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1426" documentId="8_{6D22BD38-A8AE-4C14-A83D-692D55B41A29}" xr6:coauthVersionLast="47" xr6:coauthVersionMax="47" xr10:uidLastSave="{54E2EFD4-172D-4AC2-9410-4F7D74EC544F}"/>
  <bookViews>
    <workbookView xWindow="-110" yWindow="-110" windowWidth="19420" windowHeight="11500" tabRatio="698" xr2:uid="{00000000-000D-0000-FFFF-FFFF00000000}"/>
  </bookViews>
  <sheets>
    <sheet name="Introduction" sheetId="20" r:id="rId1"/>
    <sheet name="Index" sheetId="26" r:id="rId2"/>
    <sheet name="Monthly sulphur prices" sheetId="23" r:id="rId3"/>
    <sheet name="Monthly average sulphur prices" sheetId="35" r:id="rId4"/>
    <sheet name="Quarterly sulphur prices" sheetId="30" r:id="rId5"/>
    <sheet name="Sulphur trade balance" sheetId="32" r:id="rId6"/>
    <sheet name="Import shipments" sheetId="33" r:id="rId7"/>
    <sheet name="Export shipments" sheetId="34" r:id="rId8"/>
  </sheets>
  <externalReferences>
    <externalReference r:id="rId9"/>
    <externalReference r:id="rId10"/>
    <externalReference r:id="rId11"/>
    <externalReference r:id="rId12"/>
    <externalReference r:id="rId13"/>
  </externalReferences>
  <definedNames>
    <definedName name="_1__123Graph_ACHART_1" localSheetId="7" hidden="1">[1]ptnbband!$D$71:$J$71</definedName>
    <definedName name="_1__123Graph_ACHART_1" localSheetId="6" hidden="1">[1]ptnbband!$D$71:$J$71</definedName>
    <definedName name="_1__123Graph_ACHART_1" hidden="1">[1]ptnbband!$D$71:$J$71</definedName>
    <definedName name="_2__123Graph_BCHART_1" localSheetId="7" hidden="1">[1]ptnbband!$D$72:$J$72</definedName>
    <definedName name="_2__123Graph_BCHART_1" localSheetId="6" hidden="1">[1]ptnbband!$D$72:$J$72</definedName>
    <definedName name="_2__123Graph_BCHART_1" hidden="1">[1]ptnbband!$D$72:$J$72</definedName>
    <definedName name="_3__123Graph_CCHART_1" localSheetId="7" hidden="1">[1]ptnbband!$D$73:$J$73</definedName>
    <definedName name="_3__123Graph_CCHART_1" localSheetId="6" hidden="1">[1]ptnbband!$D$73:$J$73</definedName>
    <definedName name="_3__123Graph_CCHART_1" hidden="1">[1]ptnbband!$D$73:$J$73</definedName>
    <definedName name="_4__123Graph_LBL_CCHART_1" localSheetId="7" hidden="1">[1]ptnbband!$D$74:$J$74</definedName>
    <definedName name="_4__123Graph_LBL_CCHART_1" localSheetId="6" hidden="1">[1]ptnbband!$D$74:$J$74</definedName>
    <definedName name="_4__123Graph_LBL_CCHART_1" hidden="1">[1]ptnbband!$D$74:$J$74</definedName>
    <definedName name="_5__123Graph_XCHART_1" localSheetId="7" hidden="1">[1]ptnbband!$D$4:$J$4</definedName>
    <definedName name="_5__123Graph_XCHART_1" localSheetId="6" hidden="1">[1]ptnbband!$D$4:$J$4</definedName>
    <definedName name="_5__123Graph_XCHART_1" hidden="1">[1]ptnbband!$D$4:$J$4</definedName>
    <definedName name="_Key1" hidden="1">#REF!</definedName>
    <definedName name="_Key1b" hidden="1">#REF!</definedName>
    <definedName name="_Order1" hidden="1">0</definedName>
    <definedName name="_Sort" localSheetId="7" hidden="1">[2]Sheet1!$A$84:$I$85</definedName>
    <definedName name="_Sort" localSheetId="6" hidden="1">[2]Sheet1!$A$84:$I$85</definedName>
    <definedName name="_Sort" hidden="1">[2]Sheet1!$A$84:$I$85</definedName>
    <definedName name="_Sortb" hidden="1">[3]Sheet1!$A$84:$I$85</definedName>
    <definedName name="AllApps">#REF!</definedName>
    <definedName name="Applications">#REF!</definedName>
    <definedName name="CIQWBGuid" hidden="1">"d5478d2e-4960-4aa9-b51f-b57792b0e820"</definedName>
    <definedName name="CIQWBInfo" hidden="1">"{ ""CIQVersion"":""9.45.614.5792"" }"</definedName>
    <definedName name="clean_spreads">#REF!</definedName>
    <definedName name="CommercialExAIGMetrics" localSheetId="7">[4]Appendix!#REF!</definedName>
    <definedName name="CommercialExAIGMetrics" localSheetId="6">[4]Appendix!#REF!</definedName>
    <definedName name="CommercialExAIGMetrics" localSheetId="1">[4]Appendix!#REF!</definedName>
    <definedName name="CommercialExAIGMetrics">[4]Appendix!#REF!</definedName>
    <definedName name="Data">#REF!</definedName>
    <definedName name="Index">#REF!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44326.7592592593</definedName>
    <definedName name="IQ_NAMES_REVISION_DATE_" hidden="1">44326.6561805556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Limit">[5]Inputs!$J$5</definedName>
    <definedName name="MonthData">#REF!</definedName>
    <definedName name="S_Month_Data">#REF!</definedName>
    <definedName name="Sportsman" hidden="1">#REF!</definedName>
    <definedName name="Start10">#REF!</definedName>
    <definedName name="Start100">#REF!</definedName>
    <definedName name="Start101">#REF!</definedName>
    <definedName name="Start102">#REF!</definedName>
    <definedName name="Start103">#REF!</definedName>
    <definedName name="Start104">#REF!</definedName>
    <definedName name="Start105">#REF!</definedName>
    <definedName name="Start106">#REF!</definedName>
    <definedName name="Start107">#REF!</definedName>
    <definedName name="Start108">#REF!</definedName>
    <definedName name="Start109">#REF!</definedName>
    <definedName name="Start11">#REF!</definedName>
    <definedName name="Start110">#REF!</definedName>
    <definedName name="Start111">#REF!</definedName>
    <definedName name="Start112">#REF!</definedName>
    <definedName name="Start113">#REF!</definedName>
    <definedName name="Start114">#REF!</definedName>
    <definedName name="Start115">#REF!</definedName>
    <definedName name="Start116">#REF!</definedName>
    <definedName name="Start117">#REF!</definedName>
    <definedName name="Start118">#REF!</definedName>
    <definedName name="Start119">#REF!</definedName>
    <definedName name="Start12">#REF!</definedName>
    <definedName name="Start121">#REF!</definedName>
    <definedName name="Start122">#REF!</definedName>
    <definedName name="Start123">#REF!</definedName>
    <definedName name="Start124">#REF!</definedName>
    <definedName name="Start125">#REF!</definedName>
    <definedName name="Start126">#REF!</definedName>
    <definedName name="Start127">#REF!</definedName>
    <definedName name="Start128">#REF!</definedName>
    <definedName name="Start129">#REF!</definedName>
    <definedName name="Start13">#REF!</definedName>
    <definedName name="Start130">#REF!</definedName>
    <definedName name="Start131">#REF!</definedName>
    <definedName name="Start132">#REF!</definedName>
    <definedName name="Start133">#REF!</definedName>
    <definedName name="Start134">#REF!</definedName>
    <definedName name="Start135">#REF!</definedName>
    <definedName name="Start136">#REF!</definedName>
    <definedName name="Start137">#REF!</definedName>
    <definedName name="Start138">#REF!</definedName>
    <definedName name="Start139">#REF!</definedName>
    <definedName name="Start14">#REF!</definedName>
    <definedName name="Start140">#REF!</definedName>
    <definedName name="Start141">#REF!</definedName>
    <definedName name="Start142">#REF!</definedName>
    <definedName name="Start143">#REF!</definedName>
    <definedName name="Start144">#REF!</definedName>
    <definedName name="Start145">#REF!</definedName>
    <definedName name="Start146">#REF!</definedName>
    <definedName name="Start147">#REF!</definedName>
    <definedName name="Start148">#REF!</definedName>
    <definedName name="Start149">#REF!</definedName>
    <definedName name="Start15">#REF!</definedName>
    <definedName name="Start150">#REF!</definedName>
    <definedName name="Start155">#REF!</definedName>
    <definedName name="Start16">#REF!</definedName>
    <definedName name="Start17">#REF!</definedName>
    <definedName name="Start174">#REF!</definedName>
    <definedName name="Start18">#REF!</definedName>
    <definedName name="Start186">#REF!</definedName>
    <definedName name="Start19">#REF!</definedName>
    <definedName name="Start196">#REF!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48">#REF!</definedName>
    <definedName name="Start49">#REF!</definedName>
    <definedName name="Start5">#REF!</definedName>
    <definedName name="Start50">#REF!</definedName>
    <definedName name="Start51">#REF!</definedName>
    <definedName name="Start52">#REF!</definedName>
    <definedName name="Start53">#REF!</definedName>
    <definedName name="Start54">#REF!</definedName>
    <definedName name="Start55">#REF!</definedName>
    <definedName name="Start56">#REF!</definedName>
    <definedName name="Start57">#REF!</definedName>
    <definedName name="Start58">#REF!</definedName>
    <definedName name="Start59">#REF!</definedName>
    <definedName name="Start6">#REF!</definedName>
    <definedName name="Start60">#REF!</definedName>
    <definedName name="Start61">#REF!</definedName>
    <definedName name="Start62">#REF!</definedName>
    <definedName name="Start63">#REF!</definedName>
    <definedName name="Start64">#REF!</definedName>
    <definedName name="Start65">#REF!</definedName>
    <definedName name="Start66">#REF!</definedName>
    <definedName name="Start67">#REF!</definedName>
    <definedName name="Start68">#REF!</definedName>
    <definedName name="Start69">#REF!</definedName>
    <definedName name="Start7">#REF!</definedName>
    <definedName name="Start70">#REF!</definedName>
    <definedName name="Start71">#REF!</definedName>
    <definedName name="Start72">#REF!</definedName>
    <definedName name="Start73">#REF!</definedName>
    <definedName name="Start74">#REF!</definedName>
    <definedName name="Start75">#REF!</definedName>
    <definedName name="Start76">#REF!</definedName>
    <definedName name="Start77">#REF!</definedName>
    <definedName name="Start78">#REF!</definedName>
    <definedName name="Start79">#REF!</definedName>
    <definedName name="Start8">#REF!</definedName>
    <definedName name="Start80">#REF!</definedName>
    <definedName name="Start81">#REF!</definedName>
    <definedName name="Start82">#REF!</definedName>
    <definedName name="Start83">#REF!</definedName>
    <definedName name="Start84">#REF!</definedName>
    <definedName name="Start85">#REF!</definedName>
    <definedName name="Start86">#REF!</definedName>
    <definedName name="Start87">#REF!</definedName>
    <definedName name="Start88">#REF!</definedName>
    <definedName name="Start89">#REF!</definedName>
    <definedName name="Start9">#REF!</definedName>
    <definedName name="Start90">#REF!</definedName>
    <definedName name="Start91">#REF!</definedName>
    <definedName name="Start92">#REF!</definedName>
    <definedName name="Start93">#REF!</definedName>
    <definedName name="Start94">#REF!</definedName>
    <definedName name="Start95">#REF!</definedName>
    <definedName name="Start96">#REF!</definedName>
    <definedName name="Start97">#REF!</definedName>
    <definedName name="Start98">#REF!</definedName>
    <definedName name="Start99">#REF!</definedName>
    <definedName name="Summ_Table">[5]Summary!$A$3:$P$127</definedName>
    <definedName name="Summ_Table_GD">[5]Summary!$D$3:$D$127</definedName>
    <definedName name="Summ_Table_Header">[5]Summary!$A$3:$P$3</definedName>
    <definedName name="SYearData">#REF!</definedName>
    <definedName name="tagggg" hidden="1">#REF!</definedName>
    <definedName name="YearDat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3" i="30" l="1"/>
  <c r="E43" i="30"/>
  <c r="F43" i="30"/>
  <c r="G43" i="30"/>
  <c r="H43" i="30"/>
  <c r="I43" i="30"/>
  <c r="J43" i="30"/>
  <c r="K43" i="30"/>
  <c r="L39" i="30"/>
  <c r="L40" i="30" s="1"/>
  <c r="L41" i="30" s="1"/>
  <c r="L42" i="30" s="1"/>
  <c r="L43" i="30" s="1"/>
  <c r="L44" i="30" s="1"/>
  <c r="L45" i="30" s="1"/>
  <c r="L46" i="30" s="1"/>
  <c r="L47" i="30" s="1"/>
  <c r="L48" i="30" s="1"/>
  <c r="L49" i="30" s="1"/>
  <c r="M39" i="30"/>
  <c r="M40" i="30" s="1"/>
  <c r="M41" i="30" s="1"/>
  <c r="M42" i="30" s="1"/>
  <c r="M43" i="30" s="1"/>
  <c r="M44" i="30" s="1"/>
  <c r="M45" i="30" s="1"/>
  <c r="M46" i="30" s="1"/>
  <c r="M47" i="30" s="1"/>
  <c r="M48" i="30" s="1"/>
  <c r="M49" i="30" s="1"/>
  <c r="N43" i="30"/>
  <c r="O43" i="30"/>
  <c r="P43" i="30"/>
  <c r="Q43" i="30"/>
  <c r="D44" i="30"/>
  <c r="E44" i="30"/>
  <c r="F44" i="30"/>
  <c r="G44" i="30"/>
  <c r="H44" i="30"/>
  <c r="I44" i="30"/>
  <c r="J44" i="30"/>
  <c r="K44" i="30"/>
  <c r="N44" i="30"/>
  <c r="O44" i="30"/>
  <c r="P44" i="30"/>
  <c r="Q44" i="30"/>
  <c r="D45" i="30"/>
  <c r="E45" i="30"/>
  <c r="F45" i="30"/>
  <c r="G45" i="30"/>
  <c r="H45" i="30"/>
  <c r="I45" i="30"/>
  <c r="J45" i="30"/>
  <c r="K45" i="30"/>
  <c r="N45" i="30"/>
  <c r="O45" i="30"/>
  <c r="P45" i="30"/>
  <c r="Q45" i="30"/>
  <c r="D46" i="30"/>
  <c r="E46" i="30"/>
  <c r="F46" i="30"/>
  <c r="G46" i="30"/>
  <c r="H46" i="30"/>
  <c r="I46" i="30"/>
  <c r="J46" i="30"/>
  <c r="K46" i="30"/>
  <c r="N46" i="30"/>
  <c r="O46" i="30"/>
  <c r="P46" i="30"/>
  <c r="Q46" i="30"/>
  <c r="D47" i="30"/>
  <c r="E47" i="30"/>
  <c r="F47" i="30"/>
  <c r="G47" i="30"/>
  <c r="H47" i="30"/>
  <c r="I47" i="30"/>
  <c r="J47" i="30"/>
  <c r="K47" i="30"/>
  <c r="N47" i="30"/>
  <c r="O47" i="30"/>
  <c r="P47" i="30"/>
  <c r="Q47" i="30"/>
  <c r="D48" i="30"/>
  <c r="E48" i="30"/>
  <c r="F48" i="30"/>
  <c r="G48" i="30"/>
  <c r="H48" i="30"/>
  <c r="I48" i="30"/>
  <c r="J48" i="30"/>
  <c r="K48" i="30"/>
  <c r="N48" i="30"/>
  <c r="O48" i="30"/>
  <c r="P48" i="30"/>
  <c r="Q48" i="30"/>
  <c r="D49" i="30"/>
  <c r="E49" i="30"/>
  <c r="F49" i="30"/>
  <c r="G49" i="30"/>
  <c r="H49" i="30"/>
  <c r="I49" i="30"/>
  <c r="J49" i="30"/>
  <c r="K49" i="30"/>
  <c r="N49" i="30"/>
  <c r="O49" i="30"/>
  <c r="P49" i="30"/>
  <c r="Q49" i="30"/>
  <c r="D94" i="35"/>
  <c r="E94" i="35"/>
  <c r="F94" i="35"/>
  <c r="G94" i="35"/>
  <c r="I94" i="35"/>
  <c r="J94" i="35"/>
  <c r="D95" i="35"/>
  <c r="E95" i="35"/>
  <c r="F95" i="35"/>
  <c r="G95" i="35"/>
  <c r="I95" i="35"/>
  <c r="J95" i="35"/>
  <c r="D96" i="35"/>
  <c r="E96" i="35"/>
  <c r="F96" i="35"/>
  <c r="G96" i="35"/>
  <c r="I96" i="35"/>
  <c r="J96" i="35"/>
  <c r="D97" i="35"/>
  <c r="E97" i="35"/>
  <c r="F97" i="35"/>
  <c r="G97" i="35"/>
  <c r="I97" i="35"/>
  <c r="J97" i="35"/>
  <c r="D98" i="35"/>
  <c r="E98" i="35"/>
  <c r="F98" i="35"/>
  <c r="G98" i="35"/>
  <c r="I98" i="35"/>
  <c r="J98" i="35"/>
  <c r="D99" i="35"/>
  <c r="E99" i="35"/>
  <c r="F99" i="35"/>
  <c r="G99" i="35"/>
  <c r="I99" i="35"/>
  <c r="J99" i="35"/>
  <c r="D100" i="35"/>
  <c r="E100" i="35"/>
  <c r="F100" i="35"/>
  <c r="G100" i="35"/>
  <c r="I100" i="35"/>
  <c r="J100" i="35"/>
  <c r="D101" i="35"/>
  <c r="E101" i="35"/>
  <c r="F101" i="35"/>
  <c r="G101" i="35"/>
  <c r="I101" i="35"/>
  <c r="J101" i="35"/>
  <c r="D102" i="35"/>
  <c r="E102" i="35"/>
  <c r="F102" i="35"/>
  <c r="G102" i="35"/>
  <c r="I102" i="35"/>
  <c r="J102" i="35"/>
  <c r="D103" i="35"/>
  <c r="E103" i="35"/>
  <c r="F103" i="35"/>
  <c r="G103" i="35"/>
  <c r="I103" i="35"/>
  <c r="J103" i="35"/>
  <c r="D104" i="35"/>
  <c r="E104" i="35"/>
  <c r="F104" i="35"/>
  <c r="G104" i="35"/>
  <c r="I104" i="35"/>
  <c r="J104" i="35"/>
  <c r="D93" i="35"/>
  <c r="E93" i="35"/>
  <c r="F93" i="35"/>
  <c r="G93" i="35"/>
  <c r="I93" i="35"/>
  <c r="J93" i="35"/>
  <c r="D91" i="35"/>
  <c r="E91" i="35"/>
  <c r="F91" i="35"/>
  <c r="G91" i="35"/>
  <c r="I91" i="35"/>
  <c r="J91" i="35"/>
  <c r="D92" i="35"/>
  <c r="E92" i="35"/>
  <c r="F92" i="35"/>
  <c r="G92" i="35"/>
  <c r="I92" i="35"/>
  <c r="J92" i="35"/>
  <c r="D82" i="35"/>
  <c r="E82" i="35"/>
  <c r="F82" i="35"/>
  <c r="G82" i="35"/>
  <c r="I82" i="35"/>
  <c r="J82" i="35"/>
  <c r="D83" i="35"/>
  <c r="E83" i="35"/>
  <c r="F83" i="35"/>
  <c r="G83" i="35"/>
  <c r="I83" i="35"/>
  <c r="J83" i="35"/>
  <c r="D84" i="35"/>
  <c r="E84" i="35"/>
  <c r="F84" i="35"/>
  <c r="G84" i="35"/>
  <c r="I84" i="35"/>
  <c r="J84" i="35"/>
  <c r="D85" i="35"/>
  <c r="E85" i="35"/>
  <c r="F85" i="35"/>
  <c r="G85" i="35"/>
  <c r="I85" i="35"/>
  <c r="J85" i="35"/>
  <c r="D86" i="35"/>
  <c r="E86" i="35"/>
  <c r="F86" i="35"/>
  <c r="G86" i="35"/>
  <c r="I86" i="35"/>
  <c r="J86" i="35"/>
  <c r="D87" i="35"/>
  <c r="E87" i="35"/>
  <c r="F87" i="35"/>
  <c r="G87" i="35"/>
  <c r="I87" i="35"/>
  <c r="J87" i="35"/>
  <c r="D88" i="35"/>
  <c r="E88" i="35"/>
  <c r="F88" i="35"/>
  <c r="G88" i="35"/>
  <c r="I88" i="35"/>
  <c r="J88" i="35"/>
  <c r="D89" i="35"/>
  <c r="E89" i="35"/>
  <c r="F89" i="35"/>
  <c r="G89" i="35"/>
  <c r="I89" i="35"/>
  <c r="J89" i="35"/>
  <c r="D90" i="35"/>
  <c r="E90" i="35"/>
  <c r="F90" i="35"/>
  <c r="G90" i="35"/>
  <c r="I90" i="35"/>
  <c r="J90" i="35"/>
  <c r="D81" i="35"/>
  <c r="E81" i="35"/>
  <c r="F81" i="35"/>
  <c r="G81" i="35"/>
  <c r="I81" i="35"/>
  <c r="J81" i="35"/>
  <c r="D42" i="30"/>
  <c r="E42" i="30"/>
  <c r="F42" i="30"/>
  <c r="G42" i="30"/>
  <c r="H42" i="30"/>
  <c r="I42" i="30"/>
  <c r="J42" i="30"/>
  <c r="K42" i="30"/>
  <c r="N42" i="30"/>
  <c r="O42" i="30"/>
  <c r="P42" i="30"/>
  <c r="Q42" i="30"/>
  <c r="J69" i="35"/>
  <c r="D80" i="35"/>
  <c r="E80" i="35"/>
  <c r="F80" i="35"/>
  <c r="G80" i="35"/>
  <c r="I80" i="35"/>
  <c r="J80" i="35"/>
  <c r="D79" i="35"/>
  <c r="E79" i="35"/>
  <c r="F79" i="35"/>
  <c r="G79" i="35"/>
  <c r="I79" i="35"/>
  <c r="J79" i="35"/>
  <c r="D41" i="30"/>
  <c r="E41" i="30"/>
  <c r="F41" i="30"/>
  <c r="G41" i="30"/>
  <c r="H41" i="30"/>
  <c r="I41" i="30"/>
  <c r="J41" i="30"/>
  <c r="K41" i="30"/>
  <c r="N41" i="30"/>
  <c r="O41" i="30"/>
  <c r="P41" i="30"/>
  <c r="Q41" i="30"/>
  <c r="D78" i="35"/>
  <c r="E78" i="35"/>
  <c r="F78" i="35"/>
  <c r="G78" i="35"/>
  <c r="H74" i="35"/>
  <c r="H75" i="35" s="1"/>
  <c r="H76" i="35" s="1"/>
  <c r="H77" i="35" s="1"/>
  <c r="H78" i="35" s="1"/>
  <c r="H79" i="35" s="1"/>
  <c r="H80" i="35" s="1"/>
  <c r="H81" i="35" s="1"/>
  <c r="H82" i="35" s="1"/>
  <c r="H83" i="35" s="1"/>
  <c r="H84" i="35" s="1"/>
  <c r="H85" i="35" s="1"/>
  <c r="H86" i="35" s="1"/>
  <c r="H87" i="35" s="1"/>
  <c r="H88" i="35" s="1"/>
  <c r="H89" i="35" s="1"/>
  <c r="H90" i="35" s="1"/>
  <c r="H91" i="35" s="1"/>
  <c r="H92" i="35" s="1"/>
  <c r="H93" i="35" s="1"/>
  <c r="H94" i="35" s="1"/>
  <c r="H95" i="35" s="1"/>
  <c r="H96" i="35" s="1"/>
  <c r="H97" i="35" s="1"/>
  <c r="H98" i="35" s="1"/>
  <c r="H99" i="35" s="1"/>
  <c r="H100" i="35" s="1"/>
  <c r="H101" i="35" s="1"/>
  <c r="H102" i="35" s="1"/>
  <c r="H103" i="35" s="1"/>
  <c r="H104" i="35" s="1"/>
  <c r="I78" i="35"/>
  <c r="J78" i="35"/>
  <c r="D77" i="35"/>
  <c r="E77" i="35"/>
  <c r="F77" i="35"/>
  <c r="G77" i="35"/>
  <c r="I77" i="35"/>
  <c r="J77" i="35"/>
  <c r="D76" i="35"/>
  <c r="E76" i="35"/>
  <c r="F76" i="35"/>
  <c r="G76" i="35"/>
  <c r="I76" i="35"/>
  <c r="J76" i="35"/>
  <c r="D40" i="30"/>
  <c r="E40" i="30"/>
  <c r="F40" i="30"/>
  <c r="G40" i="30"/>
  <c r="H40" i="30"/>
  <c r="I40" i="30"/>
  <c r="J40" i="30"/>
  <c r="K40" i="30"/>
  <c r="N40" i="30"/>
  <c r="O40" i="30"/>
  <c r="P40" i="30"/>
  <c r="Q40" i="30"/>
  <c r="D75" i="35"/>
  <c r="E75" i="35"/>
  <c r="F75" i="35"/>
  <c r="G75" i="35"/>
  <c r="I75" i="35"/>
  <c r="J75" i="35"/>
  <c r="D74" i="35"/>
  <c r="E74" i="35"/>
  <c r="F74" i="35"/>
  <c r="G74" i="35"/>
  <c r="I74" i="35"/>
  <c r="J74" i="35"/>
  <c r="D39" i="30"/>
  <c r="E39" i="30"/>
  <c r="F39" i="30"/>
  <c r="G39" i="30"/>
  <c r="H39" i="30"/>
  <c r="I39" i="30"/>
  <c r="J39" i="30"/>
  <c r="K39" i="30"/>
  <c r="N39" i="30"/>
  <c r="O39" i="30"/>
  <c r="P39" i="30"/>
  <c r="Q39" i="30"/>
  <c r="D72" i="35"/>
  <c r="E72" i="35"/>
  <c r="F72" i="35"/>
  <c r="G72" i="35"/>
  <c r="H72" i="35"/>
  <c r="I72" i="35"/>
  <c r="J72" i="35"/>
  <c r="D73" i="35"/>
  <c r="E73" i="35"/>
  <c r="F73" i="35"/>
  <c r="G73" i="35"/>
  <c r="H73" i="35"/>
  <c r="I73" i="35"/>
  <c r="J73" i="35"/>
  <c r="BT23" i="33"/>
  <c r="D38" i="30"/>
  <c r="D71" i="35"/>
  <c r="E71" i="35"/>
  <c r="F71" i="35"/>
  <c r="G71" i="35"/>
  <c r="H71" i="35"/>
  <c r="I71" i="35"/>
  <c r="J71" i="35"/>
  <c r="D57" i="35"/>
  <c r="D58" i="35"/>
  <c r="D59" i="35"/>
  <c r="D60" i="35"/>
  <c r="D61" i="35"/>
  <c r="D62" i="35"/>
  <c r="D63" i="35"/>
  <c r="D64" i="35"/>
  <c r="D65" i="35"/>
  <c r="D66" i="35"/>
  <c r="D67" i="35"/>
  <c r="D68" i="35"/>
  <c r="E69" i="35"/>
  <c r="E70" i="35"/>
  <c r="F69" i="35"/>
  <c r="F70" i="35"/>
  <c r="G69" i="35"/>
  <c r="G70" i="35"/>
  <c r="H69" i="35"/>
  <c r="H70" i="35"/>
  <c r="I69" i="35"/>
  <c r="I70" i="35"/>
  <c r="J70" i="35"/>
  <c r="D69" i="35"/>
  <c r="D70" i="35"/>
  <c r="E38" i="30"/>
  <c r="F38" i="30"/>
  <c r="G38" i="30"/>
  <c r="H38" i="30"/>
  <c r="I38" i="30"/>
  <c r="J38" i="30"/>
  <c r="K38" i="30"/>
  <c r="L38" i="30"/>
  <c r="M38" i="30"/>
  <c r="N38" i="30"/>
  <c r="O38" i="30"/>
  <c r="P38" i="30"/>
  <c r="Q38" i="30"/>
  <c r="E57" i="35"/>
  <c r="E58" i="35"/>
  <c r="E59" i="35"/>
  <c r="E60" i="35"/>
  <c r="E61" i="35"/>
  <c r="E62" i="35"/>
  <c r="E63" i="35"/>
  <c r="E64" i="35"/>
  <c r="E65" i="35"/>
  <c r="E66" i="35"/>
  <c r="E67" i="35"/>
  <c r="E68" i="35"/>
  <c r="F57" i="35"/>
  <c r="F58" i="35"/>
  <c r="F59" i="35"/>
  <c r="F60" i="35"/>
  <c r="F61" i="35"/>
  <c r="F62" i="35"/>
  <c r="F63" i="35"/>
  <c r="F64" i="35"/>
  <c r="F65" i="35"/>
  <c r="F66" i="35"/>
  <c r="F67" i="35"/>
  <c r="F68" i="35"/>
  <c r="G57" i="35"/>
  <c r="G58" i="35"/>
  <c r="G59" i="35"/>
  <c r="G60" i="35"/>
  <c r="G61" i="35"/>
  <c r="G62" i="35"/>
  <c r="G63" i="35"/>
  <c r="G64" i="35"/>
  <c r="G65" i="35"/>
  <c r="G66" i="35"/>
  <c r="G67" i="35"/>
  <c r="G68" i="35"/>
  <c r="H57" i="35"/>
  <c r="H58" i="35"/>
  <c r="H59" i="35"/>
  <c r="H60" i="35"/>
  <c r="H61" i="35"/>
  <c r="H62" i="35"/>
  <c r="H63" i="35"/>
  <c r="H64" i="35"/>
  <c r="H65" i="35"/>
  <c r="H66" i="35"/>
  <c r="H67" i="35"/>
  <c r="H68" i="35"/>
  <c r="I57" i="35"/>
  <c r="I58" i="35"/>
  <c r="I59" i="35"/>
  <c r="I60" i="35"/>
  <c r="I61" i="35"/>
  <c r="I62" i="35"/>
  <c r="I63" i="35"/>
  <c r="I64" i="35"/>
  <c r="I65" i="35"/>
  <c r="I66" i="35"/>
  <c r="I67" i="35"/>
  <c r="I68" i="35"/>
  <c r="J57" i="35"/>
  <c r="J58" i="35"/>
  <c r="J59" i="35"/>
  <c r="J60" i="35"/>
  <c r="J61" i="35"/>
  <c r="J62" i="35"/>
  <c r="J63" i="35"/>
  <c r="J64" i="35"/>
  <c r="J65" i="35"/>
  <c r="J66" i="35"/>
  <c r="J67" i="35"/>
  <c r="J68" i="35"/>
  <c r="D37" i="30"/>
  <c r="E37" i="30"/>
  <c r="F37" i="30"/>
  <c r="G37" i="30"/>
  <c r="H37" i="30"/>
  <c r="I37" i="30"/>
  <c r="J37" i="30"/>
  <c r="K37" i="30"/>
  <c r="L37" i="30"/>
  <c r="M37" i="30"/>
  <c r="N37" i="30"/>
  <c r="O37" i="30"/>
  <c r="P37" i="30"/>
  <c r="Q37" i="30"/>
  <c r="D36" i="30"/>
  <c r="E36" i="30"/>
  <c r="F36" i="30"/>
  <c r="G36" i="30"/>
  <c r="H36" i="30"/>
  <c r="I36" i="30"/>
  <c r="J36" i="30"/>
  <c r="K36" i="30"/>
  <c r="L36" i="30"/>
  <c r="M36" i="30"/>
  <c r="N36" i="30"/>
  <c r="O36" i="30"/>
  <c r="P36" i="30"/>
  <c r="Q36" i="30"/>
  <c r="D35" i="30"/>
  <c r="E35" i="30"/>
  <c r="F35" i="30"/>
  <c r="G35" i="30"/>
  <c r="H35" i="30"/>
  <c r="I35" i="30"/>
  <c r="J35" i="30"/>
  <c r="K35" i="30"/>
  <c r="L35" i="30"/>
  <c r="M35" i="30"/>
  <c r="N35" i="30"/>
  <c r="O35" i="30"/>
  <c r="P35" i="30"/>
  <c r="Q35" i="30"/>
  <c r="D50" i="35"/>
  <c r="E50" i="35"/>
  <c r="F50" i="35"/>
  <c r="G50" i="35"/>
  <c r="H50" i="35"/>
  <c r="I50" i="35"/>
  <c r="J50" i="35"/>
  <c r="D51" i="35"/>
  <c r="E51" i="35"/>
  <c r="F51" i="35"/>
  <c r="G51" i="35"/>
  <c r="H51" i="35"/>
  <c r="I51" i="35"/>
  <c r="J51" i="35"/>
  <c r="D52" i="35"/>
  <c r="E52" i="35"/>
  <c r="F52" i="35"/>
  <c r="G52" i="35"/>
  <c r="H52" i="35"/>
  <c r="I52" i="35"/>
  <c r="J52" i="35"/>
  <c r="D53" i="35"/>
  <c r="E53" i="35"/>
  <c r="F53" i="35"/>
  <c r="G53" i="35"/>
  <c r="H53" i="35"/>
  <c r="I53" i="35"/>
  <c r="J53" i="35"/>
  <c r="D54" i="35"/>
  <c r="E54" i="35"/>
  <c r="F54" i="35"/>
  <c r="G54" i="35"/>
  <c r="H54" i="35"/>
  <c r="I54" i="35"/>
  <c r="J54" i="35"/>
  <c r="D55" i="35"/>
  <c r="E55" i="35"/>
  <c r="E49" i="35"/>
  <c r="E56" i="35"/>
  <c r="F55" i="35"/>
  <c r="G55" i="35"/>
  <c r="H55" i="35"/>
  <c r="I55" i="35"/>
  <c r="J55" i="35"/>
  <c r="D56" i="35"/>
  <c r="F56" i="35"/>
  <c r="G56" i="35"/>
  <c r="H56" i="35"/>
  <c r="I56" i="35"/>
  <c r="J56" i="35"/>
  <c r="J49" i="35"/>
  <c r="I49" i="35"/>
  <c r="H49" i="35"/>
  <c r="G49" i="35"/>
  <c r="F49" i="35"/>
  <c r="D49" i="35"/>
  <c r="L34" i="30"/>
  <c r="D34" i="30"/>
  <c r="J34" i="30"/>
  <c r="P33" i="30"/>
  <c r="H33" i="30"/>
  <c r="N33" i="30"/>
  <c r="D33" i="30"/>
  <c r="P32" i="30"/>
  <c r="H32" i="30"/>
  <c r="N32" i="30"/>
  <c r="F32" i="30"/>
  <c r="L31" i="30"/>
  <c r="D31" i="30"/>
  <c r="J31" i="30"/>
  <c r="P31" i="30"/>
  <c r="N30" i="30"/>
  <c r="L30" i="30"/>
  <c r="D30" i="30"/>
  <c r="J30" i="30"/>
  <c r="E34" i="30"/>
  <c r="F34" i="30"/>
  <c r="G34" i="30"/>
  <c r="H34" i="30"/>
  <c r="I34" i="30"/>
  <c r="K34" i="30"/>
  <c r="M34" i="30"/>
  <c r="N34" i="30"/>
  <c r="O34" i="30"/>
  <c r="P34" i="30"/>
  <c r="Q34" i="30"/>
  <c r="F9" i="30"/>
  <c r="G9" i="30"/>
  <c r="H9" i="30"/>
  <c r="I9" i="30"/>
  <c r="J9" i="30"/>
  <c r="K9" i="30"/>
  <c r="L9" i="30"/>
  <c r="M9" i="30"/>
  <c r="N9" i="30"/>
  <c r="O9" i="30"/>
  <c r="P9" i="30"/>
  <c r="Q9" i="30"/>
  <c r="F10" i="30"/>
  <c r="G10" i="30"/>
  <c r="H10" i="30"/>
  <c r="I10" i="30"/>
  <c r="J10" i="30"/>
  <c r="K10" i="30"/>
  <c r="L10" i="30"/>
  <c r="M10" i="30"/>
  <c r="N10" i="30"/>
  <c r="O10" i="30"/>
  <c r="P10" i="30"/>
  <c r="Q10" i="30"/>
  <c r="F11" i="30"/>
  <c r="G11" i="30"/>
  <c r="H11" i="30"/>
  <c r="I11" i="30"/>
  <c r="J11" i="30"/>
  <c r="K11" i="30"/>
  <c r="L11" i="30"/>
  <c r="M11" i="30"/>
  <c r="N11" i="30"/>
  <c r="O11" i="30"/>
  <c r="P11" i="30"/>
  <c r="Q11" i="30"/>
  <c r="F12" i="30"/>
  <c r="G12" i="30"/>
  <c r="H12" i="30"/>
  <c r="I12" i="30"/>
  <c r="J12" i="30"/>
  <c r="K12" i="30"/>
  <c r="L12" i="30"/>
  <c r="M12" i="30"/>
  <c r="N12" i="30"/>
  <c r="O12" i="30"/>
  <c r="P12" i="30"/>
  <c r="Q12" i="30"/>
  <c r="F13" i="30"/>
  <c r="G13" i="30"/>
  <c r="H13" i="30"/>
  <c r="I13" i="30"/>
  <c r="J13" i="30"/>
  <c r="K13" i="30"/>
  <c r="L13" i="30"/>
  <c r="M13" i="30"/>
  <c r="N13" i="30"/>
  <c r="O13" i="30"/>
  <c r="P13" i="30"/>
  <c r="Q13" i="30"/>
  <c r="F14" i="30"/>
  <c r="G14" i="30"/>
  <c r="H14" i="30"/>
  <c r="I14" i="30"/>
  <c r="J14" i="30"/>
  <c r="K14" i="30"/>
  <c r="L14" i="30"/>
  <c r="M14" i="30"/>
  <c r="N14" i="30"/>
  <c r="O14" i="30"/>
  <c r="P14" i="30"/>
  <c r="Q14" i="30"/>
  <c r="F15" i="30"/>
  <c r="G15" i="30"/>
  <c r="H15" i="30"/>
  <c r="I15" i="30"/>
  <c r="J15" i="30"/>
  <c r="K15" i="30"/>
  <c r="L15" i="30"/>
  <c r="M15" i="30"/>
  <c r="N15" i="30"/>
  <c r="O15" i="30"/>
  <c r="P15" i="30"/>
  <c r="Q15" i="30"/>
  <c r="F16" i="30"/>
  <c r="G16" i="30"/>
  <c r="H16" i="30"/>
  <c r="I16" i="30"/>
  <c r="J16" i="30"/>
  <c r="K16" i="30"/>
  <c r="L16" i="30"/>
  <c r="M16" i="30"/>
  <c r="N16" i="30"/>
  <c r="O16" i="30"/>
  <c r="P16" i="30"/>
  <c r="Q16" i="30"/>
  <c r="F17" i="30"/>
  <c r="G17" i="30"/>
  <c r="H17" i="30"/>
  <c r="I17" i="30"/>
  <c r="J17" i="30"/>
  <c r="K17" i="30"/>
  <c r="L17" i="30"/>
  <c r="M17" i="30"/>
  <c r="N17" i="30"/>
  <c r="O17" i="30"/>
  <c r="P17" i="30"/>
  <c r="Q17" i="30"/>
  <c r="D9" i="30"/>
  <c r="E9" i="30"/>
  <c r="D10" i="30"/>
  <c r="E10" i="30"/>
  <c r="D11" i="30"/>
  <c r="E11" i="30"/>
  <c r="D12" i="30"/>
  <c r="E12" i="30"/>
  <c r="D13" i="30"/>
  <c r="E13" i="30"/>
  <c r="D14" i="30"/>
  <c r="E14" i="30"/>
  <c r="D15" i="30"/>
  <c r="E15" i="30"/>
  <c r="D16" i="30"/>
  <c r="E16" i="30"/>
  <c r="D17" i="30"/>
  <c r="E17" i="30"/>
  <c r="Q19" i="30"/>
  <c r="Q20" i="30"/>
  <c r="Q21" i="30"/>
  <c r="Q22" i="30"/>
  <c r="Q23" i="30"/>
  <c r="Q24" i="30"/>
  <c r="Q25" i="30"/>
  <c r="Q26" i="30"/>
  <c r="Q27" i="30"/>
  <c r="Q28" i="30"/>
  <c r="Q29" i="30"/>
  <c r="Q30" i="30"/>
  <c r="Q31" i="30"/>
  <c r="Q32" i="30"/>
  <c r="Q33" i="30"/>
  <c r="Q18" i="30"/>
  <c r="O19" i="30"/>
  <c r="O20" i="30"/>
  <c r="O21" i="30"/>
  <c r="O22" i="30"/>
  <c r="O23" i="30"/>
  <c r="O24" i="30"/>
  <c r="O25" i="30"/>
  <c r="O26" i="30"/>
  <c r="O27" i="30"/>
  <c r="O28" i="30"/>
  <c r="O29" i="30"/>
  <c r="O30" i="30"/>
  <c r="O31" i="30"/>
  <c r="O32" i="30"/>
  <c r="O33" i="30"/>
  <c r="O18" i="30"/>
  <c r="M19" i="30"/>
  <c r="M20" i="30"/>
  <c r="M21" i="30"/>
  <c r="M22" i="30"/>
  <c r="M23" i="30"/>
  <c r="M24" i="30"/>
  <c r="M25" i="30"/>
  <c r="M26" i="30"/>
  <c r="M27" i="30"/>
  <c r="M28" i="30"/>
  <c r="M29" i="30"/>
  <c r="M30" i="30"/>
  <c r="M31" i="30"/>
  <c r="M32" i="30"/>
  <c r="M33" i="30"/>
  <c r="M18" i="30"/>
  <c r="K19" i="30"/>
  <c r="K20" i="30"/>
  <c r="K21" i="30"/>
  <c r="K22" i="30"/>
  <c r="K23" i="30"/>
  <c r="K24" i="30"/>
  <c r="K25" i="30"/>
  <c r="K26" i="30"/>
  <c r="K27" i="30"/>
  <c r="K28" i="30"/>
  <c r="K29" i="30"/>
  <c r="K30" i="30"/>
  <c r="K31" i="30"/>
  <c r="K32" i="30"/>
  <c r="K33" i="30"/>
  <c r="K18" i="30"/>
  <c r="I19" i="30"/>
  <c r="I20" i="30"/>
  <c r="I21" i="30"/>
  <c r="I22" i="30"/>
  <c r="I23" i="30"/>
  <c r="I24" i="30"/>
  <c r="I25" i="30"/>
  <c r="I26" i="30"/>
  <c r="I27" i="30"/>
  <c r="I28" i="30"/>
  <c r="I29" i="30"/>
  <c r="I30" i="30"/>
  <c r="I31" i="30"/>
  <c r="I32" i="30"/>
  <c r="I33" i="30"/>
  <c r="I18" i="30"/>
  <c r="G19" i="30"/>
  <c r="G20" i="30"/>
  <c r="G21" i="30"/>
  <c r="G22" i="30"/>
  <c r="G23" i="30"/>
  <c r="G24" i="30"/>
  <c r="G25" i="30"/>
  <c r="G26" i="30"/>
  <c r="G27" i="30"/>
  <c r="G28" i="30"/>
  <c r="G29" i="30"/>
  <c r="G30" i="30"/>
  <c r="G31" i="30"/>
  <c r="G32" i="30"/>
  <c r="G33" i="30"/>
  <c r="G18" i="30"/>
  <c r="E19" i="30"/>
  <c r="E20" i="30"/>
  <c r="E21" i="30"/>
  <c r="E22" i="30"/>
  <c r="E23" i="30"/>
  <c r="E24" i="30"/>
  <c r="E25" i="30"/>
  <c r="E26" i="30"/>
  <c r="E27" i="30"/>
  <c r="E28" i="30"/>
  <c r="E29" i="30"/>
  <c r="E30" i="30"/>
  <c r="E31" i="30"/>
  <c r="E32" i="30"/>
  <c r="E33" i="30"/>
  <c r="E18" i="30"/>
  <c r="D18" i="30"/>
  <c r="F18" i="30"/>
  <c r="H18" i="30"/>
  <c r="J18" i="30"/>
  <c r="L18" i="30"/>
  <c r="N18" i="30"/>
  <c r="P18" i="30"/>
  <c r="D19" i="30"/>
  <c r="F19" i="30"/>
  <c r="H19" i="30"/>
  <c r="J19" i="30"/>
  <c r="L19" i="30"/>
  <c r="N19" i="30"/>
  <c r="P19" i="30"/>
  <c r="D20" i="30"/>
  <c r="F20" i="30"/>
  <c r="H20" i="30"/>
  <c r="J20" i="30"/>
  <c r="L20" i="30"/>
  <c r="N20" i="30"/>
  <c r="P20" i="30"/>
  <c r="D21" i="30"/>
  <c r="F21" i="30"/>
  <c r="H21" i="30"/>
  <c r="J21" i="30"/>
  <c r="L21" i="30"/>
  <c r="N21" i="30"/>
  <c r="P21" i="30"/>
  <c r="D22" i="30"/>
  <c r="F22" i="30"/>
  <c r="H22" i="30"/>
  <c r="J22" i="30"/>
  <c r="L22" i="30"/>
  <c r="N22" i="30"/>
  <c r="P22" i="30"/>
  <c r="D23" i="30"/>
  <c r="F23" i="30"/>
  <c r="H23" i="30"/>
  <c r="J23" i="30"/>
  <c r="L23" i="30"/>
  <c r="N23" i="30"/>
  <c r="P23" i="30"/>
  <c r="D24" i="30"/>
  <c r="F24" i="30"/>
  <c r="H24" i="30"/>
  <c r="J24" i="30"/>
  <c r="L24" i="30"/>
  <c r="N24" i="30"/>
  <c r="P24" i="30"/>
  <c r="D25" i="30"/>
  <c r="F25" i="30"/>
  <c r="H25" i="30"/>
  <c r="J25" i="30"/>
  <c r="L25" i="30"/>
  <c r="N25" i="30"/>
  <c r="P25" i="30"/>
  <c r="D26" i="30"/>
  <c r="F26" i="30"/>
  <c r="H26" i="30"/>
  <c r="J26" i="30"/>
  <c r="L26" i="30"/>
  <c r="N26" i="30"/>
  <c r="P26" i="30"/>
  <c r="D27" i="30"/>
  <c r="F27" i="30"/>
  <c r="H27" i="30"/>
  <c r="J27" i="30"/>
  <c r="L27" i="30"/>
  <c r="N27" i="30"/>
  <c r="P27" i="30"/>
  <c r="D28" i="30"/>
  <c r="F28" i="30"/>
  <c r="H28" i="30"/>
  <c r="J28" i="30"/>
  <c r="L28" i="30"/>
  <c r="N28" i="30"/>
  <c r="P28" i="30"/>
  <c r="D29" i="30"/>
  <c r="F29" i="30"/>
  <c r="H29" i="30"/>
  <c r="J29" i="30"/>
  <c r="L29" i="30"/>
  <c r="N29" i="30"/>
  <c r="P29" i="30"/>
  <c r="F30" i="30"/>
  <c r="H30" i="30"/>
  <c r="P30" i="30"/>
  <c r="F31" i="30"/>
  <c r="H31" i="30"/>
  <c r="N31" i="30"/>
  <c r="D32" i="30"/>
  <c r="J32" i="30"/>
  <c r="L32" i="30"/>
  <c r="F33" i="30"/>
  <c r="J33" i="30"/>
  <c r="L33" i="30"/>
</calcChain>
</file>

<file path=xl/sharedStrings.xml><?xml version="1.0" encoding="utf-8"?>
<sst xmlns="http://schemas.openxmlformats.org/spreadsheetml/2006/main" count="1787" uniqueCount="483">
  <si>
    <t>Sulphur Futures - data appendix</t>
  </si>
  <si>
    <r>
      <rPr>
        <u/>
        <sz val="8"/>
        <rFont val="Arial"/>
        <family val="2"/>
        <scheme val="minor"/>
      </rPr>
      <t>Click here</t>
    </r>
    <r>
      <rPr>
        <sz val="8"/>
        <rFont val="Arial"/>
        <family val="2"/>
        <scheme val="minor"/>
      </rPr>
      <t xml:space="preserve"> to contact product support via email</t>
    </r>
  </si>
  <si>
    <t>About S&amp;P Global Commodity Insights</t>
  </si>
  <si>
    <t>At S&amp;P Global Commodity Insights, our complete view of global energy and commodities markets enables our customers to make decisions with conviction and create long-term, sustainable value.
We’re a trusted connector that brings together thought leaders, market participants, governments, and regulators to co-create solutions that lead to progress. Vital to navigating Energy Transition, S&amp;P Global Commodity Insights coverage includes oil and gas, power, chemicals, metals, agriculture and shipping.</t>
  </si>
  <si>
    <t>Disclosure</t>
  </si>
  <si>
    <t>S&amp;P Global, the S&amp;P Global logo, S&amp;P Global Commodity Insights, and Platts are trademarks of S&amp;P Global Inc. Permission for any commercial use of these trademarks must be obtained in writing from S&amp;P Global Inc.</t>
  </si>
  <si>
    <t>You may view or otherwise use the information, prices, indices, assessments and other related information, graphs, tables and images (“Data”) in this publication only for your personal use or, if you or your company has a license for the Data from S&amp;P Global Commodity Insights and you are an authorized user, for your company’s internal business use only. You may not publish, reproduce, extract, distribute, retransmit, resell, create any derivative work from and/or otherwise provide access to the Data or any portion thereof to any person (either within or outside your company, including as part of or via any internal electronic system or intranet), firm or entity, including any subsidiary, parent, or other entity that is affiliated with your company, without S&amp;P Global Commodity Insights’ prior written consent or as otherwise authorized under license from S&amp;P Global Commodity Insights. Any use or distribution of the Data beyond the express uses authorized in this paragraph above is subject to the payment of additional fees to S&amp;P Global Commodity Insights.</t>
  </si>
  <si>
    <t>S&amp;P Global Commodity Insights, its affiliates and all of their third-party licensors disclaim any and all warranties, express or implied, including, but not limited to, any warranties of merchantability or fitness for a particular purpose or use as to the Data, or the results obtained by its use or as to the performance thereof. Data in this publication includes independent and verifiable data collected from actual market participants. Any user of the Data should not rely on any information and/or assessment contained therein in making any investment, trading, risk management or other decision. S&amp;P Global Commodity Insights, its affiliates and their third-party licensors do not guarantee the adequacy, accuracy, timeliness and/or completeness of the Data or any component thereof or any communications (whether written, oral, electronic or in other format), and shall not be subject to any damages or liability, including but not limited to any indirect, special, incidental, punitive or consequential damages (including but not limited to, loss of profits, trading losses and loss of goodwill).</t>
  </si>
  <si>
    <t>ICE index data and NYMEX futures data used herein are provided under S&amp;P Global Commodity Insights’ commercial licensing agreements with ICE and with NYMEX. You acknowledge that the ICE index data and NYMEX futures data herein are confidential and are proprietary trade secrets and data of ICE and NYMEX or its licensors/suppliers, and you shall use best efforts to prevent the unauthorized publication, disclosure or copying of the ICE index data and/or NYMEX futures data.</t>
  </si>
  <si>
    <t>Permission is granted for those registered with the Copyright Clearance Center (CCC) to copy material herein for internal reference or personal use only, provided that appropriate payment is made to the CCC, 222 Rosewood Drive, Danvers, MA 01923, phone +1-978-750-8400. Reproduction in any other form, or for any other purpose, is forbidden without the express prior permission of S&amp;P Global Inc. For article reprints contact: The YGS Group, phone +1-717-505-9701 x105 (800-501-9571 from the U.S.).</t>
  </si>
  <si>
    <t>For all other queries or requests pursuant to this notice, please contact S&amp;P Global Inc. via email at support@platts.com.</t>
  </si>
  <si>
    <t>Index</t>
  </si>
  <si>
    <t>Monthly sulphur prices - historical and forecast</t>
  </si>
  <si>
    <t>Quarterly sulphur prices - historical and forecast</t>
  </si>
  <si>
    <t>Sulphur trade balance</t>
  </si>
  <si>
    <t>Import shipments</t>
  </si>
  <si>
    <t>Export shipments</t>
  </si>
  <si>
    <t xml:space="preserve">Monthly sulphur prices - historical and forecast </t>
  </si>
  <si>
    <t>All prices in US$/t</t>
  </si>
  <si>
    <t>Sulphur</t>
  </si>
  <si>
    <t>Sulphur (granular)</t>
  </si>
  <si>
    <t>Liquid sulphur</t>
  </si>
  <si>
    <t>Month</t>
  </si>
  <si>
    <t>Quarter</t>
  </si>
  <si>
    <t>CFR India</t>
  </si>
  <si>
    <t>FOB Middle East</t>
  </si>
  <si>
    <t>FOB Vancouver</t>
  </si>
  <si>
    <t>CFR China</t>
  </si>
  <si>
    <t>FOB Baltic</t>
  </si>
  <si>
    <t>North Africa contract</t>
  </si>
  <si>
    <t>NW Europe</t>
  </si>
  <si>
    <t>2017M10</t>
  </si>
  <si>
    <t>2017Q4</t>
  </si>
  <si>
    <t>-</t>
  </si>
  <si>
    <t>2017M11</t>
  </si>
  <si>
    <t>2017M12</t>
  </si>
  <si>
    <t>2018M01</t>
  </si>
  <si>
    <t>2018Q1</t>
  </si>
  <si>
    <t>2018M02</t>
  </si>
  <si>
    <t>2018M03</t>
  </si>
  <si>
    <t>2018M04</t>
  </si>
  <si>
    <t>2018Q2</t>
  </si>
  <si>
    <t>2018M05</t>
  </si>
  <si>
    <t>2018M06</t>
  </si>
  <si>
    <t>2018M07</t>
  </si>
  <si>
    <t>2018Q3</t>
  </si>
  <si>
    <t>2018M08</t>
  </si>
  <si>
    <t>2018M09</t>
  </si>
  <si>
    <t>2018M10</t>
  </si>
  <si>
    <t>2018Q4</t>
  </si>
  <si>
    <t>2018M11</t>
  </si>
  <si>
    <t>2018M12</t>
  </si>
  <si>
    <t>2019M01</t>
  </si>
  <si>
    <t>2019Q1</t>
  </si>
  <si>
    <t>2019M02</t>
  </si>
  <si>
    <t>2019M03</t>
  </si>
  <si>
    <t>2019M04</t>
  </si>
  <si>
    <t>2019Q2</t>
  </si>
  <si>
    <t>2019M05</t>
  </si>
  <si>
    <t>2019M06</t>
  </si>
  <si>
    <t>2019M07</t>
  </si>
  <si>
    <t>2019Q3</t>
  </si>
  <si>
    <t>2019M08</t>
  </si>
  <si>
    <t>2019M09</t>
  </si>
  <si>
    <t>2019M10</t>
  </si>
  <si>
    <t>2019Q4</t>
  </si>
  <si>
    <t>2019M11</t>
  </si>
  <si>
    <t>2019M12</t>
  </si>
  <si>
    <t>2020M01</t>
  </si>
  <si>
    <t>2020Q1</t>
  </si>
  <si>
    <t>2020M02</t>
  </si>
  <si>
    <t>2020M03</t>
  </si>
  <si>
    <t>2020M04</t>
  </si>
  <si>
    <t>2020Q2</t>
  </si>
  <si>
    <t>2020M05</t>
  </si>
  <si>
    <t>2020M06</t>
  </si>
  <si>
    <t>2020M07</t>
  </si>
  <si>
    <t>2020Q3</t>
  </si>
  <si>
    <t>2020M08</t>
  </si>
  <si>
    <t>2020M09</t>
  </si>
  <si>
    <t>2020M10</t>
  </si>
  <si>
    <t>2020Q4</t>
  </si>
  <si>
    <t>2020M11</t>
  </si>
  <si>
    <t>2020M12</t>
  </si>
  <si>
    <t>2021M01</t>
  </si>
  <si>
    <t>2021Q1</t>
  </si>
  <si>
    <t>2021M02</t>
  </si>
  <si>
    <t>2021M03</t>
  </si>
  <si>
    <t>2021M04</t>
  </si>
  <si>
    <t>2021Q2</t>
  </si>
  <si>
    <t>2021M05</t>
  </si>
  <si>
    <t>2021M06</t>
  </si>
  <si>
    <t>2021M07</t>
  </si>
  <si>
    <t>2021Q3</t>
  </si>
  <si>
    <t>2021M08</t>
  </si>
  <si>
    <t>2021M09</t>
  </si>
  <si>
    <t>2021M10</t>
  </si>
  <si>
    <t>2021Q4</t>
  </si>
  <si>
    <t>2021M11</t>
  </si>
  <si>
    <t>2021M12</t>
  </si>
  <si>
    <t>2022M01</t>
  </si>
  <si>
    <t>2022Q1</t>
  </si>
  <si>
    <t>2022M02</t>
  </si>
  <si>
    <t>2022M03</t>
  </si>
  <si>
    <t>2022M04</t>
  </si>
  <si>
    <t>2022Q2</t>
  </si>
  <si>
    <t>2022M05</t>
  </si>
  <si>
    <t>2022M06</t>
  </si>
  <si>
    <t>2022M07</t>
  </si>
  <si>
    <t>2022Q3</t>
  </si>
  <si>
    <t>2022M08</t>
  </si>
  <si>
    <t>2022M09</t>
  </si>
  <si>
    <t>2022M10</t>
  </si>
  <si>
    <t>2022Q4</t>
  </si>
  <si>
    <t>2022M11</t>
  </si>
  <si>
    <t>2022M12</t>
  </si>
  <si>
    <t>2023M01</t>
  </si>
  <si>
    <t>2023Q1</t>
  </si>
  <si>
    <t>2023M02</t>
  </si>
  <si>
    <t>2023M03</t>
  </si>
  <si>
    <t>2023M04</t>
  </si>
  <si>
    <t>2023Q2</t>
  </si>
  <si>
    <t>2023M05</t>
  </si>
  <si>
    <t>2023M06</t>
  </si>
  <si>
    <t>2023M07</t>
  </si>
  <si>
    <t>2023Q3</t>
  </si>
  <si>
    <t>2023M08</t>
  </si>
  <si>
    <t>2023M09</t>
  </si>
  <si>
    <t>2023M10</t>
  </si>
  <si>
    <t>2023Q4</t>
  </si>
  <si>
    <t>2023M11</t>
  </si>
  <si>
    <t>2023M12</t>
  </si>
  <si>
    <t>2024M01</t>
  </si>
  <si>
    <t>2024Q1</t>
  </si>
  <si>
    <t>2024M02</t>
  </si>
  <si>
    <t>2024M03</t>
  </si>
  <si>
    <t>2024M04</t>
  </si>
  <si>
    <t>2024Q2</t>
  </si>
  <si>
    <t>2024M05</t>
  </si>
  <si>
    <t>2024M06</t>
  </si>
  <si>
    <t>2024M07</t>
  </si>
  <si>
    <t>2024Q3</t>
  </si>
  <si>
    <t>2024M08</t>
  </si>
  <si>
    <t>2024M09</t>
  </si>
  <si>
    <t>2024M10</t>
  </si>
  <si>
    <t>2024Q4</t>
  </si>
  <si>
    <t>2024M11</t>
  </si>
  <si>
    <t>2024M12</t>
  </si>
  <si>
    <t>2025M01</t>
  </si>
  <si>
    <t>2025Q1</t>
  </si>
  <si>
    <t>2025M02</t>
  </si>
  <si>
    <t>2025M03</t>
  </si>
  <si>
    <t>2025M04</t>
  </si>
  <si>
    <t>2025Q2</t>
  </si>
  <si>
    <t>2025M05</t>
  </si>
  <si>
    <t>Source: S&amp;P Global Commodity Insights.</t>
  </si>
  <si>
    <t>Average sulphur prices - historical and current</t>
  </si>
  <si>
    <t>Sulphur (granualr)</t>
  </si>
  <si>
    <t>CFR China (Mainland)</t>
  </si>
  <si>
    <t>North Africa Contract</t>
  </si>
  <si>
    <t>Liquid sulphur NW Europe</t>
  </si>
  <si>
    <t xml:space="preserve">Note: Monthly averages of historical prices are calculated based on the averages of the weekly price ranges, i.e. they might differ from the simple average of the absolute low and high end for a given month as presented in the 'Monthly urea prices' sheet. </t>
  </si>
  <si>
    <t xml:space="preserve">Quarterly sulphur prices - historical and forecast </t>
  </si>
  <si>
    <t>All volumes in thousand metric tons</t>
  </si>
  <si>
    <t>Country/region</t>
  </si>
  <si>
    <t>January</t>
  </si>
  <si>
    <t>February</t>
  </si>
  <si>
    <t>March</t>
  </si>
  <si>
    <t>April</t>
  </si>
  <si>
    <t>May</t>
  </si>
  <si>
    <t>June</t>
  </si>
  <si>
    <t>July</t>
  </si>
  <si>
    <t>August</t>
  </si>
  <si>
    <t>September</t>
  </si>
  <si>
    <t>October</t>
  </si>
  <si>
    <t>November</t>
  </si>
  <si>
    <t>December</t>
  </si>
  <si>
    <t>Q1 2019</t>
  </si>
  <si>
    <t>Q2 2019</t>
  </si>
  <si>
    <t>Q3 2019</t>
  </si>
  <si>
    <t>Q4 2019</t>
  </si>
  <si>
    <t>CY 2019</t>
  </si>
  <si>
    <t>Q1 2020</t>
  </si>
  <si>
    <t>Q2 2020</t>
  </si>
  <si>
    <t>Q3 2020</t>
  </si>
  <si>
    <t>Q4 2020</t>
  </si>
  <si>
    <t>CY 2020</t>
  </si>
  <si>
    <t>Q1 2021</t>
  </si>
  <si>
    <t>Q2 2021</t>
  </si>
  <si>
    <t>Q3 2021</t>
  </si>
  <si>
    <t>Q4 2021</t>
  </si>
  <si>
    <t>CY 2021</t>
  </si>
  <si>
    <t>Q1 2022</t>
  </si>
  <si>
    <t>Q2 2022</t>
  </si>
  <si>
    <t>Q3 2022</t>
  </si>
  <si>
    <t>Q4 2022</t>
  </si>
  <si>
    <t>CY 2022</t>
  </si>
  <si>
    <t>Q1 2023</t>
  </si>
  <si>
    <t>Q2 2023</t>
  </si>
  <si>
    <t>Q3 2023</t>
  </si>
  <si>
    <t>Q4 2023</t>
  </si>
  <si>
    <t>CY 2023</t>
  </si>
  <si>
    <t>Q1 2024</t>
  </si>
  <si>
    <t>Q2 2024</t>
  </si>
  <si>
    <t>Q3 2024</t>
  </si>
  <si>
    <t>Q4 2024</t>
  </si>
  <si>
    <t>CY 2024</t>
  </si>
  <si>
    <t>Export supply</t>
  </si>
  <si>
    <t>Bahrain</t>
  </si>
  <si>
    <t>Saudi Arabia</t>
  </si>
  <si>
    <t>United Arab Emirates</t>
  </si>
  <si>
    <t>Qatar</t>
  </si>
  <si>
    <t>Iran</t>
  </si>
  <si>
    <t>Kuwait</t>
  </si>
  <si>
    <t>Canada</t>
  </si>
  <si>
    <t>United States</t>
  </si>
  <si>
    <t>Kazakhstan</t>
  </si>
  <si>
    <t>Russia</t>
  </si>
  <si>
    <t>Turkmenistan</t>
  </si>
  <si>
    <t>Singapore</t>
  </si>
  <si>
    <t>Taiwan</t>
  </si>
  <si>
    <t>South Korea</t>
  </si>
  <si>
    <t>Japan</t>
  </si>
  <si>
    <t>India</t>
  </si>
  <si>
    <t>Europe</t>
  </si>
  <si>
    <t>South Africa</t>
  </si>
  <si>
    <t>Libya</t>
  </si>
  <si>
    <t>Venezuela</t>
  </si>
  <si>
    <t>Mexico</t>
  </si>
  <si>
    <t>Others</t>
  </si>
  <si>
    <t>Total</t>
  </si>
  <si>
    <t>Import demand</t>
  </si>
  <si>
    <t>China (mainland)</t>
  </si>
  <si>
    <t>Indonesia</t>
  </si>
  <si>
    <t>Vietnam</t>
  </si>
  <si>
    <t>Morocco</t>
  </si>
  <si>
    <t>Egypt</t>
  </si>
  <si>
    <t>Senegal</t>
  </si>
  <si>
    <t>DRC</t>
  </si>
  <si>
    <t>Madagascar</t>
  </si>
  <si>
    <t>Tunisia</t>
  </si>
  <si>
    <t>Australia</t>
  </si>
  <si>
    <t>New Caledonia</t>
  </si>
  <si>
    <t>Papua New Guinea</t>
  </si>
  <si>
    <t>New Zealand</t>
  </si>
  <si>
    <t>Brazil</t>
  </si>
  <si>
    <t>Chile</t>
  </si>
  <si>
    <t>Cuba</t>
  </si>
  <si>
    <t>Argentina</t>
  </si>
  <si>
    <t>Jordan</t>
  </si>
  <si>
    <t>Israel</t>
  </si>
  <si>
    <t>Turkey</t>
  </si>
  <si>
    <t>Lebanon</t>
  </si>
  <si>
    <t>France</t>
  </si>
  <si>
    <t>Germany</t>
  </si>
  <si>
    <t>Belgium</t>
  </si>
  <si>
    <t>Netherlands</t>
  </si>
  <si>
    <t>Ukraine</t>
  </si>
  <si>
    <t>Belarus</t>
  </si>
  <si>
    <t>Lithuania</t>
  </si>
  <si>
    <t>Balance</t>
  </si>
  <si>
    <t>Sulphur import shipments</t>
  </si>
  <si>
    <t>Copper Belt</t>
  </si>
  <si>
    <t>Mainland China</t>
  </si>
  <si>
    <t>Loadport</t>
  </si>
  <si>
    <t>Jan</t>
  </si>
  <si>
    <t>Feb</t>
  </si>
  <si>
    <t>Mar</t>
  </si>
  <si>
    <t>Apr</t>
  </si>
  <si>
    <t>Jun</t>
  </si>
  <si>
    <t>Jul</t>
  </si>
  <si>
    <t>Aug</t>
  </si>
  <si>
    <t>Sep</t>
  </si>
  <si>
    <t>Oct</t>
  </si>
  <si>
    <t>Nov</t>
  </si>
  <si>
    <t>Dec</t>
  </si>
  <si>
    <t/>
  </si>
  <si>
    <t>UAE</t>
  </si>
  <si>
    <t>Ust Luga</t>
  </si>
  <si>
    <t>Ruwais</t>
  </si>
  <si>
    <t>Jubail</t>
  </si>
  <si>
    <t>Yanbu</t>
  </si>
  <si>
    <t>Mina Al Ahmadi</t>
  </si>
  <si>
    <t>Ras Laffan</t>
  </si>
  <si>
    <t>Shuaiba</t>
  </si>
  <si>
    <t>US</t>
  </si>
  <si>
    <t>Port Arthur</t>
  </si>
  <si>
    <t>Galveston</t>
  </si>
  <si>
    <t>Lybia</t>
  </si>
  <si>
    <t>Beaumont</t>
  </si>
  <si>
    <t>Qasr Ahmed</t>
  </si>
  <si>
    <t>Mellitah</t>
  </si>
  <si>
    <t>Georgia</t>
  </si>
  <si>
    <t>Romania</t>
  </si>
  <si>
    <t>Poti</t>
  </si>
  <si>
    <t>Constanta</t>
  </si>
  <si>
    <t>Isaccea</t>
  </si>
  <si>
    <t>Grand Total</t>
  </si>
  <si>
    <t>Spain</t>
  </si>
  <si>
    <t>Cartagena</t>
  </si>
  <si>
    <t>Italy</t>
  </si>
  <si>
    <t>Augusta</t>
  </si>
  <si>
    <t>Poland</t>
  </si>
  <si>
    <t>Chornomorsk</t>
  </si>
  <si>
    <t>Sulphur export shipments</t>
  </si>
  <si>
    <t>2023</t>
  </si>
  <si>
    <t>China</t>
  </si>
  <si>
    <t>Fangcheng</t>
  </si>
  <si>
    <t>Jorf Lasfar</t>
  </si>
  <si>
    <t>Zhanjiang</t>
  </si>
  <si>
    <t>Zhenjiang</t>
  </si>
  <si>
    <t>Lianyungang</t>
  </si>
  <si>
    <t>Dafeng</t>
  </si>
  <si>
    <t>Gresik</t>
  </si>
  <si>
    <t>Weda Bay</t>
  </si>
  <si>
    <t>Tanzania</t>
  </si>
  <si>
    <t>Dar es Salaam</t>
  </si>
  <si>
    <t>Bahodopi</t>
  </si>
  <si>
    <t>Aqaba</t>
  </si>
  <si>
    <t>Paradip</t>
  </si>
  <si>
    <t>Chennai</t>
  </si>
  <si>
    <t>Deendayal</t>
  </si>
  <si>
    <t>Haldia</t>
  </si>
  <si>
    <t>Visakhapatnam</t>
  </si>
  <si>
    <t>Toamasina</t>
  </si>
  <si>
    <t>Mozambique</t>
  </si>
  <si>
    <t>Santos</t>
  </si>
  <si>
    <t>Beira</t>
  </si>
  <si>
    <t>Richards Bay</t>
  </si>
  <si>
    <t>Malili</t>
  </si>
  <si>
    <t>2025M06</t>
  </si>
  <si>
    <t>2025Q3</t>
  </si>
  <si>
    <t>2025M07</t>
  </si>
  <si>
    <t>2025M08</t>
  </si>
  <si>
    <t>2025M09</t>
  </si>
  <si>
    <t>2025M10</t>
  </si>
  <si>
    <t>2025Q4</t>
  </si>
  <si>
    <t>2025M11</t>
  </si>
  <si>
    <t>2025M12</t>
  </si>
  <si>
    <t>Pulau Obi</t>
  </si>
  <si>
    <t>Namibia</t>
  </si>
  <si>
    <t>Dakar</t>
  </si>
  <si>
    <t>2026M01</t>
  </si>
  <si>
    <t>2026Q1</t>
  </si>
  <si>
    <t>Q1 2025</t>
  </si>
  <si>
    <t>Q2 2025</t>
  </si>
  <si>
    <t>Q3 2025</t>
  </si>
  <si>
    <t>Q4 2025</t>
  </si>
  <si>
    <t>CY 2025</t>
  </si>
  <si>
    <t>© 2025 by S&amp;P Global Inc. All rights reserved.</t>
  </si>
  <si>
    <t>2026M02</t>
  </si>
  <si>
    <t>2026Q2</t>
  </si>
  <si>
    <t>2026M03</t>
  </si>
  <si>
    <t>2026Q3</t>
  </si>
  <si>
    <t>2026M04</t>
  </si>
  <si>
    <t>2026Q4</t>
  </si>
  <si>
    <t>2026M05</t>
  </si>
  <si>
    <t>2026M06</t>
  </si>
  <si>
    <t>2026M07</t>
  </si>
  <si>
    <t>2026M08</t>
  </si>
  <si>
    <t>2026M09</t>
  </si>
  <si>
    <t>2026M10</t>
  </si>
  <si>
    <t>2026M11</t>
  </si>
  <si>
    <t>2026M12</t>
  </si>
  <si>
    <t>2027M01</t>
  </si>
  <si>
    <t>2027M02</t>
  </si>
  <si>
    <t>2027M03</t>
  </si>
  <si>
    <t>2027M04</t>
  </si>
  <si>
    <t>2027M05</t>
  </si>
  <si>
    <t>2027M06</t>
  </si>
  <si>
    <t>2027M07</t>
  </si>
  <si>
    <t>2027M08</t>
  </si>
  <si>
    <t>2027M09</t>
  </si>
  <si>
    <t>2027M10</t>
  </si>
  <si>
    <t>2027M11</t>
  </si>
  <si>
    <t>2027M12</t>
  </si>
  <si>
    <t>2027Q1</t>
  </si>
  <si>
    <t>2027Q2</t>
  </si>
  <si>
    <t>2027Q3</t>
  </si>
  <si>
    <t>2027Q4</t>
  </si>
  <si>
    <t>© 2025 S&amp;P Global.</t>
  </si>
  <si>
    <t xml:space="preserve">Note: Quarterly prices represent the absolute minimum and maximum price achieved in that quarter. </t>
  </si>
  <si>
    <t>Monthly average sulphur prices - historical and forecast</t>
  </si>
  <si>
    <t>Algeria</t>
  </si>
  <si>
    <t>Bejaia</t>
  </si>
  <si>
    <t>Angola</t>
  </si>
  <si>
    <t>Lobito</t>
  </si>
  <si>
    <t>Esperance</t>
  </si>
  <si>
    <t>Khalifa Bin Salman</t>
  </si>
  <si>
    <t>Bangladesh</t>
  </si>
  <si>
    <t>Chattogram</t>
  </si>
  <si>
    <t>Aratu</t>
  </si>
  <si>
    <t>Kitimat</t>
  </si>
  <si>
    <t>Lirquen</t>
  </si>
  <si>
    <t>San Antonio</t>
  </si>
  <si>
    <t>Moa</t>
  </si>
  <si>
    <t>Rouen</t>
  </si>
  <si>
    <t>Kiel Canal</t>
  </si>
  <si>
    <t>Amamapare</t>
  </si>
  <si>
    <t>Bengkulu</t>
  </si>
  <si>
    <t>Cigading</t>
  </si>
  <si>
    <t>Ciwandan</t>
  </si>
  <si>
    <t>Plaju &amp; Sungai Gerong</t>
  </si>
  <si>
    <t>Samarinda</t>
  </si>
  <si>
    <t>Santan Terminal</t>
  </si>
  <si>
    <t>Sungai Pakning</t>
  </si>
  <si>
    <t>Tanjung Perak</t>
  </si>
  <si>
    <t>Tanjung Priok</t>
  </si>
  <si>
    <t>Korea (South)</t>
  </si>
  <si>
    <t>Pohang</t>
  </si>
  <si>
    <t>Ulsan</t>
  </si>
  <si>
    <t>Malaysia</t>
  </si>
  <si>
    <t>Nacala</t>
  </si>
  <si>
    <t>Pakistan</t>
  </si>
  <si>
    <t>Peru</t>
  </si>
  <si>
    <t>Matarani</t>
  </si>
  <si>
    <t>Philippines</t>
  </si>
  <si>
    <t>Batangas</t>
  </si>
  <si>
    <t>Dammam</t>
  </si>
  <si>
    <t>Tanga</t>
  </si>
  <si>
    <t>Thailand</t>
  </si>
  <si>
    <t>Songkhla</t>
  </si>
  <si>
    <t>Sriracha Oil Terminals</t>
  </si>
  <si>
    <t>United States of America</t>
  </si>
  <si>
    <t>Uruguay</t>
  </si>
  <si>
    <t>All volumes in metric tons</t>
  </si>
  <si>
    <t>Safi</t>
  </si>
  <si>
    <t>Belem</t>
  </si>
  <si>
    <t>Cameroon</t>
  </si>
  <si>
    <t>Beihai</t>
  </si>
  <si>
    <t>Changzhou</t>
  </si>
  <si>
    <t>Dalian</t>
  </si>
  <si>
    <t>Oman</t>
  </si>
  <si>
    <t>Durban</t>
  </si>
  <si>
    <t>Corpus Christi</t>
  </si>
  <si>
    <t>Poti Dry Berths</t>
  </si>
  <si>
    <t>Bedi Bunder</t>
  </si>
  <si>
    <t>Unobserved</t>
  </si>
  <si>
    <t>Sulphur Handling Facilities Terminal</t>
  </si>
  <si>
    <t>Pier 3</t>
  </si>
  <si>
    <t>Gdansk</t>
  </si>
  <si>
    <t>Sulphur Terminal</t>
  </si>
  <si>
    <t>Ras Laffan General Cargo Terminal</t>
  </si>
  <si>
    <t>Ust-Luga</t>
  </si>
  <si>
    <t>Zhelezny Rog Port</t>
  </si>
  <si>
    <t>OTEKO Terminal</t>
  </si>
  <si>
    <t>King Fahd Industrial Port Dry Bulk Terminal</t>
  </si>
  <si>
    <t>Cartagena (Spain)</t>
  </si>
  <si>
    <t>Isaac Peral Quay (Escombreras Basin)</t>
  </si>
  <si>
    <t>ADNOC Sulphur Handling Terminal 2</t>
  </si>
  <si>
    <t>Martin - Beaumont Neches Terminal</t>
  </si>
  <si>
    <t>Bulk Terminal</t>
  </si>
  <si>
    <t>Gulf Sulphur Services</t>
  </si>
  <si>
    <t>Port of South Louisiana</t>
  </si>
  <si>
    <t>Mosaic (Phosphates) Terminal, Faustina Plant, St James.</t>
  </si>
  <si>
    <t>Disport</t>
  </si>
  <si>
    <t>TERMAG - Terminal Maritimo do Guaruja</t>
  </si>
  <si>
    <t>Vancouver (Canada)</t>
  </si>
  <si>
    <t>Fraser Grain Terminal</t>
  </si>
  <si>
    <t>Pacific Coast Terminal</t>
  </si>
  <si>
    <t>Vancouver Wharves</t>
  </si>
  <si>
    <t>APM Terminals Poti</t>
  </si>
  <si>
    <t>Rozi Port</t>
  </si>
  <si>
    <t>Rozi Port Terminal</t>
  </si>
  <si>
    <t>Hamad Port</t>
  </si>
  <si>
    <t>General Cargo Terminal (GCT)</t>
  </si>
  <si>
    <t>Illichevsk Container Terminal</t>
  </si>
  <si>
    <t>Sulphur Transshipment Complex</t>
  </si>
  <si>
    <t>Nghi Son</t>
  </si>
  <si>
    <t>Nghi Son Refinery &amp; Petrochemical Terminal</t>
  </si>
  <si>
    <t>EXXON Mobil</t>
  </si>
  <si>
    <t>Mina Saud</t>
  </si>
  <si>
    <t>Gdansk Inner Port</t>
  </si>
  <si>
    <t>St Petersburg</t>
  </si>
  <si>
    <t>Intekhport</t>
  </si>
  <si>
    <t>Jizan</t>
  </si>
  <si>
    <t>Jizan Refinery - Saudi Aramco</t>
  </si>
  <si>
    <t>Fujairah</t>
  </si>
  <si>
    <t>Walvis Bay</t>
  </si>
  <si>
    <t>Basamuk</t>
  </si>
  <si>
    <t>May 2025</t>
  </si>
  <si>
    <t>Data compiled May 2025.</t>
  </si>
  <si>
    <t xml:space="preserve">Data compiled May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</si>
</sst>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mmmm"/>
    <numFmt numFmtId="165" formatCode="yyyy"/>
  </numFmts>
  <fonts count="51" x14ac:knownFonts="1">
    <font>
      <sz val="8"/>
      <color theme="1"/>
      <name val="Arial"/>
      <family val="2"/>
      <scheme val="minor"/>
    </font>
    <font>
      <b/>
      <i/>
      <sz val="8"/>
      <color theme="1"/>
      <name val="Arial"/>
      <family val="2"/>
    </font>
    <font>
      <sz val="8"/>
      <color theme="1"/>
      <name val="Arial"/>
      <family val="2"/>
    </font>
    <font>
      <b/>
      <sz val="18"/>
      <name val="Arial"/>
      <family val="2"/>
    </font>
    <font>
      <b/>
      <sz val="8"/>
      <name val="Arial"/>
      <family val="2"/>
    </font>
    <font>
      <b/>
      <sz val="8"/>
      <color theme="1"/>
      <name val="Arial"/>
      <family val="2"/>
    </font>
    <font>
      <i/>
      <sz val="8"/>
      <color theme="1"/>
      <name val="Arial"/>
      <family val="2"/>
    </font>
    <font>
      <b/>
      <u/>
      <sz val="8"/>
      <name val="Arial"/>
      <family val="2"/>
    </font>
    <font>
      <b/>
      <sz val="15"/>
      <color theme="0" tint="-0.499984740745262"/>
      <name val="Arial"/>
      <family val="2"/>
    </font>
    <font>
      <sz val="8"/>
      <color theme="0" tint="-0.499984740745262"/>
      <name val="Arial"/>
      <family val="2"/>
    </font>
    <font>
      <sz val="8"/>
      <name val="Arial"/>
      <family val="2"/>
    </font>
    <font>
      <sz val="10"/>
      <name val="Arial"/>
      <family val="2"/>
    </font>
    <font>
      <sz val="9"/>
      <color theme="1"/>
      <name val="Arial"/>
      <family val="2"/>
    </font>
    <font>
      <sz val="9"/>
      <color theme="1"/>
      <name val="Arial"/>
      <family val="2"/>
      <scheme val="minor"/>
    </font>
    <font>
      <b/>
      <sz val="10"/>
      <name val="Arial"/>
      <family val="2"/>
    </font>
    <font>
      <sz val="9"/>
      <name val="Arial"/>
      <family val="2"/>
    </font>
    <font>
      <b/>
      <sz val="12"/>
      <color theme="1"/>
      <name val="Arial"/>
      <family val="2"/>
    </font>
    <font>
      <b/>
      <sz val="15"/>
      <color theme="1"/>
      <name val="Arial"/>
      <family val="2"/>
    </font>
    <font>
      <sz val="11"/>
      <color theme="0" tint="-0.499984740745262"/>
      <name val="Arial"/>
      <family val="2"/>
      <scheme val="minor"/>
    </font>
    <font>
      <b/>
      <u/>
      <sz val="8"/>
      <color theme="1"/>
      <name val="Arial"/>
      <family val="2"/>
    </font>
    <font>
      <b/>
      <sz val="10"/>
      <color rgb="FF0097D1"/>
      <name val="Arial"/>
      <family val="2"/>
    </font>
    <font>
      <b/>
      <sz val="10"/>
      <color theme="0"/>
      <name val="Arial"/>
      <family val="2"/>
    </font>
    <font>
      <b/>
      <sz val="18"/>
      <color theme="0"/>
      <name val="Arial"/>
      <family val="2"/>
      <scheme val="major"/>
    </font>
    <font>
      <u/>
      <sz val="8"/>
      <color theme="10"/>
      <name val="Arial"/>
      <family val="2"/>
      <scheme val="minor"/>
    </font>
    <font>
      <b/>
      <sz val="12"/>
      <color theme="1"/>
      <name val="Arial"/>
      <family val="2"/>
      <scheme val="minor"/>
    </font>
    <font>
      <sz val="8"/>
      <color theme="1"/>
      <name val="Arial"/>
      <family val="2"/>
      <scheme val="minor"/>
    </font>
    <font>
      <sz val="8"/>
      <color theme="0" tint="-0.499984740745262"/>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b/>
      <sz val="11"/>
      <color theme="1"/>
      <name val="Arial"/>
      <family val="2"/>
      <scheme val="minor"/>
    </font>
    <font>
      <u/>
      <sz val="8"/>
      <name val="Arial"/>
      <family val="2"/>
      <scheme val="minor"/>
    </font>
    <font>
      <sz val="8"/>
      <name val="Arial"/>
      <family val="2"/>
      <scheme val="minor"/>
    </font>
    <font>
      <b/>
      <sz val="8"/>
      <name val="Arial"/>
      <family val="2"/>
      <charset val="238"/>
    </font>
    <font>
      <sz val="8"/>
      <name val="Arial"/>
      <family val="2"/>
      <charset val="238"/>
    </font>
    <font>
      <sz val="14"/>
      <name val="Arial"/>
      <family val="2"/>
    </font>
    <font>
      <b/>
      <sz val="10"/>
      <name val="Arial"/>
      <family val="2"/>
      <charset val="238"/>
    </font>
    <font>
      <sz val="8"/>
      <color theme="1"/>
      <name val="Arial"/>
      <family val="2"/>
      <charset val="238"/>
    </font>
    <font>
      <u/>
      <sz val="8"/>
      <color theme="11"/>
      <name val="Arial"/>
      <family val="2"/>
      <scheme val="minor"/>
    </font>
    <font>
      <u/>
      <sz val="8"/>
      <color rgb="FF0000FF"/>
      <name val="Arial"/>
      <family val="2"/>
      <scheme val="minor"/>
    </font>
    <font>
      <i/>
      <sz val="8"/>
      <name val="Arial"/>
      <family val="2"/>
    </font>
    <font>
      <i/>
      <sz val="8"/>
      <color theme="1"/>
      <name val="Arial"/>
      <family val="2"/>
      <scheme val="minor"/>
    </font>
    <font>
      <b/>
      <i/>
      <sz val="8"/>
      <color theme="1"/>
      <name val="Arial"/>
      <family val="2"/>
      <scheme val="minor"/>
    </font>
    <font>
      <b/>
      <i/>
      <sz val="8"/>
      <name val="Arial"/>
      <family val="2"/>
    </font>
    <font>
      <b/>
      <sz val="8"/>
      <color theme="1"/>
      <name val="Arial"/>
      <family val="2"/>
      <scheme val="minor"/>
    </font>
    <font>
      <sz val="8"/>
      <color rgb="FF000000"/>
      <name val="Arial"/>
      <family val="2"/>
    </font>
    <font>
      <b/>
      <sz val="8"/>
      <color rgb="FF000000"/>
      <name val="Arial"/>
      <family val="2"/>
      <scheme val="minor"/>
    </font>
    <font>
      <sz val="8"/>
      <color rgb="FF000000"/>
      <name val="Arial"/>
      <family val="2"/>
      <scheme val="minor"/>
    </font>
    <font>
      <sz val="10"/>
      <color indexed="8"/>
      <name val="MS Sans Serif"/>
    </font>
    <font>
      <b/>
      <u/>
      <sz val="8"/>
      <color theme="1"/>
      <name val="Arial"/>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D2002A"/>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theme="0"/>
        <bgColor theme="4" tint="0.79998168889431442"/>
      </patternFill>
    </fill>
    <fill>
      <patternFill patternType="solid">
        <fgColor theme="0" tint="-0.14999847407452621"/>
        <bgColor theme="4" tint="0.79998168889431442"/>
      </patternFill>
    </fill>
    <fill>
      <patternFill patternType="solid">
        <fgColor theme="0"/>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medium">
        <color theme="1"/>
      </bottom>
      <diagonal/>
    </border>
    <border>
      <left/>
      <right/>
      <top style="thin">
        <color theme="1"/>
      </top>
      <bottom style="thin">
        <color theme="1"/>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s>
  <cellStyleXfs count="23">
    <xf numFmtId="0" fontId="0" fillId="0" borderId="0"/>
    <xf numFmtId="0" fontId="23" fillId="0" borderId="0" applyNumberFormat="0" applyFill="0" applyBorder="0" applyAlignment="0" applyProtection="0"/>
    <xf numFmtId="0" fontId="38" fillId="0" borderId="0">
      <alignment horizontal="left"/>
    </xf>
    <xf numFmtId="0" fontId="3" fillId="0" borderId="0" applyProtection="0">
      <alignment horizontal="left" vertical="center"/>
    </xf>
    <xf numFmtId="0" fontId="39" fillId="0" borderId="0" applyNumberForma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0" borderId="4" applyNumberFormat="0" applyFill="0" applyAlignment="0" applyProtection="0"/>
    <xf numFmtId="0" fontId="36" fillId="0" borderId="0" applyNumberFormat="0">
      <alignment horizontal="left" vertical="center"/>
    </xf>
    <xf numFmtId="0" fontId="37" fillId="0" borderId="0" applyNumberFormat="0" applyAlignment="0">
      <alignment wrapText="1"/>
    </xf>
    <xf numFmtId="0" fontId="37" fillId="0" borderId="5" applyNumberFormat="0" applyAlignment="0">
      <alignment wrapText="1"/>
    </xf>
    <xf numFmtId="0" fontId="34" fillId="0" borderId="6" applyNumberFormat="0" applyAlignment="0">
      <alignment horizontal="left" vertical="center"/>
    </xf>
    <xf numFmtId="0" fontId="35" fillId="0" borderId="0" applyNumberFormat="0">
      <alignment horizontal="left" vertical="center" wrapText="1"/>
    </xf>
    <xf numFmtId="0" fontId="35" fillId="0" borderId="0" applyNumberFormat="0">
      <alignment horizontal="left" vertical="center" wrapText="1" indent="2"/>
    </xf>
    <xf numFmtId="0" fontId="35" fillId="0" borderId="0" applyNumberFormat="0">
      <alignment horizontal="left" vertical="center" wrapText="1" indent="3"/>
    </xf>
    <xf numFmtId="0" fontId="35" fillId="0" borderId="0" applyNumberFormat="0">
      <alignment horizontal="left" vertical="center" wrapText="1" indent="4"/>
    </xf>
    <xf numFmtId="0" fontId="4" fillId="2" borderId="0" applyNumberFormat="0" applyAlignment="0">
      <alignment horizontal="left" vertical="center"/>
    </xf>
    <xf numFmtId="3" fontId="34" fillId="0" borderId="0" applyNumberFormat="0" applyAlignment="0">
      <alignment vertical="center"/>
    </xf>
    <xf numFmtId="0" fontId="35" fillId="0" borderId="0" applyNumberFormat="0">
      <alignment horizontal="left"/>
    </xf>
    <xf numFmtId="0" fontId="49" fillId="0" borderId="0"/>
  </cellStyleXfs>
  <cellXfs count="342">
    <xf numFmtId="0" fontId="0" fillId="0" borderId="0" xfId="0"/>
    <xf numFmtId="0" fontId="3" fillId="0" borderId="0" xfId="3">
      <alignment horizontal="left" vertical="center"/>
    </xf>
    <xf numFmtId="0" fontId="2" fillId="0" borderId="0" xfId="0" applyFont="1"/>
    <xf numFmtId="0" fontId="3" fillId="3" borderId="0" xfId="0" applyFont="1" applyFill="1" applyAlignment="1">
      <alignment vertical="center"/>
    </xf>
    <xf numFmtId="0" fontId="1" fillId="0" borderId="0" xfId="0" applyFont="1" applyAlignment="1">
      <alignment horizontal="left" vertical="center"/>
    </xf>
    <xf numFmtId="0" fontId="7" fillId="0" borderId="0" xfId="0" applyFont="1" applyAlignment="1">
      <alignment horizontal="left" vertical="center" indent="1"/>
    </xf>
    <xf numFmtId="0" fontId="4" fillId="3" borderId="0" xfId="0" applyFont="1" applyFill="1" applyAlignment="1">
      <alignment horizontal="left" vertical="center" wrapText="1"/>
    </xf>
    <xf numFmtId="0" fontId="1" fillId="3" borderId="0" xfId="0" applyFont="1" applyFill="1" applyAlignment="1">
      <alignment horizontal="left" vertical="center"/>
    </xf>
    <xf numFmtId="0" fontId="2" fillId="3" borderId="0" xfId="0" applyFont="1" applyFill="1" applyAlignment="1">
      <alignment horizontal="left" vertical="center"/>
    </xf>
    <xf numFmtId="0" fontId="2" fillId="0" borderId="0" xfId="0" applyFont="1" applyAlignment="1">
      <alignment horizontal="right"/>
    </xf>
    <xf numFmtId="0" fontId="2" fillId="0" borderId="0" xfId="0" applyFont="1" applyAlignment="1">
      <alignment horizontal="left" vertical="center"/>
    </xf>
    <xf numFmtId="0" fontId="2" fillId="0" borderId="0" xfId="0" applyFont="1" applyAlignment="1">
      <alignment vertical="center"/>
    </xf>
    <xf numFmtId="0" fontId="13" fillId="0" borderId="0" xfId="0" applyFont="1"/>
    <xf numFmtId="0" fontId="12" fillId="0" borderId="0" xfId="0" applyFont="1"/>
    <xf numFmtId="0" fontId="4" fillId="0" borderId="0" xfId="0" applyFont="1"/>
    <xf numFmtId="0" fontId="10" fillId="0" borderId="0" xfId="0" applyFont="1"/>
    <xf numFmtId="0" fontId="10" fillId="0" borderId="0" xfId="0" applyFont="1" applyAlignment="1">
      <alignment horizontal="right"/>
    </xf>
    <xf numFmtId="0" fontId="4" fillId="0" borderId="0" xfId="0" applyFont="1" applyAlignment="1">
      <alignment horizontal="left" indent="1"/>
    </xf>
    <xf numFmtId="0" fontId="4" fillId="0" borderId="0" xfId="0" quotePrefix="1" applyFont="1" applyAlignment="1">
      <alignment horizontal="left" indent="1"/>
    </xf>
    <xf numFmtId="0" fontId="15" fillId="0" borderId="0" xfId="0" applyFont="1" applyAlignment="1">
      <alignment horizontal="left"/>
    </xf>
    <xf numFmtId="0" fontId="9" fillId="0" borderId="0" xfId="0" applyFont="1" applyAlignment="1">
      <alignment vertical="center" wrapText="1"/>
    </xf>
    <xf numFmtId="0" fontId="5" fillId="0" borderId="0" xfId="0" quotePrefix="1" applyFont="1" applyAlignment="1">
      <alignment vertical="center"/>
    </xf>
    <xf numFmtId="0" fontId="8" fillId="0" borderId="0" xfId="0" quotePrefix="1" applyFont="1" applyAlignment="1">
      <alignment horizontal="left" vertical="center" indent="1"/>
    </xf>
    <xf numFmtId="0" fontId="18" fillId="0" borderId="0" xfId="0" applyFont="1"/>
    <xf numFmtId="0" fontId="9" fillId="0" borderId="0" xfId="0" applyFont="1"/>
    <xf numFmtId="0" fontId="9" fillId="0" borderId="0" xfId="0" applyFont="1" applyAlignment="1">
      <alignment horizontal="right"/>
    </xf>
    <xf numFmtId="0" fontId="2" fillId="0" borderId="0" xfId="0" applyFont="1" applyAlignment="1">
      <alignment vertical="center" wrapText="1"/>
    </xf>
    <xf numFmtId="0" fontId="9" fillId="0" borderId="0" xfId="0" applyFont="1" applyAlignment="1">
      <alignment horizontal="left" vertical="center" wrapText="1" indent="1"/>
    </xf>
    <xf numFmtId="0" fontId="6" fillId="0" borderId="0" xfId="0" applyFont="1" applyAlignment="1">
      <alignment wrapText="1"/>
    </xf>
    <xf numFmtId="0" fontId="4" fillId="0" borderId="0" xfId="0" applyFont="1" applyAlignment="1">
      <alignment horizontal="left" vertical="top"/>
    </xf>
    <xf numFmtId="0" fontId="16" fillId="0" borderId="0" xfId="0" applyFont="1" applyAlignment="1">
      <alignment horizontal="left" vertical="center"/>
    </xf>
    <xf numFmtId="0" fontId="17" fillId="0" borderId="0" xfId="0" applyFont="1" applyAlignment="1">
      <alignment horizontal="left" vertical="center"/>
    </xf>
    <xf numFmtId="0" fontId="17" fillId="0" borderId="0" xfId="0" quotePrefix="1" applyFont="1" applyAlignment="1">
      <alignment horizontal="left" vertical="center"/>
    </xf>
    <xf numFmtId="0" fontId="9" fillId="0" borderId="0" xfId="0" applyFont="1" applyAlignment="1">
      <alignment horizontal="left" vertical="center" wrapText="1"/>
    </xf>
    <xf numFmtId="0" fontId="19" fillId="3" borderId="0" xfId="0" applyFont="1" applyFill="1" applyAlignment="1">
      <alignment horizontal="center" vertical="center"/>
    </xf>
    <xf numFmtId="0" fontId="14" fillId="3" borderId="0" xfId="0" applyFont="1" applyFill="1" applyAlignment="1">
      <alignment horizontal="left" vertical="center"/>
    </xf>
    <xf numFmtId="0" fontId="0" fillId="3" borderId="0" xfId="0" applyFill="1"/>
    <xf numFmtId="0" fontId="11" fillId="3" borderId="0" xfId="0" applyFont="1" applyFill="1" applyAlignment="1">
      <alignment vertical="center"/>
    </xf>
    <xf numFmtId="0" fontId="11" fillId="3" borderId="0" xfId="0" applyFont="1" applyFill="1"/>
    <xf numFmtId="0" fontId="11" fillId="0" borderId="0" xfId="0" applyFont="1" applyAlignment="1">
      <alignment vertical="center"/>
    </xf>
    <xf numFmtId="0" fontId="19" fillId="3" borderId="0" xfId="0" applyFont="1" applyFill="1" applyAlignment="1">
      <alignment horizontal="left" vertical="center"/>
    </xf>
    <xf numFmtId="0" fontId="20" fillId="3" borderId="0" xfId="0" applyFont="1" applyFill="1" applyAlignment="1">
      <alignment horizontal="left" vertical="center"/>
    </xf>
    <xf numFmtId="0" fontId="10" fillId="3" borderId="0" xfId="0" applyFont="1" applyFill="1" applyAlignment="1">
      <alignment horizontal="left"/>
    </xf>
    <xf numFmtId="0" fontId="10" fillId="3" borderId="0" xfId="0" applyFont="1" applyFill="1"/>
    <xf numFmtId="0" fontId="21" fillId="0" borderId="0" xfId="0" applyFont="1" applyAlignment="1">
      <alignment horizontal="left" vertical="center"/>
    </xf>
    <xf numFmtId="0" fontId="23" fillId="0" borderId="0" xfId="1" applyBorder="1" applyAlignment="1">
      <alignment horizontal="left" vertical="center"/>
    </xf>
    <xf numFmtId="0" fontId="24" fillId="0" borderId="0" xfId="0" applyFont="1" applyAlignment="1">
      <alignment horizontal="left" vertical="center"/>
    </xf>
    <xf numFmtId="0" fontId="25" fillId="0" borderId="0" xfId="0" applyFont="1" applyAlignment="1">
      <alignment horizontal="right" vertical="center"/>
    </xf>
    <xf numFmtId="0" fontId="13" fillId="0" borderId="0" xfId="0" applyFont="1" applyAlignment="1">
      <alignment vertical="center"/>
    </xf>
    <xf numFmtId="0" fontId="25" fillId="0" borderId="0" xfId="0" applyFont="1" applyAlignment="1">
      <alignment vertical="center" wrapText="1"/>
    </xf>
    <xf numFmtId="0" fontId="25" fillId="0" borderId="0" xfId="0" applyFont="1" applyAlignment="1">
      <alignment vertical="center"/>
    </xf>
    <xf numFmtId="0" fontId="26" fillId="0" borderId="0" xfId="0" applyFont="1" applyAlignment="1">
      <alignment vertical="center" wrapText="1"/>
    </xf>
    <xf numFmtId="0" fontId="26" fillId="0" borderId="0" xfId="0" applyFont="1" applyAlignment="1">
      <alignment horizontal="left" vertical="center" wrapText="1"/>
    </xf>
    <xf numFmtId="0" fontId="33" fillId="0" borderId="0" xfId="1" applyFont="1" applyAlignment="1">
      <alignment horizontal="left"/>
    </xf>
    <xf numFmtId="0" fontId="35" fillId="0" borderId="0" xfId="21">
      <alignment horizontal="left"/>
    </xf>
    <xf numFmtId="0" fontId="38" fillId="0" borderId="0" xfId="2">
      <alignment horizontal="left"/>
    </xf>
    <xf numFmtId="0" fontId="23" fillId="2" borderId="0" xfId="1" applyFill="1" applyAlignment="1">
      <alignment horizontal="left" wrapText="1"/>
    </xf>
    <xf numFmtId="0" fontId="37" fillId="0" borderId="5" xfId="13" applyAlignment="1">
      <alignment horizontal="left" vertical="center"/>
    </xf>
    <xf numFmtId="0" fontId="32" fillId="0" borderId="0" xfId="1" applyFont="1" applyAlignment="1">
      <alignment horizontal="left"/>
    </xf>
    <xf numFmtId="3" fontId="10" fillId="3" borderId="0" xfId="0" applyNumberFormat="1" applyFont="1" applyFill="1" applyAlignment="1">
      <alignment horizontal="right"/>
    </xf>
    <xf numFmtId="3" fontId="10" fillId="2" borderId="0" xfId="0" applyNumberFormat="1" applyFont="1" applyFill="1" applyAlignment="1">
      <alignment horizontal="right"/>
    </xf>
    <xf numFmtId="3" fontId="10" fillId="0" borderId="0" xfId="0" applyNumberFormat="1" applyFont="1" applyAlignment="1">
      <alignment horizontal="right"/>
    </xf>
    <xf numFmtId="0" fontId="36" fillId="0" borderId="0" xfId="3" applyFont="1">
      <alignment horizontal="left" vertical="center"/>
    </xf>
    <xf numFmtId="0" fontId="36" fillId="3" borderId="0" xfId="0" applyFont="1" applyFill="1" applyAlignment="1">
      <alignment horizontal="left" vertical="center" wrapText="1"/>
    </xf>
    <xf numFmtId="3" fontId="10" fillId="0" borderId="0" xfId="0" quotePrefix="1" applyNumberFormat="1" applyFont="1" applyAlignment="1">
      <alignment horizontal="right"/>
    </xf>
    <xf numFmtId="0" fontId="4" fillId="3" borderId="0" xfId="0" applyFont="1" applyFill="1" applyAlignment="1">
      <alignment horizontal="left"/>
    </xf>
    <xf numFmtId="0" fontId="37" fillId="0" borderId="5" xfId="13" applyAlignment="1">
      <alignment horizontal="left"/>
    </xf>
    <xf numFmtId="3" fontId="4" fillId="0" borderId="0" xfId="0" applyNumberFormat="1" applyFont="1" applyAlignment="1">
      <alignment horizontal="right"/>
    </xf>
    <xf numFmtId="3" fontId="10" fillId="2" borderId="0" xfId="0" quotePrefix="1" applyNumberFormat="1" applyFont="1" applyFill="1" applyAlignment="1">
      <alignment horizontal="right"/>
    </xf>
    <xf numFmtId="3" fontId="4" fillId="2" borderId="0" xfId="0" applyNumberFormat="1" applyFont="1" applyFill="1" applyAlignment="1">
      <alignment horizontal="right"/>
    </xf>
    <xf numFmtId="0" fontId="14" fillId="3" borderId="0" xfId="0" applyFont="1" applyFill="1"/>
    <xf numFmtId="0" fontId="11" fillId="2" borderId="0" xfId="0" applyFont="1" applyFill="1"/>
    <xf numFmtId="0" fontId="0" fillId="2" borderId="0" xfId="0" applyFill="1"/>
    <xf numFmtId="3" fontId="4" fillId="0" borderId="0" xfId="0" quotePrefix="1" applyNumberFormat="1" applyFont="1" applyAlignment="1">
      <alignment horizontal="right"/>
    </xf>
    <xf numFmtId="3" fontId="4" fillId="2" borderId="0" xfId="0" quotePrefix="1" applyNumberFormat="1" applyFont="1" applyFill="1" applyAlignment="1">
      <alignment horizontal="right"/>
    </xf>
    <xf numFmtId="0" fontId="41" fillId="3" borderId="0" xfId="0" applyFont="1" applyFill="1" applyAlignment="1">
      <alignment horizontal="left"/>
    </xf>
    <xf numFmtId="3" fontId="41" fillId="0" borderId="0" xfId="0" applyNumberFormat="1" applyFont="1" applyAlignment="1">
      <alignment horizontal="right"/>
    </xf>
    <xf numFmtId="3" fontId="41" fillId="2" borderId="0" xfId="0" applyNumberFormat="1" applyFont="1" applyFill="1" applyAlignment="1">
      <alignment horizontal="right"/>
    </xf>
    <xf numFmtId="0" fontId="42" fillId="2" borderId="0" xfId="0" applyFont="1" applyFill="1"/>
    <xf numFmtId="1" fontId="42" fillId="2" borderId="0" xfId="0" applyNumberFormat="1" applyFont="1" applyFill="1"/>
    <xf numFmtId="3" fontId="41" fillId="0" borderId="0" xfId="0" quotePrefix="1" applyNumberFormat="1" applyFont="1" applyAlignment="1">
      <alignment horizontal="right"/>
    </xf>
    <xf numFmtId="3" fontId="41" fillId="2" borderId="0" xfId="0" quotePrefix="1" applyNumberFormat="1" applyFont="1" applyFill="1" applyAlignment="1">
      <alignment horizontal="right"/>
    </xf>
    <xf numFmtId="0" fontId="42" fillId="0" borderId="0" xfId="0" applyFont="1"/>
    <xf numFmtId="1" fontId="43" fillId="0" borderId="0" xfId="0" applyNumberFormat="1" applyFont="1"/>
    <xf numFmtId="3" fontId="44" fillId="0" borderId="0" xfId="0" quotePrefix="1" applyNumberFormat="1" applyFont="1" applyAlignment="1">
      <alignment horizontal="right"/>
    </xf>
    <xf numFmtId="1" fontId="42" fillId="0" borderId="0" xfId="0" applyNumberFormat="1" applyFont="1"/>
    <xf numFmtId="0" fontId="37" fillId="0" borderId="5" xfId="13" applyAlignment="1">
      <alignment horizontal="right"/>
    </xf>
    <xf numFmtId="165" fontId="37" fillId="0" borderId="5" xfId="13" applyNumberFormat="1" applyAlignment="1">
      <alignment horizontal="right"/>
    </xf>
    <xf numFmtId="0" fontId="5" fillId="5" borderId="0" xfId="0" applyFont="1" applyFill="1" applyAlignment="1">
      <alignment horizontal="left"/>
    </xf>
    <xf numFmtId="0" fontId="2" fillId="5" borderId="0" xfId="0" applyFont="1" applyFill="1"/>
    <xf numFmtId="0" fontId="40" fillId="5" borderId="0" xfId="1" applyFont="1" applyFill="1" applyAlignment="1">
      <alignment horizontal="left" wrapText="1"/>
    </xf>
    <xf numFmtId="3" fontId="10" fillId="5" borderId="0" xfId="0" applyNumberFormat="1" applyFont="1" applyFill="1" applyAlignment="1">
      <alignment horizontal="right"/>
    </xf>
    <xf numFmtId="0" fontId="21" fillId="0" borderId="0" xfId="0" applyFont="1" applyAlignment="1">
      <alignment horizontal="left"/>
    </xf>
    <xf numFmtId="0" fontId="40" fillId="5" borderId="0" xfId="1" applyFont="1" applyFill="1" applyAlignment="1">
      <alignment horizontal="left" vertical="center" wrapText="1"/>
    </xf>
    <xf numFmtId="0" fontId="2" fillId="5" borderId="0" xfId="0" applyFont="1" applyFill="1" applyAlignment="1">
      <alignment vertical="center"/>
    </xf>
    <xf numFmtId="0" fontId="5" fillId="5" borderId="0" xfId="0" applyFont="1" applyFill="1" applyAlignment="1">
      <alignment horizontal="left" vertical="center"/>
    </xf>
    <xf numFmtId="3" fontId="0" fillId="3" borderId="0" xfId="0" applyNumberFormat="1" applyFill="1"/>
    <xf numFmtId="0" fontId="2" fillId="3" borderId="0" xfId="0" applyFont="1" applyFill="1"/>
    <xf numFmtId="0" fontId="3" fillId="3" borderId="0" xfId="3" applyFill="1">
      <alignment horizontal="left" vertical="center"/>
    </xf>
    <xf numFmtId="0" fontId="23" fillId="5" borderId="0" xfId="1" applyFill="1" applyAlignment="1">
      <alignment horizontal="left" wrapText="1"/>
    </xf>
    <xf numFmtId="0" fontId="21" fillId="3" borderId="0" xfId="0" applyFont="1" applyFill="1" applyAlignment="1">
      <alignment horizontal="left" vertical="center"/>
    </xf>
    <xf numFmtId="164" fontId="37" fillId="3" borderId="0" xfId="12" applyNumberFormat="1" applyFill="1" applyAlignment="1"/>
    <xf numFmtId="0" fontId="35" fillId="3" borderId="0" xfId="21" applyFill="1">
      <alignment horizontal="left"/>
    </xf>
    <xf numFmtId="1" fontId="25" fillId="3" borderId="0" xfId="0" applyNumberFormat="1" applyFont="1" applyFill="1" applyAlignment="1">
      <alignment horizontal="right" vertical="center"/>
    </xf>
    <xf numFmtId="1" fontId="45" fillId="3" borderId="9" xfId="0" applyNumberFormat="1" applyFont="1" applyFill="1" applyBorder="1" applyAlignment="1">
      <alignment horizontal="right" vertical="center"/>
    </xf>
    <xf numFmtId="0" fontId="47" fillId="3" borderId="9" xfId="0" applyFont="1" applyFill="1" applyBorder="1" applyAlignment="1">
      <alignment vertical="center"/>
    </xf>
    <xf numFmtId="0" fontId="48" fillId="3" borderId="7" xfId="0" applyFont="1" applyFill="1" applyBorder="1" applyAlignment="1">
      <alignment vertical="center" wrapText="1"/>
    </xf>
    <xf numFmtId="0" fontId="32" fillId="0" borderId="0" xfId="1" applyFont="1"/>
    <xf numFmtId="0" fontId="36" fillId="3" borderId="0" xfId="11" applyFill="1">
      <alignment horizontal="left" vertical="center"/>
    </xf>
    <xf numFmtId="0" fontId="0" fillId="5" borderId="0" xfId="0" applyFill="1"/>
    <xf numFmtId="0" fontId="5" fillId="3" borderId="0" xfId="0" applyFont="1" applyFill="1" applyAlignment="1">
      <alignment horizontal="left"/>
    </xf>
    <xf numFmtId="0" fontId="37" fillId="3" borderId="5" xfId="13" applyFill="1" applyAlignment="1">
      <alignment horizontal="left" vertical="center"/>
    </xf>
    <xf numFmtId="0" fontId="37" fillId="3" borderId="5" xfId="13" applyFill="1" applyAlignment="1">
      <alignment horizontal="right"/>
    </xf>
    <xf numFmtId="165" fontId="37" fillId="3" borderId="5" xfId="13" applyNumberFormat="1" applyFill="1" applyAlignment="1">
      <alignment horizontal="right"/>
    </xf>
    <xf numFmtId="0" fontId="37" fillId="3" borderId="0" xfId="13" applyFill="1" applyBorder="1" applyAlignment="1">
      <alignment horizontal="right"/>
    </xf>
    <xf numFmtId="1" fontId="0" fillId="3" borderId="0" xfId="0" applyNumberFormat="1" applyFill="1" applyAlignment="1">
      <alignment horizontal="right"/>
    </xf>
    <xf numFmtId="1" fontId="0" fillId="3" borderId="0" xfId="0" applyNumberFormat="1" applyFill="1"/>
    <xf numFmtId="1" fontId="0" fillId="5" borderId="0" xfId="0" applyNumberFormat="1" applyFill="1"/>
    <xf numFmtId="0" fontId="38" fillId="3" borderId="0" xfId="2" applyFill="1">
      <alignment horizontal="left"/>
    </xf>
    <xf numFmtId="0" fontId="11" fillId="3" borderId="0" xfId="0" applyFont="1" applyFill="1" applyAlignment="1">
      <alignment horizontal="right" vertical="center"/>
    </xf>
    <xf numFmtId="0" fontId="21" fillId="3" borderId="0" xfId="0" applyFont="1" applyFill="1" applyAlignment="1">
      <alignment horizontal="right" vertical="center"/>
    </xf>
    <xf numFmtId="164" fontId="37" fillId="3" borderId="0" xfId="12" applyNumberFormat="1" applyFill="1" applyAlignment="1">
      <alignment horizontal="right"/>
    </xf>
    <xf numFmtId="0" fontId="37" fillId="3" borderId="0" xfId="12" applyFill="1" applyAlignment="1">
      <alignment horizontal="right" vertical="center"/>
    </xf>
    <xf numFmtId="0" fontId="11" fillId="3" borderId="0" xfId="0" applyFont="1" applyFill="1" applyAlignment="1">
      <alignment horizontal="right"/>
    </xf>
    <xf numFmtId="1" fontId="48" fillId="3" borderId="0" xfId="0" applyNumberFormat="1" applyFont="1" applyFill="1" applyAlignment="1">
      <alignment horizontal="right" vertical="center"/>
    </xf>
    <xf numFmtId="0" fontId="48" fillId="3" borderId="0" xfId="0" applyFont="1" applyFill="1" applyAlignment="1">
      <alignment vertical="center"/>
    </xf>
    <xf numFmtId="1" fontId="0" fillId="3" borderId="0" xfId="0" applyNumberFormat="1" applyFill="1" applyAlignment="1">
      <alignment horizontal="right" vertical="center"/>
    </xf>
    <xf numFmtId="0" fontId="48" fillId="6" borderId="0" xfId="0" applyFont="1" applyFill="1" applyAlignment="1">
      <alignment vertical="center"/>
    </xf>
    <xf numFmtId="0" fontId="45" fillId="3" borderId="7" xfId="0" applyFont="1" applyFill="1" applyBorder="1"/>
    <xf numFmtId="0" fontId="48" fillId="3" borderId="0" xfId="0" applyFont="1" applyFill="1" applyAlignment="1">
      <alignment vertical="center" wrapText="1"/>
    </xf>
    <xf numFmtId="17" fontId="48" fillId="3" borderId="0" xfId="0" applyNumberFormat="1" applyFont="1" applyFill="1" applyAlignment="1">
      <alignment horizontal="right" vertical="center"/>
    </xf>
    <xf numFmtId="0" fontId="0" fillId="3" borderId="0" xfId="0" applyFill="1" applyAlignment="1">
      <alignment horizontal="right" vertical="center"/>
    </xf>
    <xf numFmtId="0" fontId="48" fillId="3" borderId="0" xfId="0" applyFont="1" applyFill="1" applyAlignment="1">
      <alignment horizontal="right" vertical="center"/>
    </xf>
    <xf numFmtId="0" fontId="46" fillId="3" borderId="0" xfId="0" applyFont="1" applyFill="1" applyAlignment="1">
      <alignment horizontal="left" vertical="center" indent="1"/>
    </xf>
    <xf numFmtId="0" fontId="46" fillId="3" borderId="0" xfId="0" applyFont="1" applyFill="1" applyAlignment="1">
      <alignment horizontal="left" vertical="center" indent="2"/>
    </xf>
    <xf numFmtId="41" fontId="48" fillId="3" borderId="0" xfId="0" applyNumberFormat="1" applyFont="1" applyFill="1" applyAlignment="1">
      <alignment horizontal="right" vertical="center"/>
    </xf>
    <xf numFmtId="17" fontId="47" fillId="3" borderId="9" xfId="0" applyNumberFormat="1" applyFont="1" applyFill="1" applyBorder="1" applyAlignment="1">
      <alignment horizontal="right" vertical="center"/>
    </xf>
    <xf numFmtId="0" fontId="45" fillId="3" borderId="9" xfId="0" applyFont="1" applyFill="1" applyBorder="1" applyAlignment="1">
      <alignment horizontal="right"/>
    </xf>
    <xf numFmtId="0" fontId="47" fillId="3" borderId="9" xfId="0" applyFont="1" applyFill="1" applyBorder="1" applyAlignment="1">
      <alignment vertical="center" wrapText="1"/>
    </xf>
    <xf numFmtId="0" fontId="45" fillId="3" borderId="0" xfId="0" applyFont="1" applyFill="1" applyAlignment="1">
      <alignment horizontal="center"/>
    </xf>
    <xf numFmtId="1" fontId="45" fillId="5" borderId="9" xfId="0" applyNumberFormat="1" applyFont="1" applyFill="1" applyBorder="1" applyAlignment="1">
      <alignment horizontal="right" vertical="center"/>
    </xf>
    <xf numFmtId="1" fontId="48" fillId="5" borderId="0" xfId="0" applyNumberFormat="1" applyFont="1" applyFill="1" applyAlignment="1">
      <alignment horizontal="right" vertical="center"/>
    </xf>
    <xf numFmtId="1" fontId="0" fillId="5" borderId="0" xfId="0" applyNumberFormat="1" applyFill="1" applyAlignment="1">
      <alignment horizontal="right" vertical="center"/>
    </xf>
    <xf numFmtId="1" fontId="47" fillId="5" borderId="7" xfId="0" applyNumberFormat="1" applyFont="1" applyFill="1" applyBorder="1" applyAlignment="1">
      <alignment horizontal="right" vertical="center"/>
    </xf>
    <xf numFmtId="1" fontId="48" fillId="3" borderId="7" xfId="0" applyNumberFormat="1" applyFont="1" applyFill="1" applyBorder="1" applyAlignment="1">
      <alignment horizontal="right" vertical="center"/>
    </xf>
    <xf numFmtId="1" fontId="47" fillId="3" borderId="9" xfId="0" applyNumberFormat="1" applyFont="1" applyFill="1" applyBorder="1" applyAlignment="1">
      <alignment horizontal="right" vertical="center"/>
    </xf>
    <xf numFmtId="17" fontId="47" fillId="5" borderId="9" xfId="0" applyNumberFormat="1" applyFont="1" applyFill="1" applyBorder="1" applyAlignment="1">
      <alignment horizontal="right" vertical="center"/>
    </xf>
    <xf numFmtId="0" fontId="45" fillId="3" borderId="9" xfId="0" applyFont="1" applyFill="1" applyBorder="1"/>
    <xf numFmtId="1" fontId="45" fillId="3" borderId="0" xfId="0" applyNumberFormat="1" applyFont="1" applyFill="1"/>
    <xf numFmtId="0" fontId="45" fillId="3" borderId="0" xfId="0" applyFont="1" applyFill="1"/>
    <xf numFmtId="1" fontId="45" fillId="5" borderId="0" xfId="0" applyNumberFormat="1" applyFont="1" applyFill="1"/>
    <xf numFmtId="1" fontId="45" fillId="3" borderId="9" xfId="0" applyNumberFormat="1" applyFont="1" applyFill="1" applyBorder="1"/>
    <xf numFmtId="1" fontId="45" fillId="3" borderId="0" xfId="0" applyNumberFormat="1" applyFont="1" applyFill="1" applyAlignment="1">
      <alignment horizontal="right" vertical="center"/>
    </xf>
    <xf numFmtId="1" fontId="47" fillId="3" borderId="0" xfId="0" applyNumberFormat="1" applyFont="1" applyFill="1" applyAlignment="1">
      <alignment horizontal="right" vertical="center"/>
    </xf>
    <xf numFmtId="0" fontId="47" fillId="3" borderId="0" xfId="0" applyFont="1" applyFill="1" applyAlignment="1">
      <alignment vertical="center"/>
    </xf>
    <xf numFmtId="0" fontId="0" fillId="3" borderId="7" xfId="0" applyFill="1" applyBorder="1"/>
    <xf numFmtId="0" fontId="48" fillId="3" borderId="7" xfId="0" applyFont="1" applyFill="1" applyBorder="1" applyAlignment="1">
      <alignment vertical="center"/>
    </xf>
    <xf numFmtId="0" fontId="47" fillId="3" borderId="0" xfId="0" applyFont="1" applyFill="1" applyAlignment="1">
      <alignment vertical="center" wrapText="1"/>
    </xf>
    <xf numFmtId="0" fontId="45" fillId="3" borderId="0" xfId="0" applyFont="1" applyFill="1" applyAlignment="1">
      <alignment horizontal="right" vertical="center"/>
    </xf>
    <xf numFmtId="1" fontId="45" fillId="5" borderId="0" xfId="0" applyNumberFormat="1" applyFont="1" applyFill="1" applyAlignment="1">
      <alignment horizontal="right" vertical="center"/>
    </xf>
    <xf numFmtId="1" fontId="47" fillId="5" borderId="0" xfId="0" applyNumberFormat="1" applyFont="1" applyFill="1" applyAlignment="1">
      <alignment horizontal="right" vertical="center"/>
    </xf>
    <xf numFmtId="1" fontId="48" fillId="5" borderId="7" xfId="0" applyNumberFormat="1" applyFont="1" applyFill="1" applyBorder="1" applyAlignment="1">
      <alignment horizontal="right" vertical="center"/>
    </xf>
    <xf numFmtId="0" fontId="48" fillId="3" borderId="7" xfId="0" applyFont="1" applyFill="1" applyBorder="1" applyAlignment="1">
      <alignment horizontal="right" vertical="center"/>
    </xf>
    <xf numFmtId="1" fontId="0" fillId="5" borderId="7" xfId="0" applyNumberFormat="1" applyFill="1" applyBorder="1" applyAlignment="1">
      <alignment horizontal="right" vertical="center"/>
    </xf>
    <xf numFmtId="0" fontId="0" fillId="3" borderId="7" xfId="0" applyFill="1" applyBorder="1" applyAlignment="1">
      <alignment horizontal="right" vertical="center"/>
    </xf>
    <xf numFmtId="1" fontId="0" fillId="3" borderId="7" xfId="0" applyNumberFormat="1" applyFill="1" applyBorder="1" applyAlignment="1">
      <alignment horizontal="right" vertical="center"/>
    </xf>
    <xf numFmtId="3" fontId="47" fillId="5" borderId="0" xfId="0" applyNumberFormat="1" applyFont="1" applyFill="1" applyAlignment="1">
      <alignment horizontal="right" vertical="center"/>
    </xf>
    <xf numFmtId="0" fontId="45" fillId="5" borderId="9" xfId="0" applyFont="1" applyFill="1" applyBorder="1" applyAlignment="1">
      <alignment horizontal="right"/>
    </xf>
    <xf numFmtId="3" fontId="47" fillId="3" borderId="0" xfId="0" applyNumberFormat="1" applyFont="1" applyFill="1" applyAlignment="1">
      <alignment horizontal="right" vertical="center"/>
    </xf>
    <xf numFmtId="1" fontId="45" fillId="3" borderId="7" xfId="0" applyNumberFormat="1" applyFont="1" applyFill="1" applyBorder="1"/>
    <xf numFmtId="0" fontId="45" fillId="3" borderId="0" xfId="0" applyFont="1" applyFill="1" applyAlignment="1">
      <alignment horizontal="left"/>
    </xf>
    <xf numFmtId="0" fontId="0" fillId="3" borderId="0" xfId="0" applyFill="1" applyAlignment="1">
      <alignment horizontal="left" indent="1"/>
    </xf>
    <xf numFmtId="0" fontId="50" fillId="3" borderId="0" xfId="0" applyFont="1" applyFill="1" applyAlignment="1">
      <alignment horizontal="left"/>
    </xf>
    <xf numFmtId="1" fontId="50" fillId="3" borderId="0" xfId="0" applyNumberFormat="1" applyFont="1" applyFill="1"/>
    <xf numFmtId="0" fontId="45" fillId="8" borderId="0" xfId="0" applyFont="1" applyFill="1" applyAlignment="1">
      <alignment horizontal="left"/>
    </xf>
    <xf numFmtId="1" fontId="42" fillId="3" borderId="0" xfId="0" applyNumberFormat="1" applyFont="1" applyFill="1"/>
    <xf numFmtId="0" fontId="5" fillId="3" borderId="9" xfId="0" applyFont="1" applyFill="1" applyBorder="1"/>
    <xf numFmtId="17" fontId="5" fillId="3" borderId="9" xfId="0" applyNumberFormat="1" applyFont="1" applyFill="1" applyBorder="1"/>
    <xf numFmtId="0" fontId="5" fillId="3" borderId="8" xfId="0" applyFont="1" applyFill="1" applyBorder="1" applyAlignment="1">
      <alignment horizontal="left"/>
    </xf>
    <xf numFmtId="0" fontId="2" fillId="3" borderId="7" xfId="0" applyFont="1" applyFill="1" applyBorder="1" applyAlignment="1">
      <alignment horizontal="left" indent="1"/>
    </xf>
    <xf numFmtId="0" fontId="2" fillId="3" borderId="0" xfId="0" applyFont="1" applyFill="1" applyAlignment="1">
      <alignment horizontal="left" indent="1"/>
    </xf>
    <xf numFmtId="0" fontId="5" fillId="3" borderId="9" xfId="0" applyFont="1" applyFill="1" applyBorder="1" applyAlignment="1">
      <alignment horizontal="left"/>
    </xf>
    <xf numFmtId="0" fontId="5" fillId="3" borderId="7" xfId="0" applyFont="1" applyFill="1" applyBorder="1" applyAlignment="1">
      <alignment horizontal="left"/>
    </xf>
    <xf numFmtId="3" fontId="5" fillId="3" borderId="8" xfId="0" applyNumberFormat="1" applyFont="1" applyFill="1" applyBorder="1"/>
    <xf numFmtId="3" fontId="2" fillId="3" borderId="7" xfId="0" applyNumberFormat="1" applyFont="1" applyFill="1" applyBorder="1"/>
    <xf numFmtId="3" fontId="5" fillId="3" borderId="0" xfId="0" applyNumberFormat="1" applyFont="1" applyFill="1"/>
    <xf numFmtId="3" fontId="2" fillId="3" borderId="0" xfId="0" applyNumberFormat="1" applyFont="1" applyFill="1"/>
    <xf numFmtId="3" fontId="5" fillId="3" borderId="9" xfId="0" applyNumberFormat="1" applyFont="1" applyFill="1" applyBorder="1"/>
    <xf numFmtId="3" fontId="5" fillId="3" borderId="7" xfId="0" applyNumberFormat="1" applyFont="1" applyFill="1" applyBorder="1"/>
    <xf numFmtId="3" fontId="48" fillId="3" borderId="0" xfId="0" applyNumberFormat="1" applyFont="1" applyFill="1" applyBorder="1" applyAlignment="1">
      <alignment horizontal="right" vertical="center"/>
    </xf>
    <xf numFmtId="1" fontId="0" fillId="3" borderId="0" xfId="0" applyNumberFormat="1" applyFill="1" applyBorder="1"/>
    <xf numFmtId="0" fontId="0" fillId="3" borderId="0" xfId="0" applyFill="1" applyBorder="1"/>
    <xf numFmtId="1" fontId="48" fillId="3" borderId="0" xfId="0" applyNumberFormat="1" applyFont="1" applyFill="1" applyBorder="1" applyAlignment="1">
      <alignment horizontal="right" vertical="center"/>
    </xf>
    <xf numFmtId="1" fontId="0" fillId="3" borderId="0" xfId="0" applyNumberFormat="1" applyFill="1" applyBorder="1" applyAlignment="1">
      <alignment horizontal="right" vertical="center"/>
    </xf>
    <xf numFmtId="0" fontId="5" fillId="9" borderId="9" xfId="0" applyFont="1" applyFill="1" applyBorder="1"/>
    <xf numFmtId="17" fontId="5" fillId="9" borderId="9" xfId="0" applyNumberFormat="1" applyFont="1" applyFill="1" applyBorder="1"/>
    <xf numFmtId="0" fontId="5" fillId="8" borderId="9" xfId="0" applyFont="1" applyFill="1" applyBorder="1"/>
    <xf numFmtId="0" fontId="2" fillId="3" borderId="0" xfId="0" applyFont="1" applyFill="1" applyBorder="1" applyAlignment="1">
      <alignment horizontal="left" indent="1"/>
    </xf>
    <xf numFmtId="0" fontId="5" fillId="3" borderId="0" xfId="0" applyFont="1" applyFill="1" applyBorder="1" applyAlignment="1">
      <alignment horizontal="left"/>
    </xf>
    <xf numFmtId="3" fontId="2" fillId="3" borderId="0" xfId="0" applyNumberFormat="1" applyFont="1" applyFill="1" applyBorder="1"/>
    <xf numFmtId="3" fontId="2" fillId="8" borderId="0" xfId="0" applyNumberFormat="1" applyFont="1" applyFill="1" applyBorder="1"/>
    <xf numFmtId="3" fontId="5" fillId="3" borderId="0" xfId="0" applyNumberFormat="1" applyFont="1" applyFill="1" applyBorder="1"/>
    <xf numFmtId="3" fontId="5" fillId="8" borderId="0" xfId="0" applyNumberFormat="1" applyFont="1" applyFill="1" applyBorder="1"/>
    <xf numFmtId="0" fontId="47" fillId="3" borderId="7" xfId="0" applyFont="1" applyFill="1" applyBorder="1" applyAlignment="1">
      <alignment horizontal="center" vertical="center" wrapText="1"/>
    </xf>
    <xf numFmtId="0" fontId="45" fillId="3" borderId="7" xfId="0" applyFont="1" applyFill="1" applyBorder="1" applyAlignment="1">
      <alignment horizontal="center"/>
    </xf>
    <xf numFmtId="0" fontId="45" fillId="3" borderId="0" xfId="0" applyFont="1" applyFill="1" applyAlignment="1">
      <alignment horizontal="center"/>
    </xf>
    <xf numFmtId="1" fontId="45" fillId="3" borderId="0" xfId="0" applyNumberFormat="1" applyFont="1" applyFill="1" applyBorder="1"/>
    <xf numFmtId="0" fontId="45" fillId="7" borderId="0" xfId="0" applyFont="1" applyFill="1"/>
    <xf numFmtId="0" fontId="36" fillId="3" borderId="0" xfId="3" applyFont="1" applyFill="1">
      <alignment horizontal="left" vertical="center"/>
    </xf>
    <xf numFmtId="0" fontId="40" fillId="3" borderId="0" xfId="1" applyFont="1" applyFill="1" applyAlignment="1">
      <alignment horizontal="left" wrapText="1"/>
    </xf>
    <xf numFmtId="0" fontId="23" fillId="3" borderId="0" xfId="1" applyFill="1" applyAlignment="1">
      <alignment horizontal="left" wrapText="1"/>
    </xf>
    <xf numFmtId="0" fontId="45" fillId="9" borderId="0" xfId="0" applyFont="1" applyFill="1"/>
    <xf numFmtId="0" fontId="45" fillId="8" borderId="0" xfId="0" applyFont="1" applyFill="1"/>
    <xf numFmtId="0" fontId="45" fillId="3" borderId="0" xfId="0" applyFont="1" applyFill="1" applyAlignment="1">
      <alignment horizontal="left" indent="1"/>
    </xf>
    <xf numFmtId="0" fontId="25" fillId="3" borderId="0" xfId="0" applyFont="1" applyFill="1" applyAlignment="1">
      <alignment horizontal="left" indent="2"/>
    </xf>
    <xf numFmtId="3" fontId="46" fillId="11" borderId="0" xfId="0" applyNumberFormat="1" applyFont="1" applyFill="1" applyAlignment="1">
      <alignment horizontal="right" vertical="center"/>
    </xf>
    <xf numFmtId="0" fontId="46" fillId="11" borderId="0" xfId="0" applyFont="1" applyFill="1" applyAlignment="1">
      <alignment vertical="center"/>
    </xf>
    <xf numFmtId="0" fontId="45" fillId="3" borderId="0" xfId="0" applyFont="1" applyFill="1" applyBorder="1" applyAlignment="1">
      <alignment horizontal="center"/>
    </xf>
    <xf numFmtId="0" fontId="45" fillId="9" borderId="9" xfId="0" applyFont="1" applyFill="1" applyBorder="1"/>
    <xf numFmtId="0" fontId="45" fillId="8" borderId="9" xfId="0" applyFont="1" applyFill="1" applyBorder="1"/>
    <xf numFmtId="0" fontId="25" fillId="3" borderId="7" xfId="0" applyFont="1" applyFill="1" applyBorder="1" applyAlignment="1">
      <alignment horizontal="left" indent="2"/>
    </xf>
    <xf numFmtId="0" fontId="0" fillId="3" borderId="0" xfId="0" applyFont="1" applyFill="1"/>
    <xf numFmtId="0" fontId="0" fillId="3" borderId="0" xfId="0" applyFont="1" applyFill="1" applyAlignment="1">
      <alignment horizontal="left" indent="2"/>
    </xf>
    <xf numFmtId="0" fontId="0" fillId="3" borderId="7" xfId="0" applyFont="1" applyFill="1" applyBorder="1" applyAlignment="1">
      <alignment horizontal="left" indent="2"/>
    </xf>
    <xf numFmtId="0" fontId="0" fillId="3" borderId="0" xfId="0" applyFont="1" applyFill="1" applyBorder="1" applyAlignment="1">
      <alignment horizontal="left" indent="2"/>
    </xf>
    <xf numFmtId="0" fontId="0" fillId="3" borderId="0" xfId="0" applyFont="1" applyFill="1" applyBorder="1"/>
    <xf numFmtId="0" fontId="45" fillId="3" borderId="7" xfId="0" applyFont="1" applyFill="1" applyBorder="1" applyAlignment="1">
      <alignment horizontal="left"/>
    </xf>
    <xf numFmtId="0" fontId="25" fillId="3" borderId="0" xfId="0" applyFont="1" applyFill="1" applyBorder="1" applyAlignment="1">
      <alignment horizontal="left" indent="2"/>
    </xf>
    <xf numFmtId="0" fontId="45" fillId="3" borderId="0" xfId="0" applyFont="1" applyFill="1" applyBorder="1" applyAlignment="1">
      <alignment horizontal="left" indent="1"/>
    </xf>
    <xf numFmtId="0" fontId="45" fillId="3" borderId="0" xfId="0" applyFont="1" applyFill="1" applyBorder="1"/>
    <xf numFmtId="0" fontId="45" fillId="9" borderId="9" xfId="0" applyFont="1" applyFill="1" applyBorder="1" applyAlignment="1">
      <alignment horizontal="left"/>
    </xf>
    <xf numFmtId="1" fontId="45" fillId="9" borderId="0" xfId="0" applyNumberFormat="1" applyFont="1" applyFill="1"/>
    <xf numFmtId="1" fontId="0" fillId="3" borderId="0" xfId="0" applyNumberFormat="1" applyFont="1" applyFill="1"/>
    <xf numFmtId="1" fontId="0" fillId="3" borderId="7" xfId="0" applyNumberFormat="1" applyFont="1" applyFill="1" applyBorder="1"/>
    <xf numFmtId="1" fontId="0" fillId="3" borderId="0" xfId="0" applyNumberFormat="1" applyFont="1" applyFill="1" applyBorder="1"/>
    <xf numFmtId="1" fontId="25" fillId="3" borderId="0" xfId="0" applyNumberFormat="1" applyFont="1" applyFill="1" applyBorder="1"/>
    <xf numFmtId="1" fontId="25" fillId="3" borderId="0" xfId="0" applyNumberFormat="1" applyFont="1" applyFill="1"/>
    <xf numFmtId="1" fontId="25" fillId="3" borderId="7" xfId="0" applyNumberFormat="1" applyFont="1" applyFill="1" applyBorder="1"/>
    <xf numFmtId="1" fontId="45" fillId="9" borderId="9" xfId="0" applyNumberFormat="1" applyFont="1" applyFill="1" applyBorder="1"/>
    <xf numFmtId="17" fontId="47" fillId="3" borderId="0" xfId="0" applyNumberFormat="1" applyFont="1" applyFill="1" applyBorder="1" applyAlignment="1">
      <alignment horizontal="right" vertical="center"/>
    </xf>
    <xf numFmtId="1" fontId="45" fillId="3" borderId="0" xfId="0" applyNumberFormat="1" applyFont="1" applyFill="1" applyBorder="1" applyAlignment="1">
      <alignment horizontal="right" vertical="center"/>
    </xf>
    <xf numFmtId="1" fontId="47" fillId="3" borderId="0" xfId="0" applyNumberFormat="1" applyFont="1" applyFill="1" applyBorder="1" applyAlignment="1">
      <alignment horizontal="right" vertical="center"/>
    </xf>
    <xf numFmtId="1" fontId="0" fillId="3" borderId="0" xfId="0" applyNumberFormat="1" applyFont="1" applyFill="1" applyAlignment="1">
      <alignment horizontal="right" vertical="center"/>
    </xf>
    <xf numFmtId="1" fontId="0" fillId="3" borderId="0" xfId="0" applyNumberFormat="1" applyFont="1" applyFill="1" applyBorder="1" applyAlignment="1">
      <alignment horizontal="right" vertical="center"/>
    </xf>
    <xf numFmtId="0" fontId="45" fillId="3" borderId="8" xfId="0" applyFont="1" applyFill="1" applyBorder="1" applyAlignment="1">
      <alignment horizontal="left"/>
    </xf>
    <xf numFmtId="1" fontId="0" fillId="3" borderId="8" xfId="0" applyNumberFormat="1" applyFont="1" applyFill="1" applyBorder="1"/>
    <xf numFmtId="1" fontId="45" fillId="3" borderId="8" xfId="0" applyNumberFormat="1" applyFont="1" applyFill="1" applyBorder="1"/>
    <xf numFmtId="3" fontId="5" fillId="9" borderId="0" xfId="0" applyNumberFormat="1" applyFont="1" applyFill="1" applyBorder="1"/>
    <xf numFmtId="0" fontId="5" fillId="9" borderId="0" xfId="0" applyFont="1" applyFill="1" applyBorder="1" applyAlignment="1">
      <alignment horizontal="left"/>
    </xf>
    <xf numFmtId="0" fontId="48" fillId="3" borderId="0" xfId="0" applyFont="1" applyFill="1" applyBorder="1" applyAlignment="1">
      <alignment vertical="center"/>
    </xf>
    <xf numFmtId="0" fontId="47" fillId="3" borderId="0" xfId="0" applyFont="1" applyFill="1" applyBorder="1" applyAlignment="1">
      <alignment vertical="center"/>
    </xf>
    <xf numFmtId="3" fontId="0" fillId="3" borderId="0" xfId="0" applyNumberFormat="1" applyFont="1" applyFill="1" applyBorder="1" applyAlignment="1">
      <alignment horizontal="right"/>
    </xf>
    <xf numFmtId="3" fontId="0" fillId="3" borderId="0" xfId="0" applyNumberFormat="1" applyFont="1" applyFill="1" applyBorder="1" applyAlignment="1">
      <alignment horizontal="right" vertical="center"/>
    </xf>
    <xf numFmtId="0" fontId="0" fillId="3" borderId="0" xfId="0" applyFont="1" applyFill="1" applyBorder="1" applyAlignment="1">
      <alignment horizontal="right" vertical="center"/>
    </xf>
    <xf numFmtId="0" fontId="0" fillId="3" borderId="0" xfId="0" applyFont="1" applyFill="1" applyAlignment="1">
      <alignment horizontal="right" vertical="center"/>
    </xf>
    <xf numFmtId="3" fontId="5" fillId="8" borderId="8" xfId="0" applyNumberFormat="1" applyFont="1" applyFill="1" applyBorder="1"/>
    <xf numFmtId="17" fontId="5" fillId="9" borderId="8" xfId="0" applyNumberFormat="1" applyFont="1" applyFill="1" applyBorder="1"/>
    <xf numFmtId="3" fontId="5" fillId="9" borderId="8" xfId="0" applyNumberFormat="1" applyFont="1" applyFill="1" applyBorder="1"/>
    <xf numFmtId="3" fontId="47" fillId="3" borderId="8" xfId="0" applyNumberFormat="1" applyFont="1" applyFill="1" applyBorder="1" applyAlignment="1">
      <alignment horizontal="right" vertical="center"/>
    </xf>
    <xf numFmtId="3" fontId="45" fillId="3" borderId="8" xfId="0" applyNumberFormat="1" applyFont="1" applyFill="1" applyBorder="1" applyAlignment="1">
      <alignment horizontal="right"/>
    </xf>
    <xf numFmtId="0" fontId="45" fillId="3" borderId="8" xfId="0" applyFont="1" applyFill="1" applyBorder="1"/>
    <xf numFmtId="0" fontId="47" fillId="3" borderId="8" xfId="0" applyFont="1" applyFill="1" applyBorder="1" applyAlignment="1">
      <alignment vertical="center"/>
    </xf>
    <xf numFmtId="0" fontId="45" fillId="3" borderId="8" xfId="0" applyFont="1" applyFill="1" applyBorder="1" applyAlignment="1">
      <alignment horizontal="right" vertical="center"/>
    </xf>
    <xf numFmtId="1" fontId="45" fillId="3" borderId="8" xfId="0" applyNumberFormat="1" applyFont="1" applyFill="1" applyBorder="1" applyAlignment="1">
      <alignment horizontal="right" vertical="center"/>
    </xf>
    <xf numFmtId="1" fontId="48" fillId="3" borderId="0" xfId="0" applyNumberFormat="1" applyFont="1" applyFill="1" applyAlignment="1">
      <alignment vertical="center"/>
    </xf>
    <xf numFmtId="1" fontId="47" fillId="3" borderId="8" xfId="0" applyNumberFormat="1" applyFont="1" applyFill="1" applyBorder="1" applyAlignment="1">
      <alignment vertical="center"/>
    </xf>
    <xf numFmtId="1" fontId="47" fillId="3" borderId="9" xfId="0" applyNumberFormat="1" applyFont="1" applyFill="1" applyBorder="1" applyAlignment="1">
      <alignment vertical="center"/>
    </xf>
    <xf numFmtId="0" fontId="25" fillId="3" borderId="0" xfId="0" applyFont="1" applyFill="1" applyAlignment="1">
      <alignment horizontal="left" indent="1"/>
    </xf>
    <xf numFmtId="0" fontId="45" fillId="3" borderId="0" xfId="0" applyFont="1" applyFill="1" applyBorder="1" applyAlignment="1">
      <alignment horizontal="left"/>
    </xf>
    <xf numFmtId="17" fontId="45" fillId="9" borderId="9" xfId="0" applyNumberFormat="1" applyFont="1" applyFill="1" applyBorder="1"/>
    <xf numFmtId="0" fontId="45" fillId="9" borderId="7" xfId="0" applyFont="1" applyFill="1" applyBorder="1" applyAlignment="1">
      <alignment horizontal="left"/>
    </xf>
    <xf numFmtId="0" fontId="5" fillId="5" borderId="9" xfId="0" applyFont="1" applyFill="1" applyBorder="1"/>
    <xf numFmtId="3" fontId="5" fillId="5" borderId="8" xfId="0" applyNumberFormat="1" applyFont="1" applyFill="1" applyBorder="1"/>
    <xf numFmtId="3" fontId="2" fillId="5" borderId="7" xfId="0" applyNumberFormat="1" applyFont="1" applyFill="1" applyBorder="1"/>
    <xf numFmtId="3" fontId="5" fillId="5" borderId="0" xfId="0" applyNumberFormat="1" applyFont="1" applyFill="1"/>
    <xf numFmtId="3" fontId="2" fillId="5" borderId="0" xfId="0" applyNumberFormat="1" applyFont="1" applyFill="1"/>
    <xf numFmtId="3" fontId="5" fillId="5" borderId="9" xfId="0" applyNumberFormat="1" applyFont="1" applyFill="1" applyBorder="1"/>
    <xf numFmtId="3" fontId="5" fillId="5" borderId="7" xfId="0" applyNumberFormat="1" applyFont="1" applyFill="1" applyBorder="1"/>
    <xf numFmtId="17" fontId="5" fillId="10" borderId="9" xfId="0" applyNumberFormat="1" applyFont="1" applyFill="1" applyBorder="1"/>
    <xf numFmtId="3" fontId="5" fillId="5" borderId="0" xfId="0" applyNumberFormat="1" applyFont="1" applyFill="1" applyBorder="1"/>
    <xf numFmtId="3" fontId="2" fillId="5" borderId="0" xfId="0" applyNumberFormat="1" applyFont="1" applyFill="1" applyBorder="1"/>
    <xf numFmtId="3" fontId="5" fillId="10" borderId="8" xfId="0" applyNumberFormat="1" applyFont="1" applyFill="1" applyBorder="1"/>
    <xf numFmtId="3" fontId="0" fillId="5" borderId="0" xfId="0" applyNumberFormat="1" applyFont="1" applyFill="1" applyBorder="1" applyAlignment="1">
      <alignment horizontal="right" vertical="center"/>
    </xf>
    <xf numFmtId="3" fontId="48" fillId="5" borderId="0" xfId="0" applyNumberFormat="1" applyFont="1" applyFill="1" applyBorder="1" applyAlignment="1">
      <alignment horizontal="right" vertical="center"/>
    </xf>
    <xf numFmtId="3" fontId="47" fillId="5" borderId="8" xfId="0" applyNumberFormat="1" applyFont="1" applyFill="1" applyBorder="1" applyAlignment="1">
      <alignment horizontal="right" vertical="center"/>
    </xf>
    <xf numFmtId="3" fontId="0" fillId="5" borderId="0" xfId="0" applyNumberFormat="1" applyFont="1" applyFill="1" applyBorder="1" applyAlignment="1">
      <alignment horizontal="right"/>
    </xf>
    <xf numFmtId="1" fontId="48" fillId="5" borderId="0" xfId="0" applyNumberFormat="1" applyFont="1" applyFill="1" applyBorder="1" applyAlignment="1">
      <alignment horizontal="right" vertical="center"/>
    </xf>
    <xf numFmtId="1" fontId="0" fillId="5" borderId="0" xfId="0" applyNumberFormat="1" applyFont="1" applyFill="1" applyBorder="1" applyAlignment="1">
      <alignment horizontal="right" vertical="center"/>
    </xf>
    <xf numFmtId="1" fontId="45" fillId="5" borderId="8" xfId="0" applyNumberFormat="1" applyFont="1" applyFill="1" applyBorder="1" applyAlignment="1">
      <alignment horizontal="right" vertical="center"/>
    </xf>
    <xf numFmtId="1" fontId="0" fillId="5" borderId="0" xfId="0" applyNumberFormat="1" applyFont="1" applyFill="1" applyAlignment="1">
      <alignment horizontal="right" vertical="center"/>
    </xf>
    <xf numFmtId="0" fontId="45" fillId="7" borderId="9" xfId="0" applyFont="1" applyFill="1" applyBorder="1"/>
    <xf numFmtId="1" fontId="0" fillId="5" borderId="0" xfId="0" applyNumberFormat="1" applyFont="1" applyFill="1"/>
    <xf numFmtId="1" fontId="45" fillId="5" borderId="8" xfId="0" applyNumberFormat="1" applyFont="1" applyFill="1" applyBorder="1"/>
    <xf numFmtId="1" fontId="0" fillId="5" borderId="8" xfId="0" applyNumberFormat="1" applyFont="1" applyFill="1" applyBorder="1"/>
    <xf numFmtId="1" fontId="45" fillId="5" borderId="7" xfId="0" applyNumberFormat="1" applyFont="1" applyFill="1" applyBorder="1"/>
    <xf numFmtId="1" fontId="45" fillId="7" borderId="0" xfId="0" applyNumberFormat="1" applyFont="1" applyFill="1"/>
    <xf numFmtId="1" fontId="0" fillId="7" borderId="0" xfId="0" applyNumberFormat="1" applyFont="1" applyFill="1"/>
    <xf numFmtId="1" fontId="0" fillId="7" borderId="7" xfId="0" applyNumberFormat="1" applyFont="1" applyFill="1" applyBorder="1"/>
    <xf numFmtId="1" fontId="0" fillId="7" borderId="0" xfId="0" applyNumberFormat="1" applyFont="1" applyFill="1" applyBorder="1"/>
    <xf numFmtId="1" fontId="45" fillId="7" borderId="7" xfId="0" applyNumberFormat="1" applyFont="1" applyFill="1" applyBorder="1"/>
    <xf numFmtId="1" fontId="25" fillId="7" borderId="0" xfId="0" applyNumberFormat="1" applyFont="1" applyFill="1" applyBorder="1"/>
    <xf numFmtId="1" fontId="25" fillId="7" borderId="0" xfId="0" applyNumberFormat="1" applyFont="1" applyFill="1"/>
    <xf numFmtId="1" fontId="25" fillId="7" borderId="7" xfId="0" applyNumberFormat="1" applyFont="1" applyFill="1" applyBorder="1"/>
    <xf numFmtId="1" fontId="45" fillId="7" borderId="0" xfId="0" applyNumberFormat="1" applyFont="1" applyFill="1" applyBorder="1"/>
    <xf numFmtId="1" fontId="45" fillId="10" borderId="9" xfId="0" applyNumberFormat="1" applyFont="1" applyFill="1" applyBorder="1"/>
    <xf numFmtId="0" fontId="45" fillId="10" borderId="9" xfId="0" applyFont="1" applyFill="1" applyBorder="1"/>
    <xf numFmtId="1" fontId="50" fillId="5" borderId="0" xfId="0" applyNumberFormat="1" applyFont="1" applyFill="1"/>
    <xf numFmtId="1" fontId="45" fillId="5" borderId="9" xfId="0" applyNumberFormat="1" applyFont="1" applyFill="1" applyBorder="1"/>
    <xf numFmtId="0" fontId="14" fillId="3" borderId="0" xfId="0" applyFont="1" applyFill="1" applyBorder="1" applyAlignment="1">
      <alignment horizontal="left" vertical="center"/>
    </xf>
    <xf numFmtId="0" fontId="3" fillId="3" borderId="0" xfId="3" applyFill="1" applyBorder="1">
      <alignment horizontal="left" vertical="center"/>
    </xf>
    <xf numFmtId="0" fontId="11" fillId="3" borderId="0" xfId="0" applyFont="1" applyFill="1" applyBorder="1"/>
    <xf numFmtId="0" fontId="47" fillId="3" borderId="0" xfId="0" applyFont="1" applyFill="1" applyBorder="1" applyAlignment="1">
      <alignment vertical="center" wrapText="1"/>
    </xf>
    <xf numFmtId="17" fontId="48" fillId="3" borderId="0" xfId="0" applyNumberFormat="1" applyFont="1" applyFill="1" applyBorder="1" applyAlignment="1">
      <alignment horizontal="right" vertical="center"/>
    </xf>
    <xf numFmtId="0" fontId="48" fillId="3" borderId="0" xfId="0" applyFont="1" applyFill="1" applyBorder="1" applyAlignment="1">
      <alignment vertical="center" wrapText="1"/>
    </xf>
    <xf numFmtId="41" fontId="47" fillId="3" borderId="0" xfId="0" applyNumberFormat="1" applyFont="1" applyFill="1" applyBorder="1" applyAlignment="1">
      <alignment horizontal="right" vertical="center"/>
    </xf>
    <xf numFmtId="41" fontId="48" fillId="3" borderId="0" xfId="0" applyNumberFormat="1" applyFont="1" applyFill="1" applyBorder="1" applyAlignment="1">
      <alignment horizontal="right" vertical="center"/>
    </xf>
    <xf numFmtId="0" fontId="45" fillId="3" borderId="0" xfId="0" applyFont="1" applyFill="1" applyBorder="1" applyAlignment="1">
      <alignment horizontal="center"/>
    </xf>
    <xf numFmtId="0" fontId="22" fillId="4" borderId="0" xfId="0" applyFont="1" applyFill="1" applyAlignment="1">
      <alignment horizontal="left" vertical="center" wrapText="1"/>
    </xf>
    <xf numFmtId="17" fontId="12" fillId="0" borderId="0" xfId="0" quotePrefix="1" applyNumberFormat="1" applyFont="1" applyAlignment="1">
      <alignment horizontal="left" vertical="top" wrapText="1" indent="1"/>
    </xf>
    <xf numFmtId="0" fontId="12" fillId="0" borderId="0" xfId="0" applyFont="1" applyAlignment="1">
      <alignment horizontal="left" vertical="top" wrapText="1" indent="1"/>
    </xf>
    <xf numFmtId="0" fontId="9" fillId="0" borderId="0" xfId="0" applyFont="1" applyAlignment="1">
      <alignment horizontal="left" wrapText="1" indent="1"/>
    </xf>
    <xf numFmtId="0" fontId="25" fillId="0" borderId="0" xfId="0" applyFont="1" applyAlignment="1">
      <alignment horizontal="left" vertical="center" wrapText="1"/>
    </xf>
    <xf numFmtId="0" fontId="10" fillId="0" borderId="0" xfId="0" applyFont="1" applyAlignment="1">
      <alignment horizontal="left" vertical="center" wrapText="1"/>
    </xf>
    <xf numFmtId="0" fontId="2" fillId="0" borderId="0" xfId="0" applyFont="1" applyAlignment="1">
      <alignment horizontal="left" vertical="center" wrapText="1"/>
    </xf>
    <xf numFmtId="164" fontId="37" fillId="0" borderId="0" xfId="12" applyNumberFormat="1" applyAlignment="1">
      <alignment horizontal="right"/>
    </xf>
    <xf numFmtId="0" fontId="37" fillId="0" borderId="0" xfId="12" applyAlignment="1">
      <alignment horizontal="right" vertical="center"/>
    </xf>
    <xf numFmtId="0" fontId="37" fillId="0" borderId="5" xfId="13" applyAlignment="1">
      <alignment horizontal="right"/>
    </xf>
    <xf numFmtId="165" fontId="37" fillId="0" borderId="5" xfId="13" applyNumberFormat="1" applyAlignment="1">
      <alignment horizontal="right"/>
    </xf>
    <xf numFmtId="0" fontId="36" fillId="3" borderId="0" xfId="0" applyFont="1" applyFill="1" applyAlignment="1">
      <alignment horizontal="left" vertical="center" wrapText="1"/>
    </xf>
    <xf numFmtId="0" fontId="37" fillId="0" borderId="0" xfId="12" applyAlignment="1">
      <alignment horizontal="right"/>
    </xf>
    <xf numFmtId="0" fontId="14" fillId="5" borderId="0" xfId="0" applyFont="1" applyFill="1" applyAlignment="1">
      <alignment horizontal="center" vertical="center"/>
    </xf>
    <xf numFmtId="0" fontId="14" fillId="2" borderId="0" xfId="0" applyFont="1" applyFill="1" applyAlignment="1">
      <alignment horizontal="center" vertical="center"/>
    </xf>
    <xf numFmtId="0" fontId="37" fillId="5" borderId="0" xfId="12" applyNumberFormat="1" applyFill="1" applyAlignment="1">
      <alignment horizontal="center" vertical="center"/>
    </xf>
    <xf numFmtId="0" fontId="47" fillId="3" borderId="7" xfId="0" applyFont="1" applyFill="1" applyBorder="1" applyAlignment="1">
      <alignment horizontal="center" vertical="center" wrapText="1"/>
    </xf>
    <xf numFmtId="0" fontId="45" fillId="3" borderId="7" xfId="0" applyFont="1" applyFill="1" applyBorder="1" applyAlignment="1">
      <alignment horizontal="center"/>
    </xf>
    <xf numFmtId="0" fontId="45" fillId="3" borderId="0" xfId="0" applyFont="1" applyFill="1" applyAlignment="1">
      <alignment horizontal="center"/>
    </xf>
    <xf numFmtId="0" fontId="45" fillId="3" borderId="0" xfId="0" applyFont="1" applyFill="1" applyBorder="1" applyAlignment="1">
      <alignment horizontal="center"/>
    </xf>
    <xf numFmtId="0" fontId="45" fillId="9" borderId="9" xfId="0" applyNumberFormat="1" applyFont="1" applyFill="1" applyBorder="1" applyAlignment="1">
      <alignment horizontal="center"/>
    </xf>
    <xf numFmtId="0" fontId="45" fillId="9" borderId="9" xfId="0" applyFont="1" applyFill="1" applyBorder="1" applyAlignment="1">
      <alignment horizontal="center"/>
    </xf>
    <xf numFmtId="0" fontId="45" fillId="8" borderId="9" xfId="0" applyFont="1" applyFill="1" applyBorder="1" applyAlignment="1">
      <alignment horizontal="center"/>
    </xf>
    <xf numFmtId="0" fontId="45" fillId="3" borderId="7" xfId="0" applyNumberFormat="1" applyFont="1" applyFill="1" applyBorder="1" applyAlignment="1">
      <alignment horizontal="center"/>
    </xf>
    <xf numFmtId="0" fontId="0" fillId="0" borderId="0" xfId="0" applyFill="1"/>
  </cellXfs>
  <cellStyles count="23">
    <cellStyle name="Followed Hyperlink" xfId="4" builtinId="9" customBuiltin="1"/>
    <cellStyle name="Heading 1" xfId="6" builtinId="16" hidden="1"/>
    <cellStyle name="Heading 2" xfId="7" builtinId="17" hidden="1"/>
    <cellStyle name="Heading 3" xfId="8" builtinId="18" hidden="1"/>
    <cellStyle name="Heading 4" xfId="9" builtinId="19" hidden="1"/>
    <cellStyle name="Hyperlink" xfId="1" builtinId="8" customBuiltin="1"/>
    <cellStyle name="Normal" xfId="0" builtinId="0" customBuiltin="1"/>
    <cellStyle name="Normal 2" xfId="22" xr:uid="{DBFCD4F4-2D4A-41C7-8CA5-799C20951956}"/>
    <cellStyle name="phx-col-head" xfId="12" xr:uid="{4E931559-DC9A-417F-87F2-7BC8FFA2AF5E}"/>
    <cellStyle name="phx-col-head-last" xfId="13" xr:uid="{C51220E4-EC89-4071-8C60-DC4BC08BC13D}"/>
    <cellStyle name="phx-header" xfId="3" xr:uid="{9348B935-78F5-4307-B20D-69EDD4F5A41F}"/>
    <cellStyle name="phx-HL-cell" xfId="19" xr:uid="{FD3F5A9F-D333-412E-BA07-B02AA75E2285}"/>
    <cellStyle name="phx-HL-row" xfId="14" xr:uid="{E144A7FE-91E5-4E48-8806-20427AD438CA}"/>
    <cellStyle name="phx-level1" xfId="15" xr:uid="{18BEB298-CD7D-485A-B1FD-D74369677860}"/>
    <cellStyle name="phx-level2" xfId="16" xr:uid="{9F18609F-2712-4BA6-8E4D-9336827A0511}"/>
    <cellStyle name="phx-level3" xfId="17" xr:uid="{4E14E794-7A08-47C6-AD03-A0150BD45B02}"/>
    <cellStyle name="phx-level4" xfId="18" xr:uid="{F0DCADA7-799C-4C1E-A148-FEAFD989D684}"/>
    <cellStyle name="phx-note" xfId="21" xr:uid="{6849D72D-D81B-4EC1-A7CB-2651D32C7255}"/>
    <cellStyle name="phx-source" xfId="2" xr:uid="{C3CFDC1C-463F-4465-85CC-6CE44015EE40}"/>
    <cellStyle name="phx-subhead" xfId="11" xr:uid="{BA2619D6-E369-4BA9-88DC-D27056E7E8D6}"/>
    <cellStyle name="phx-total-row" xfId="20" xr:uid="{54AB969B-89CB-43EB-AF19-482EA94ABB29}"/>
    <cellStyle name="Title" xfId="5" builtinId="15" hidden="1"/>
    <cellStyle name="Total" xfId="10" builtinId="25" hidden="1"/>
  </cellStyles>
  <dxfs count="11">
    <dxf>
      <font>
        <color rgb="FFEE2F53"/>
      </font>
    </dxf>
    <dxf>
      <font>
        <color rgb="FFEE2F53"/>
      </font>
    </dxf>
    <dxf>
      <font>
        <color rgb="FFEE2F53"/>
      </font>
    </dxf>
    <dxf>
      <font>
        <color rgb="FFEE2F53"/>
      </font>
    </dxf>
    <dxf>
      <font>
        <color rgb="FFEE2F53"/>
      </font>
    </dxf>
    <dxf>
      <font>
        <color rgb="FFEE2F53"/>
      </font>
    </dxf>
    <dxf>
      <font>
        <color rgb="FFEE2F53"/>
      </font>
    </dxf>
    <dxf>
      <font>
        <color rgb="FFEE2F53"/>
      </font>
    </dxf>
    <dxf>
      <font>
        <color rgb="FFEE2F53"/>
      </font>
    </dxf>
    <dxf>
      <font>
        <color rgb="FFEE2F53"/>
      </font>
    </dxf>
    <dxf>
      <font>
        <color rgb="FFEE2F53"/>
      </font>
    </dxf>
  </dxfs>
  <tableStyles count="0" defaultTableStyle="TableStyleMedium2" defaultPivotStyle="PivotStyleMedium9"/>
  <colors>
    <mruColors>
      <color rgb="FF0000FF"/>
      <color rgb="FFB20023"/>
      <color rgb="FFAAB5DF"/>
      <color rgb="FFF1A649"/>
      <color rgb="FF006D89"/>
      <color rgb="FFD200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1664211</xdr:colOff>
      <xdr:row>1</xdr:row>
      <xdr:rowOff>454153</xdr:rowOff>
    </xdr:to>
    <xdr:pic>
      <xdr:nvPicPr>
        <xdr:cNvPr id="4" name="Picture 3">
          <a:extLst>
            <a:ext uri="{FF2B5EF4-FFF2-40B4-BE49-F238E27FC236}">
              <a16:creationId xmlns:a16="http://schemas.microsoft.com/office/drawing/2014/main" id="{332E9F63-C352-4786-831F-CD43456660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460" y="251460"/>
          <a:ext cx="1664211" cy="4541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orary%20Internet%20Files\Content.IE5\CPMJ89MF\Excel%20Files\PTN\ptnbban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TEMP\Other\EBCNDataSourc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windows\TEMP\Other\EBCNDataSourc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ersonal\steve_piper_spglobal_com\Documents\Attachments%202\ExcelTemplateExampleInsurance_KDnot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pwpf321\grpvolume\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nbban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b Counts"/>
      <sheetName val="97"/>
      <sheetName val="98"/>
      <sheetName val="99"/>
      <sheetName val="00"/>
      <sheetName val="TV HH"/>
      <sheetName val="HH"/>
      <sheetName val="PT ratings"/>
      <sheetName val="primetimeHH"/>
      <sheetName val="TD rating"/>
      <sheetName val="PN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b Counts"/>
      <sheetName val="97"/>
      <sheetName val="98"/>
      <sheetName val="99"/>
      <sheetName val="00"/>
      <sheetName val="TV HH"/>
      <sheetName val="HH"/>
      <sheetName val="PT ratings"/>
      <sheetName val="primetimeHH"/>
      <sheetName val="TD ratin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_snloffice"/>
      <sheetName val="Outlook"/>
      <sheetName val="Assets"/>
      <sheetName val="TotalDPW"/>
      <sheetName val="Adjustments"/>
      <sheetName val="Introduction"/>
      <sheetName val="PersonalDPW"/>
      <sheetName val="CommDPW"/>
      <sheetName val="DPWbySegment"/>
      <sheetName val="OverallOutlook"/>
      <sheetName val="PersonalOutlook"/>
      <sheetName val="CommOutlook"/>
      <sheetName val="ExAutoOutlook"/>
      <sheetName val="ROEbyLine"/>
      <sheetName val="PersonalHistorical"/>
      <sheetName val="Home"/>
      <sheetName val="PrivateAuto"/>
      <sheetName val="Farm"/>
      <sheetName val="CommercialHistorical"/>
      <sheetName val="Comp"/>
      <sheetName val="OthProdLiab"/>
      <sheetName val="CommAuto"/>
      <sheetName val="CommMultiperil"/>
      <sheetName val="FinGuaranty"/>
      <sheetName val="MortGuaranty"/>
      <sheetName val="Marine"/>
      <sheetName val="MedMal"/>
      <sheetName val="Aircraft"/>
      <sheetName val="Reins"/>
      <sheetName val="Fidelity_Surety"/>
      <sheetName val="OtherComm"/>
      <sheetName val="FireAllied"/>
      <sheetName val="D&amp;O"/>
      <sheetName val="Cyber"/>
      <sheetName val="A&amp;H"/>
      <sheetName val="Appendix"/>
      <sheetName val="KeyItems"/>
      <sheetName val="MacroEstimates"/>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heme1">
  <a:themeElements>
    <a:clrScheme name="Custom 64">
      <a:dk1>
        <a:sysClr val="windowText" lastClr="000000"/>
      </a:dk1>
      <a:lt1>
        <a:sysClr val="window" lastClr="FFFFFF"/>
      </a:lt1>
      <a:dk2>
        <a:srgbClr val="404040"/>
      </a:dk2>
      <a:lt2>
        <a:srgbClr val="DCDCDC"/>
      </a:lt2>
      <a:accent1>
        <a:srgbClr val="006D89"/>
      </a:accent1>
      <a:accent2>
        <a:srgbClr val="F1A649"/>
      </a:accent2>
      <a:accent3>
        <a:srgbClr val="782080"/>
      </a:accent3>
      <a:accent4>
        <a:srgbClr val="54BAA0"/>
      </a:accent4>
      <a:accent5>
        <a:srgbClr val="B92051"/>
      </a:accent5>
      <a:accent6>
        <a:srgbClr val="AAB5DF"/>
      </a:accent6>
      <a:hlink>
        <a:srgbClr val="0000FF"/>
      </a:hlink>
      <a:folHlink>
        <a:srgbClr val="551A8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Blue8">
      <a:srgbClr val="1D3BAA"/>
    </a:custClr>
    <a:custClr name="Purple4">
      <a:srgbClr val="B280B6"/>
    </a:custClr>
    <a:custClr name="Orange7">
      <a:srgbClr val="C94100"/>
    </a:custClr>
    <a:custClr name="Ocean4">
      <a:srgbClr val="6DACBC"/>
    </a:custClr>
    <a:custClr name="Purple9">
      <a:srgbClr val="501555"/>
    </a:custClr>
    <a:custClr name="Magenta5">
      <a:srgbClr val="CD6083"/>
    </a:custClr>
    <a:custClr name="Green9">
      <a:srgbClr val="125E1F"/>
    </a:custClr>
    <a:custClr name="Green3">
      <a:srgbClr val="9DCEA6"/>
    </a:custClr>
    <a:custClr name="Positive">
      <a:srgbClr val="1B8D2F"/>
    </a:custClr>
    <a:custClr name="Negative">
      <a:srgbClr val="B20023"/>
    </a:custClr>
    <a:custClr name="Maroon9">
      <a:srgbClr val="6B0F01"/>
    </a:custClr>
    <a:custClr name="Maroon7">
      <a:srgbClr val="A11602"/>
    </a:custClr>
    <a:custClr name="Maroon5">
      <a:srgbClr val="BC594A"/>
    </a:custClr>
    <a:custClr name="Maroon3">
      <a:srgbClr val="D79B93"/>
    </a:custClr>
    <a:custClr name="Maroon2">
      <a:srgbClr val="E4BCB7"/>
    </a:custClr>
    <a:custClr name="Ocean2">
      <a:srgbClr val="B6D5DD"/>
    </a:custClr>
    <a:custClr name="Ocean3">
      <a:srgbClr val="92C0CC"/>
    </a:custClr>
    <a:custClr name="Ocean5">
      <a:srgbClr val="4997AB"/>
    </a:custClr>
    <a:custClr name="Ocean7">
      <a:srgbClr val="006D89"/>
    </a:custClr>
    <a:custClr name="Ocean9">
      <a:srgbClr val="00495B"/>
    </a:custClr>
    <a:custClr name="Gold9">
      <a:srgbClr val="9D5700"/>
    </a:custClr>
    <a:custClr name="Gold7">
      <a:srgbClr val="EC8200"/>
    </a:custClr>
    <a:custClr name="Gold5">
      <a:srgbClr val="F1A649"/>
    </a:custClr>
    <a:custClr name="Gold3">
      <a:srgbClr val="F7C992"/>
    </a:custClr>
    <a:custClr name="Gold2">
      <a:srgbClr val="FADBB6"/>
    </a:custClr>
    <a:custClr name="Purple2">
      <a:srgbClr val="D8BFDB"/>
    </a:custClr>
    <a:custClr name="Purple3">
      <a:srgbClr val="C59FC9"/>
    </a:custClr>
    <a:custClr name="Purple5">
      <a:srgbClr val="9F60A4"/>
    </a:custClr>
    <a:custClr name="Purple7">
      <a:srgbClr val="782080"/>
    </a:custClr>
    <a:custClr name="Purple9">
      <a:srgbClr val="501555"/>
    </a:custClr>
    <a:custClr name="Orange9">
      <a:srgbClr val="862B00"/>
    </a:custClr>
    <a:custClr name="Orange7">
      <a:srgbClr val="C94100"/>
    </a:custClr>
    <a:custClr name="Orange5">
      <a:srgbClr val="D87749"/>
    </a:custClr>
    <a:custClr name="Orange3">
      <a:srgbClr val="E8AE92"/>
    </a:custClr>
    <a:custClr name="Orange2">
      <a:srgbClr val="F0C9B6"/>
    </a:custClr>
    <a:custClr name="Blue2">
      <a:srgbClr val="C0C8E7"/>
    </a:custClr>
    <a:custClr name="Blue3">
      <a:srgbClr val="AAB5DF"/>
    </a:custClr>
    <a:custClr name="Blue5">
      <a:srgbClr val="7284CA"/>
    </a:custClr>
    <a:custClr name="Blue7">
      <a:srgbClr val="3953B4"/>
    </a:custClr>
    <a:custClr name="Blue9">
      <a:srgbClr val="01229F"/>
    </a:custClr>
    <a:custClr name="Magenta9">
      <a:srgbClr val="7B1536"/>
    </a:custClr>
    <a:custClr name="Magenta7">
      <a:srgbClr val="B92051"/>
    </a:custClr>
    <a:custClr name="Magenta5">
      <a:srgbClr val="CD6083"/>
    </a:custClr>
    <a:custClr name="Magenta3">
      <a:srgbClr val="E19FB4"/>
    </a:custClr>
    <a:custClr name="Magenta2">
      <a:srgbClr val="EBBFCD"/>
    </a:custClr>
    <a:custClr name="Green2">
      <a:srgbClr val="BEDEC4"/>
    </a:custClr>
    <a:custClr name="Green3">
      <a:srgbClr val="9DCEA6"/>
    </a:custClr>
    <a:custClr name="Green5">
      <a:srgbClr val="5CAE6A"/>
    </a:custClr>
    <a:custClr name="Green7">
      <a:srgbClr val="1B8D2F"/>
    </a:custClr>
    <a:custClr name="Green9">
      <a:srgbClr val="125E1F"/>
    </a:custClr>
  </a:custClr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ihsmarki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F67EA-C47D-4AF7-A10C-10218A52E03C}">
  <sheetPr codeName="Sheet2"/>
  <dimension ref="B1:AF27"/>
  <sheetViews>
    <sheetView showGridLines="0" tabSelected="1" zoomScaleNormal="100" workbookViewId="0">
      <selection activeCell="H4" sqref="H4"/>
    </sheetView>
  </sheetViews>
  <sheetFormatPr defaultColWidth="7.6640625" defaultRowHeight="12" customHeight="1" x14ac:dyDescent="0.2"/>
  <cols>
    <col min="1" max="1" width="4.6640625" style="2" customWidth="1"/>
    <col min="2" max="2" width="48.44140625" style="2" customWidth="1"/>
    <col min="3" max="6" width="12.44140625" style="9" customWidth="1"/>
    <col min="7" max="10" width="12.44140625" customWidth="1"/>
    <col min="11" max="26" width="12.44140625" style="2" customWidth="1"/>
    <col min="27" max="16384" width="7.6640625" style="2"/>
  </cols>
  <sheetData>
    <row r="1" spans="2:32" ht="20.149999999999999" customHeight="1" x14ac:dyDescent="0.2"/>
    <row r="2" spans="2:32" ht="45" customHeight="1" x14ac:dyDescent="0.2"/>
    <row r="3" spans="2:32" s="11" customFormat="1" ht="48" customHeight="1" x14ac:dyDescent="0.2">
      <c r="B3" s="317" t="s">
        <v>0</v>
      </c>
      <c r="C3" s="317"/>
      <c r="D3" s="317"/>
      <c r="E3" s="317"/>
      <c r="F3" s="317"/>
      <c r="G3"/>
      <c r="H3"/>
      <c r="I3"/>
      <c r="J3"/>
      <c r="K3" s="10"/>
      <c r="L3" s="10"/>
    </row>
    <row r="4" spans="2:32" s="13" customFormat="1" ht="30" customHeight="1" x14ac:dyDescent="0.25">
      <c r="B4" s="318" t="s">
        <v>480</v>
      </c>
      <c r="C4" s="319"/>
      <c r="D4" s="319"/>
      <c r="E4" s="319"/>
      <c r="F4" s="319"/>
      <c r="G4" s="12"/>
      <c r="H4" s="12"/>
      <c r="I4" s="12"/>
      <c r="J4" s="12"/>
    </row>
    <row r="5" spans="2:32" s="15" customFormat="1" ht="12" customHeight="1" x14ac:dyDescent="0.2">
      <c r="C5" s="16"/>
      <c r="D5" s="16"/>
      <c r="E5" s="16"/>
      <c r="F5" s="16"/>
      <c r="G5"/>
      <c r="H5"/>
      <c r="I5"/>
      <c r="J5"/>
    </row>
    <row r="6" spans="2:32" s="15" customFormat="1" ht="12" customHeight="1" x14ac:dyDescent="0.25">
      <c r="B6" s="53" t="s">
        <v>1</v>
      </c>
      <c r="C6" s="29"/>
      <c r="D6" s="17"/>
      <c r="E6" s="18"/>
      <c r="F6" s="19"/>
      <c r="G6"/>
      <c r="H6"/>
      <c r="I6"/>
      <c r="J6"/>
    </row>
    <row r="7" spans="2:32" s="9" customFormat="1" ht="12" customHeight="1" x14ac:dyDescent="0.2">
      <c r="B7" s="320"/>
      <c r="C7" s="320"/>
      <c r="D7" s="20"/>
      <c r="E7" s="21"/>
      <c r="F7" s="20"/>
      <c r="G7"/>
      <c r="H7"/>
      <c r="I7"/>
      <c r="J7"/>
      <c r="K7" s="2"/>
      <c r="L7" s="2"/>
      <c r="M7" s="2"/>
      <c r="N7" s="2"/>
      <c r="O7" s="2"/>
      <c r="P7" s="2"/>
      <c r="Q7" s="2"/>
      <c r="R7" s="2"/>
      <c r="S7" s="2"/>
      <c r="T7" s="2"/>
      <c r="U7" s="2"/>
      <c r="V7" s="2"/>
      <c r="W7" s="2"/>
      <c r="X7" s="2"/>
      <c r="Y7" s="2"/>
      <c r="Z7" s="2"/>
      <c r="AA7" s="2"/>
      <c r="AB7" s="2"/>
      <c r="AC7" s="2"/>
      <c r="AD7" s="2"/>
      <c r="AE7" s="2"/>
      <c r="AF7" s="2"/>
    </row>
    <row r="8" spans="2:32" s="9" customFormat="1" ht="12" customHeight="1" x14ac:dyDescent="0.2">
      <c r="C8" s="20"/>
      <c r="D8" s="20"/>
      <c r="E8" s="22"/>
      <c r="F8" s="20"/>
      <c r="G8"/>
      <c r="H8"/>
      <c r="I8"/>
      <c r="J8"/>
      <c r="K8" s="2"/>
      <c r="L8" s="2"/>
      <c r="M8" s="2"/>
      <c r="N8" s="2"/>
      <c r="O8" s="2"/>
      <c r="P8" s="2"/>
      <c r="Q8" s="2"/>
      <c r="R8" s="2"/>
      <c r="S8" s="2"/>
      <c r="T8" s="2"/>
      <c r="U8" s="2"/>
      <c r="V8" s="2"/>
      <c r="W8" s="2"/>
      <c r="X8" s="2"/>
      <c r="Y8" s="2"/>
      <c r="Z8" s="2"/>
      <c r="AA8" s="2"/>
      <c r="AB8" s="2"/>
      <c r="AC8" s="2"/>
      <c r="AD8" s="2"/>
      <c r="AE8" s="2"/>
      <c r="AF8" s="2"/>
    </row>
    <row r="9" spans="2:32" s="25" customFormat="1" ht="15" customHeight="1" x14ac:dyDescent="0.3">
      <c r="B9" s="30" t="s">
        <v>2</v>
      </c>
      <c r="C9" s="31"/>
      <c r="D9" s="31"/>
      <c r="E9" s="9"/>
      <c r="F9" s="20"/>
      <c r="G9" s="23"/>
      <c r="H9" s="23"/>
      <c r="I9" s="23"/>
      <c r="J9" s="23"/>
      <c r="K9" s="24"/>
      <c r="L9" s="24"/>
      <c r="M9" s="24"/>
      <c r="N9" s="24"/>
      <c r="O9" s="24"/>
      <c r="P9" s="24"/>
      <c r="Q9" s="24"/>
      <c r="R9" s="24"/>
      <c r="S9" s="24"/>
      <c r="T9" s="24"/>
      <c r="U9" s="24"/>
      <c r="V9" s="24"/>
      <c r="W9" s="24"/>
      <c r="X9" s="24"/>
      <c r="Y9" s="24"/>
      <c r="Z9" s="24"/>
      <c r="AA9" s="24"/>
      <c r="AB9" s="24"/>
      <c r="AC9" s="24"/>
      <c r="AD9" s="24"/>
      <c r="AE9" s="24"/>
      <c r="AF9" s="24"/>
    </row>
    <row r="10" spans="2:32" s="25" customFormat="1" ht="79.75" customHeight="1" x14ac:dyDescent="0.3">
      <c r="B10" s="322" t="s">
        <v>3</v>
      </c>
      <c r="C10" s="322"/>
      <c r="D10" s="322"/>
      <c r="E10" s="322"/>
      <c r="F10" s="322"/>
      <c r="G10" s="23"/>
      <c r="H10" s="23"/>
      <c r="I10" s="23"/>
      <c r="J10" s="23"/>
      <c r="K10" s="24"/>
      <c r="L10" s="24"/>
      <c r="M10" s="24"/>
      <c r="N10" s="24"/>
      <c r="O10" s="24"/>
      <c r="P10" s="24"/>
      <c r="Q10" s="24"/>
      <c r="R10" s="24"/>
      <c r="S10" s="24"/>
      <c r="T10" s="24"/>
      <c r="U10" s="24"/>
      <c r="V10" s="24"/>
      <c r="W10" s="24"/>
      <c r="X10" s="24"/>
      <c r="Y10" s="24"/>
      <c r="Z10" s="24"/>
      <c r="AA10" s="24"/>
      <c r="AB10" s="24"/>
      <c r="AC10" s="24"/>
      <c r="AD10" s="24"/>
      <c r="AE10" s="24"/>
      <c r="AF10" s="24"/>
    </row>
    <row r="11" spans="2:32" s="25" customFormat="1" ht="12" customHeight="1" x14ac:dyDescent="0.3">
      <c r="B11" s="9"/>
      <c r="C11" s="26"/>
      <c r="D11" s="26"/>
      <c r="E11" s="32"/>
      <c r="F11" s="20"/>
      <c r="G11" s="23"/>
      <c r="H11" s="23"/>
      <c r="I11" s="23"/>
      <c r="J11" s="23"/>
      <c r="K11" s="24"/>
      <c r="L11" s="24"/>
      <c r="M11" s="24"/>
      <c r="N11" s="24"/>
      <c r="O11" s="24"/>
      <c r="P11" s="24"/>
      <c r="Q11" s="24"/>
      <c r="R11" s="24"/>
      <c r="S11" s="24"/>
      <c r="T11" s="24"/>
      <c r="U11" s="24"/>
      <c r="V11" s="24"/>
      <c r="W11" s="24"/>
      <c r="X11" s="24"/>
      <c r="Y11" s="24"/>
      <c r="Z11" s="24"/>
      <c r="AA11" s="24"/>
      <c r="AB11" s="24"/>
      <c r="AC11" s="24"/>
      <c r="AD11" s="24"/>
      <c r="AE11" s="24"/>
      <c r="AF11" s="24"/>
    </row>
    <row r="12" spans="2:32" s="25" customFormat="1" ht="15" customHeight="1" x14ac:dyDescent="0.3">
      <c r="B12" s="46" t="s">
        <v>4</v>
      </c>
      <c r="C12" s="47"/>
      <c r="D12" s="47"/>
      <c r="E12" s="9"/>
      <c r="F12" s="20"/>
      <c r="G12" s="23"/>
      <c r="H12" s="23"/>
      <c r="I12" s="23"/>
      <c r="J12" s="23"/>
      <c r="K12" s="24"/>
      <c r="L12" s="24"/>
      <c r="M12" s="24"/>
      <c r="N12" s="24"/>
      <c r="O12" s="24"/>
      <c r="P12" s="24"/>
      <c r="Q12" s="24"/>
      <c r="R12" s="24"/>
      <c r="S12" s="24"/>
      <c r="T12" s="24"/>
      <c r="U12" s="24"/>
      <c r="V12" s="24"/>
      <c r="W12" s="24"/>
      <c r="X12" s="24"/>
      <c r="Y12" s="24"/>
      <c r="Z12" s="24"/>
      <c r="AA12" s="24"/>
      <c r="AB12" s="24"/>
      <c r="AC12" s="24"/>
      <c r="AD12" s="24"/>
      <c r="AE12" s="24"/>
      <c r="AF12" s="24"/>
    </row>
    <row r="13" spans="2:32" s="25" customFormat="1" ht="14" x14ac:dyDescent="0.3">
      <c r="B13" s="48" t="s">
        <v>349</v>
      </c>
      <c r="C13" s="49"/>
      <c r="D13" s="49"/>
      <c r="E13" s="26"/>
      <c r="F13" s="20"/>
      <c r="G13" s="23"/>
      <c r="H13" s="23"/>
      <c r="I13" s="23"/>
      <c r="J13" s="23"/>
      <c r="K13" s="24"/>
      <c r="L13" s="24"/>
      <c r="M13" s="24"/>
      <c r="N13" s="24"/>
      <c r="O13" s="24"/>
      <c r="P13" s="24"/>
      <c r="Q13" s="24"/>
      <c r="R13" s="24"/>
      <c r="S13" s="24"/>
      <c r="T13" s="24"/>
      <c r="U13" s="24"/>
      <c r="V13" s="24"/>
      <c r="W13" s="24"/>
      <c r="X13" s="24"/>
      <c r="Y13" s="24"/>
      <c r="Z13" s="24"/>
      <c r="AA13" s="24"/>
      <c r="AB13" s="24"/>
      <c r="AC13" s="24"/>
      <c r="AD13" s="24"/>
      <c r="AE13" s="24"/>
      <c r="AF13" s="24"/>
    </row>
    <row r="14" spans="2:32" s="25" customFormat="1" ht="12" customHeight="1" x14ac:dyDescent="0.3">
      <c r="B14" s="321"/>
      <c r="C14" s="321"/>
      <c r="D14" s="49"/>
      <c r="E14" s="26"/>
      <c r="F14" s="20"/>
      <c r="G14" s="23"/>
      <c r="H14" s="23"/>
      <c r="I14" s="23"/>
      <c r="J14" s="23"/>
      <c r="K14" s="24"/>
      <c r="L14" s="24"/>
      <c r="M14" s="24"/>
      <c r="N14" s="24"/>
      <c r="O14" s="24"/>
      <c r="P14" s="24"/>
      <c r="Q14" s="24"/>
      <c r="R14" s="24"/>
      <c r="S14" s="24"/>
      <c r="T14" s="24"/>
      <c r="U14" s="24"/>
      <c r="V14" s="24"/>
      <c r="W14" s="24"/>
      <c r="X14" s="24"/>
      <c r="Y14" s="24"/>
      <c r="Z14" s="24"/>
      <c r="AA14" s="24"/>
      <c r="AB14" s="24"/>
      <c r="AC14" s="24"/>
      <c r="AD14" s="24"/>
      <c r="AE14" s="24"/>
      <c r="AF14" s="24"/>
    </row>
    <row r="15" spans="2:32" s="25" customFormat="1" ht="40.4" customHeight="1" x14ac:dyDescent="0.3">
      <c r="B15" s="321" t="s">
        <v>5</v>
      </c>
      <c r="C15" s="321"/>
      <c r="D15" s="321"/>
      <c r="E15" s="321"/>
      <c r="F15" s="321"/>
      <c r="G15" s="23"/>
      <c r="H15" s="23"/>
      <c r="I15" s="23"/>
      <c r="J15" s="23"/>
      <c r="K15" s="24"/>
      <c r="L15" s="24"/>
      <c r="M15" s="24"/>
      <c r="N15" s="24"/>
      <c r="O15" s="24"/>
      <c r="P15" s="24"/>
      <c r="Q15" s="24"/>
      <c r="R15" s="24"/>
      <c r="S15" s="24"/>
      <c r="T15" s="24"/>
      <c r="U15" s="24"/>
      <c r="V15" s="24"/>
      <c r="W15" s="24"/>
      <c r="X15" s="24"/>
      <c r="Y15" s="24"/>
      <c r="Z15" s="24"/>
      <c r="AA15" s="24"/>
      <c r="AB15" s="24"/>
      <c r="AC15" s="24"/>
      <c r="AD15" s="24"/>
      <c r="AE15" s="24"/>
      <c r="AF15" s="24"/>
    </row>
    <row r="16" spans="2:32" s="24" customFormat="1" ht="12" customHeight="1" x14ac:dyDescent="0.3">
      <c r="B16" s="50"/>
      <c r="C16" s="47"/>
      <c r="D16" s="49"/>
      <c r="E16" s="26"/>
      <c r="F16" s="27"/>
      <c r="G16" s="23"/>
      <c r="H16" s="23"/>
      <c r="I16" s="23"/>
      <c r="J16" s="23"/>
    </row>
    <row r="17" spans="2:10" s="24" customFormat="1" ht="120" customHeight="1" x14ac:dyDescent="0.3">
      <c r="B17" s="321" t="s">
        <v>6</v>
      </c>
      <c r="C17" s="321"/>
      <c r="D17" s="321"/>
      <c r="E17" s="321"/>
      <c r="F17" s="321"/>
      <c r="G17" s="23"/>
      <c r="H17" s="23"/>
      <c r="I17" s="23"/>
      <c r="J17" s="23"/>
    </row>
    <row r="18" spans="2:10" ht="12" customHeight="1" x14ac:dyDescent="0.2">
      <c r="B18" s="50"/>
      <c r="C18" s="47"/>
      <c r="D18" s="51"/>
      <c r="E18" s="20"/>
      <c r="F18" s="27"/>
    </row>
    <row r="19" spans="2:10" ht="124.75" customHeight="1" x14ac:dyDescent="0.2">
      <c r="B19" s="321" t="s">
        <v>7</v>
      </c>
      <c r="C19" s="321"/>
      <c r="D19" s="321"/>
      <c r="E19" s="321"/>
      <c r="F19" s="321"/>
    </row>
    <row r="20" spans="2:10" ht="12" customHeight="1" x14ac:dyDescent="0.2">
      <c r="B20" s="45"/>
      <c r="C20" s="52"/>
      <c r="D20" s="52"/>
      <c r="E20" s="33"/>
      <c r="F20" s="27"/>
    </row>
    <row r="21" spans="2:10" ht="68.5" customHeight="1" x14ac:dyDescent="0.2">
      <c r="B21" s="321" t="s">
        <v>8</v>
      </c>
      <c r="C21" s="321"/>
      <c r="D21" s="321"/>
      <c r="E21" s="321"/>
      <c r="F21" s="321"/>
    </row>
    <row r="22" spans="2:10" ht="12" customHeight="1" x14ac:dyDescent="0.2">
      <c r="B22" s="50"/>
      <c r="C22" s="52"/>
      <c r="D22" s="52"/>
      <c r="E22" s="27"/>
    </row>
    <row r="23" spans="2:10" ht="67.75" customHeight="1" x14ac:dyDescent="0.2">
      <c r="B23" s="321" t="s">
        <v>9</v>
      </c>
      <c r="C23" s="321"/>
      <c r="D23" s="321"/>
      <c r="E23" s="321"/>
      <c r="F23" s="321"/>
    </row>
    <row r="24" spans="2:10" ht="12" customHeight="1" x14ac:dyDescent="0.2">
      <c r="C24" s="28"/>
      <c r="D24" s="28"/>
      <c r="E24" s="28"/>
      <c r="F24" s="5"/>
    </row>
    <row r="25" spans="2:10" ht="36.65" customHeight="1" x14ac:dyDescent="0.2">
      <c r="B25" s="323" t="s">
        <v>10</v>
      </c>
      <c r="C25" s="323"/>
      <c r="D25" s="323"/>
      <c r="E25" s="323"/>
      <c r="F25" s="323"/>
    </row>
    <row r="27" spans="2:10" ht="12" customHeight="1" x14ac:dyDescent="0.2">
      <c r="C27" s="5"/>
      <c r="D27" s="5"/>
      <c r="E27" s="5"/>
    </row>
  </sheetData>
  <mergeCells count="11">
    <mergeCell ref="B25:F25"/>
    <mergeCell ref="B15:F15"/>
    <mergeCell ref="B17:F17"/>
    <mergeCell ref="B19:F19"/>
    <mergeCell ref="B21:F21"/>
    <mergeCell ref="B23:F23"/>
    <mergeCell ref="B3:F3"/>
    <mergeCell ref="B4:F4"/>
    <mergeCell ref="B7:C7"/>
    <mergeCell ref="B14:C14"/>
    <mergeCell ref="B10:F10"/>
  </mergeCells>
  <hyperlinks>
    <hyperlink ref="B6" r:id="rId1" xr:uid="{C902A6FF-B045-40E6-94D8-71E0991A8638}"/>
  </hyperlinks>
  <pageMargins left="0.7" right="0.7" top="0.75" bottom="0.75" header="0.3" footer="0.3"/>
  <pageSetup orientation="portrait" horizontalDpi="90" verticalDpi="9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84991-91B4-474E-B2AE-139BE821DA64}">
  <sheetPr codeName="Sheet3"/>
  <dimension ref="A1:CA15"/>
  <sheetViews>
    <sheetView showGridLines="0" defaultGridColor="0" colorId="22" zoomScaleNormal="100" workbookViewId="0">
      <pane ySplit="4" topLeftCell="A5" activePane="bottomLeft" state="frozen"/>
      <selection activeCell="G50" sqref="G50"/>
      <selection pane="bottomLeft" activeCell="B21" sqref="B21"/>
    </sheetView>
  </sheetViews>
  <sheetFormatPr defaultColWidth="7.6640625" defaultRowHeight="12" customHeight="1" x14ac:dyDescent="0.2"/>
  <cols>
    <col min="1" max="1" width="4.6640625" customWidth="1"/>
    <col min="2" max="2" width="25.6640625" style="2" customWidth="1"/>
    <col min="3" max="79" width="7.6640625" style="2"/>
  </cols>
  <sheetData>
    <row r="1" spans="1:79" ht="20.149999999999999" customHeight="1" x14ac:dyDescent="0.2"/>
    <row r="2" spans="1:79" ht="45" hidden="1" customHeight="1" x14ac:dyDescent="0.2">
      <c r="B2" s="4"/>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row>
    <row r="3" spans="1:79" ht="30" customHeight="1" x14ac:dyDescent="0.2">
      <c r="B3" s="3" t="s">
        <v>11</v>
      </c>
      <c r="C3" s="6"/>
      <c r="D3" s="6"/>
      <c r="E3" s="6"/>
      <c r="F3" s="6"/>
      <c r="G3" s="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row>
    <row r="4" spans="1:79" ht="12" customHeight="1" x14ac:dyDescent="0.25">
      <c r="B4" s="88"/>
      <c r="C4" s="89"/>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row>
    <row r="5" spans="1:79" ht="12" customHeight="1" x14ac:dyDescent="0.2">
      <c r="B5" s="15"/>
    </row>
    <row r="6" spans="1:79" ht="12" customHeight="1" x14ac:dyDescent="0.25">
      <c r="A6" s="14"/>
      <c r="B6" s="58" t="s">
        <v>12</v>
      </c>
    </row>
    <row r="7" spans="1:79" ht="12" customHeight="1" x14ac:dyDescent="0.25">
      <c r="A7" s="14"/>
      <c r="B7" s="58" t="s">
        <v>382</v>
      </c>
    </row>
    <row r="8" spans="1:79" ht="12" customHeight="1" x14ac:dyDescent="0.25">
      <c r="A8" s="14"/>
      <c r="B8" s="58" t="s">
        <v>13</v>
      </c>
    </row>
    <row r="9" spans="1:79" ht="12" customHeight="1" x14ac:dyDescent="0.25">
      <c r="A9" s="14"/>
      <c r="B9" s="58" t="s">
        <v>14</v>
      </c>
    </row>
    <row r="10" spans="1:79" ht="12" customHeight="1" x14ac:dyDescent="0.2">
      <c r="B10" s="107" t="s">
        <v>15</v>
      </c>
    </row>
    <row r="11" spans="1:79" ht="12" customHeight="1" x14ac:dyDescent="0.2">
      <c r="B11" s="107" t="s">
        <v>16</v>
      </c>
    </row>
    <row r="12" spans="1:79" ht="12" customHeight="1" x14ac:dyDescent="0.2">
      <c r="B12" s="15"/>
    </row>
    <row r="13" spans="1:79" ht="12" customHeight="1" x14ac:dyDescent="0.2">
      <c r="B13" s="15"/>
    </row>
    <row r="14" spans="1:79" ht="12" customHeight="1" x14ac:dyDescent="0.2">
      <c r="B14" s="15"/>
    </row>
    <row r="15" spans="1:79" ht="12" customHeight="1" x14ac:dyDescent="0.2">
      <c r="B15" s="15"/>
    </row>
  </sheetData>
  <hyperlinks>
    <hyperlink ref="B6" location="'Monthly sulphur prices'!A1" display="Monthly sulphur prices - historical and forecast" xr:uid="{60D78866-1DA4-4980-BBA5-32A9AD5B349A}"/>
    <hyperlink ref="B8" location="'Quarterly sulphur prices'!A1" display="Quarterly sulphur prices - historical and forecast" xr:uid="{E63802D0-CC0D-4DBC-9E13-96B0F4544427}"/>
    <hyperlink ref="B9" location="'Sulphur trade balance'!A1" display="Sulphur trade balance" xr:uid="{E113DB08-7DAC-40C3-99C9-8B02F5A66367}"/>
    <hyperlink ref="B10" location="'Import shipments'!A1" display="Import shipments" xr:uid="{A26583E2-65E8-479D-A05F-27D7C8407FBC}"/>
    <hyperlink ref="B11" location="'Export shipments'!A1" display="Export shipments" xr:uid="{8A1A864E-D96E-4935-8E50-0CC4CBACE8E5}"/>
    <hyperlink ref="B7" location="'Monthly average sulphur prices'!A1" display="Monthly average sulphur prices - historical and forecast" xr:uid="{ECB9A257-C3BC-41FA-938D-D74300F7DE1F}"/>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1422-ADF8-41B3-8C0D-F52621848592}">
  <sheetPr codeName="Sheet6"/>
  <dimension ref="A1:BV136"/>
  <sheetViews>
    <sheetView showGridLines="0" zoomScaleNormal="100" workbookViewId="0">
      <pane ySplit="8" topLeftCell="A9" activePane="bottomLeft" state="frozen"/>
      <selection pane="bottomLeft" activeCell="I1" sqref="I1"/>
    </sheetView>
  </sheetViews>
  <sheetFormatPr defaultColWidth="18.6640625" defaultRowHeight="10" x14ac:dyDescent="0.2"/>
  <cols>
    <col min="1" max="1" width="4.6640625" style="36" customWidth="1"/>
    <col min="2" max="3" width="12" style="36" customWidth="1"/>
    <col min="4" max="17" width="11.6640625" style="36" customWidth="1"/>
    <col min="18" max="16384" width="18.6640625" style="36"/>
  </cols>
  <sheetData>
    <row r="1" spans="1:74" customFormat="1" ht="20.149999999999999" customHeight="1" x14ac:dyDescent="0.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row>
    <row r="2" spans="1:74" customFormat="1" ht="1" customHeight="1" x14ac:dyDescent="0.2">
      <c r="B2" s="4"/>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row>
    <row r="3" spans="1:74" customFormat="1" ht="30" customHeight="1" x14ac:dyDescent="0.2">
      <c r="B3" s="1" t="s">
        <v>17</v>
      </c>
      <c r="C3" s="6"/>
      <c r="D3" s="6"/>
      <c r="E3" s="6"/>
      <c r="F3" s="6"/>
      <c r="G3" s="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row>
    <row r="4" spans="1:74" customFormat="1" ht="18.649999999999999" customHeight="1" x14ac:dyDescent="0.2">
      <c r="B4" s="62" t="s">
        <v>18</v>
      </c>
      <c r="C4" s="6"/>
      <c r="D4" s="6"/>
      <c r="E4" s="6"/>
      <c r="F4" s="6"/>
      <c r="G4" s="6"/>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row>
    <row r="5" spans="1:74" customFormat="1" ht="12" customHeight="1" x14ac:dyDescent="0.25">
      <c r="B5" s="90" t="s">
        <v>11</v>
      </c>
      <c r="C5" s="89"/>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row>
    <row r="6" spans="1:74" s="35" customFormat="1" ht="12" customHeight="1" x14ac:dyDescent="0.2">
      <c r="A6" s="34"/>
      <c r="B6" s="40"/>
      <c r="C6" s="41"/>
    </row>
    <row r="7" spans="1:74" s="38" customFormat="1" ht="12" customHeight="1" x14ac:dyDescent="0.3">
      <c r="A7" s="37"/>
      <c r="B7" s="44"/>
      <c r="C7" s="44"/>
      <c r="D7" s="324" t="s">
        <v>19</v>
      </c>
      <c r="E7" s="324"/>
      <c r="F7" s="324" t="s">
        <v>19</v>
      </c>
      <c r="G7" s="324"/>
      <c r="H7" s="324" t="s">
        <v>19</v>
      </c>
      <c r="I7" s="324"/>
      <c r="J7" s="324" t="s">
        <v>20</v>
      </c>
      <c r="K7" s="324"/>
      <c r="L7" s="324" t="s">
        <v>19</v>
      </c>
      <c r="M7" s="324"/>
      <c r="N7" s="324" t="s">
        <v>19</v>
      </c>
      <c r="O7" s="324"/>
      <c r="P7" s="325" t="s">
        <v>21</v>
      </c>
      <c r="Q7" s="325"/>
    </row>
    <row r="8" spans="1:74" s="38" customFormat="1" ht="15" customHeight="1" thickBot="1" x14ac:dyDescent="0.35">
      <c r="A8" s="37"/>
      <c r="B8" s="57" t="s">
        <v>22</v>
      </c>
      <c r="C8" s="57" t="s">
        <v>23</v>
      </c>
      <c r="D8" s="326" t="s">
        <v>24</v>
      </c>
      <c r="E8" s="326"/>
      <c r="F8" s="326" t="s">
        <v>25</v>
      </c>
      <c r="G8" s="326"/>
      <c r="H8" s="327" t="s">
        <v>26</v>
      </c>
      <c r="I8" s="327"/>
      <c r="J8" s="326" t="s">
        <v>27</v>
      </c>
      <c r="K8" s="326"/>
      <c r="L8" s="326" t="s">
        <v>28</v>
      </c>
      <c r="M8" s="326"/>
      <c r="N8" s="326" t="s">
        <v>29</v>
      </c>
      <c r="O8" s="326"/>
      <c r="P8" s="326" t="s">
        <v>30</v>
      </c>
      <c r="Q8" s="326"/>
    </row>
    <row r="9" spans="1:74" s="38" customFormat="1" ht="12" customHeight="1" x14ac:dyDescent="0.25">
      <c r="A9" s="37"/>
      <c r="B9" s="43" t="s">
        <v>31</v>
      </c>
      <c r="C9" s="42" t="s">
        <v>32</v>
      </c>
      <c r="D9" s="61">
        <v>129</v>
      </c>
      <c r="E9" s="61">
        <v>139</v>
      </c>
      <c r="F9" s="61">
        <v>115</v>
      </c>
      <c r="G9" s="61">
        <v>161</v>
      </c>
      <c r="H9" s="61">
        <v>116</v>
      </c>
      <c r="I9" s="61">
        <v>146</v>
      </c>
      <c r="J9" s="61">
        <v>134</v>
      </c>
      <c r="K9" s="61">
        <v>190</v>
      </c>
      <c r="L9" s="64" t="s">
        <v>33</v>
      </c>
      <c r="M9" s="64" t="s">
        <v>33</v>
      </c>
      <c r="N9" s="64" t="s">
        <v>33</v>
      </c>
      <c r="O9" s="64" t="s">
        <v>33</v>
      </c>
      <c r="P9" s="64" t="s">
        <v>33</v>
      </c>
      <c r="Q9" s="64" t="s">
        <v>33</v>
      </c>
    </row>
    <row r="10" spans="1:74" s="38" customFormat="1" ht="12" customHeight="1" x14ac:dyDescent="0.25">
      <c r="A10" s="37"/>
      <c r="B10" s="43" t="s">
        <v>34</v>
      </c>
      <c r="C10" s="42" t="s">
        <v>32</v>
      </c>
      <c r="D10" s="61">
        <v>175</v>
      </c>
      <c r="E10" s="61">
        <v>225</v>
      </c>
      <c r="F10" s="61">
        <v>162</v>
      </c>
      <c r="G10" s="61">
        <v>205</v>
      </c>
      <c r="H10" s="61">
        <v>146</v>
      </c>
      <c r="I10" s="61">
        <v>190</v>
      </c>
      <c r="J10" s="61">
        <v>195</v>
      </c>
      <c r="K10" s="61">
        <v>225</v>
      </c>
      <c r="L10" s="64" t="s">
        <v>33</v>
      </c>
      <c r="M10" s="64" t="s">
        <v>33</v>
      </c>
      <c r="N10" s="64" t="s">
        <v>33</v>
      </c>
      <c r="O10" s="64" t="s">
        <v>33</v>
      </c>
      <c r="P10" s="64" t="s">
        <v>33</v>
      </c>
      <c r="Q10" s="64" t="s">
        <v>33</v>
      </c>
    </row>
    <row r="11" spans="1:74" s="38" customFormat="1" ht="12" customHeight="1" x14ac:dyDescent="0.25">
      <c r="A11" s="37"/>
      <c r="B11" s="43" t="s">
        <v>35</v>
      </c>
      <c r="C11" s="42" t="s">
        <v>32</v>
      </c>
      <c r="D11" s="61">
        <v>170</v>
      </c>
      <c r="E11" s="61">
        <v>225</v>
      </c>
      <c r="F11" s="61">
        <v>137</v>
      </c>
      <c r="G11" s="61">
        <v>190</v>
      </c>
      <c r="H11" s="61">
        <v>140</v>
      </c>
      <c r="I11" s="61">
        <v>190</v>
      </c>
      <c r="J11" s="61">
        <v>150</v>
      </c>
      <c r="K11" s="61">
        <v>195</v>
      </c>
      <c r="L11" s="64" t="s">
        <v>33</v>
      </c>
      <c r="M11" s="64" t="s">
        <v>33</v>
      </c>
      <c r="N11" s="64" t="s">
        <v>33</v>
      </c>
      <c r="O11" s="64" t="s">
        <v>33</v>
      </c>
      <c r="P11" s="64" t="s">
        <v>33</v>
      </c>
      <c r="Q11" s="64" t="s">
        <v>33</v>
      </c>
    </row>
    <row r="12" spans="1:74" s="38" customFormat="1" ht="12" customHeight="1" x14ac:dyDescent="0.25">
      <c r="A12" s="37"/>
      <c r="B12" s="43" t="s">
        <v>36</v>
      </c>
      <c r="C12" s="42" t="s">
        <v>37</v>
      </c>
      <c r="D12" s="61">
        <v>155</v>
      </c>
      <c r="E12" s="61">
        <v>170</v>
      </c>
      <c r="F12" s="61">
        <v>106</v>
      </c>
      <c r="G12" s="61">
        <v>145</v>
      </c>
      <c r="H12" s="61">
        <v>120</v>
      </c>
      <c r="I12" s="61">
        <v>160</v>
      </c>
      <c r="J12" s="61">
        <v>131</v>
      </c>
      <c r="K12" s="61">
        <v>160</v>
      </c>
      <c r="L12" s="64" t="s">
        <v>33</v>
      </c>
      <c r="M12" s="64" t="s">
        <v>33</v>
      </c>
      <c r="N12" s="64" t="s">
        <v>33</v>
      </c>
      <c r="O12" s="64" t="s">
        <v>33</v>
      </c>
      <c r="P12" s="61">
        <v>134</v>
      </c>
      <c r="Q12" s="61">
        <v>168</v>
      </c>
    </row>
    <row r="13" spans="1:74" s="38" customFormat="1" ht="12" customHeight="1" x14ac:dyDescent="0.25">
      <c r="A13" s="37"/>
      <c r="B13" s="43" t="s">
        <v>38</v>
      </c>
      <c r="C13" s="42" t="s">
        <v>37</v>
      </c>
      <c r="D13" s="61">
        <v>132</v>
      </c>
      <c r="E13" s="61">
        <v>160</v>
      </c>
      <c r="F13" s="61">
        <v>105</v>
      </c>
      <c r="G13" s="61">
        <v>141</v>
      </c>
      <c r="H13" s="61">
        <v>120</v>
      </c>
      <c r="I13" s="61">
        <v>140</v>
      </c>
      <c r="J13" s="61">
        <v>130</v>
      </c>
      <c r="K13" s="61">
        <v>145</v>
      </c>
      <c r="L13" s="64" t="s">
        <v>33</v>
      </c>
      <c r="M13" s="64" t="s">
        <v>33</v>
      </c>
      <c r="N13" s="64" t="s">
        <v>33</v>
      </c>
      <c r="O13" s="64" t="s">
        <v>33</v>
      </c>
      <c r="P13" s="61">
        <v>148</v>
      </c>
      <c r="Q13" s="61">
        <v>168</v>
      </c>
    </row>
    <row r="14" spans="1:74" s="38" customFormat="1" ht="12" customHeight="1" x14ac:dyDescent="0.25">
      <c r="A14" s="37"/>
      <c r="B14" s="43" t="s">
        <v>39</v>
      </c>
      <c r="C14" s="42" t="s">
        <v>37</v>
      </c>
      <c r="D14" s="61">
        <v>150</v>
      </c>
      <c r="E14" s="61">
        <v>157</v>
      </c>
      <c r="F14" s="61">
        <v>115</v>
      </c>
      <c r="G14" s="61">
        <v>125</v>
      </c>
      <c r="H14" s="61">
        <v>125</v>
      </c>
      <c r="I14" s="61">
        <v>135</v>
      </c>
      <c r="J14" s="61">
        <v>137</v>
      </c>
      <c r="K14" s="61">
        <v>153</v>
      </c>
      <c r="L14" s="64" t="s">
        <v>33</v>
      </c>
      <c r="M14" s="64" t="s">
        <v>33</v>
      </c>
      <c r="N14" s="64" t="s">
        <v>33</v>
      </c>
      <c r="O14" s="64" t="s">
        <v>33</v>
      </c>
      <c r="P14" s="61">
        <v>148</v>
      </c>
      <c r="Q14" s="61">
        <v>168</v>
      </c>
    </row>
    <row r="15" spans="1:74" s="38" customFormat="1" ht="12" customHeight="1" x14ac:dyDescent="0.25">
      <c r="A15" s="37"/>
      <c r="B15" s="43" t="s">
        <v>40</v>
      </c>
      <c r="C15" s="42" t="s">
        <v>41</v>
      </c>
      <c r="D15" s="61">
        <v>132</v>
      </c>
      <c r="E15" s="61">
        <v>157</v>
      </c>
      <c r="F15" s="61">
        <v>108</v>
      </c>
      <c r="G15" s="61">
        <v>122</v>
      </c>
      <c r="H15" s="61">
        <v>115</v>
      </c>
      <c r="I15" s="61">
        <v>125</v>
      </c>
      <c r="J15" s="61">
        <v>128</v>
      </c>
      <c r="K15" s="61">
        <v>137</v>
      </c>
      <c r="L15" s="64" t="s">
        <v>33</v>
      </c>
      <c r="M15" s="64" t="s">
        <v>33</v>
      </c>
      <c r="N15" s="64" t="s">
        <v>33</v>
      </c>
      <c r="O15" s="64" t="s">
        <v>33</v>
      </c>
      <c r="P15" s="61">
        <v>148</v>
      </c>
      <c r="Q15" s="61">
        <v>174</v>
      </c>
    </row>
    <row r="16" spans="1:74" s="38" customFormat="1" ht="12" customHeight="1" x14ac:dyDescent="0.25">
      <c r="A16" s="37"/>
      <c r="B16" s="43" t="s">
        <v>42</v>
      </c>
      <c r="C16" s="42" t="s">
        <v>41</v>
      </c>
      <c r="D16" s="61">
        <v>139</v>
      </c>
      <c r="E16" s="61">
        <v>149</v>
      </c>
      <c r="F16" s="61">
        <v>115</v>
      </c>
      <c r="G16" s="61">
        <v>135</v>
      </c>
      <c r="H16" s="61">
        <v>120</v>
      </c>
      <c r="I16" s="61">
        <v>132</v>
      </c>
      <c r="J16" s="61">
        <v>135</v>
      </c>
      <c r="K16" s="61">
        <v>153</v>
      </c>
      <c r="L16" s="64" t="s">
        <v>33</v>
      </c>
      <c r="M16" s="64" t="s">
        <v>33</v>
      </c>
      <c r="N16" s="64" t="s">
        <v>33</v>
      </c>
      <c r="O16" s="64" t="s">
        <v>33</v>
      </c>
      <c r="P16" s="61">
        <v>154</v>
      </c>
      <c r="Q16" s="61">
        <v>174</v>
      </c>
    </row>
    <row r="17" spans="1:17" s="38" customFormat="1" ht="12" customHeight="1" x14ac:dyDescent="0.25">
      <c r="A17" s="37"/>
      <c r="B17" s="43" t="s">
        <v>43</v>
      </c>
      <c r="C17" s="42" t="s">
        <v>41</v>
      </c>
      <c r="D17" s="61">
        <v>145</v>
      </c>
      <c r="E17" s="61">
        <v>149</v>
      </c>
      <c r="F17" s="61">
        <v>118</v>
      </c>
      <c r="G17" s="61">
        <v>137</v>
      </c>
      <c r="H17" s="61">
        <v>128</v>
      </c>
      <c r="I17" s="61">
        <v>134</v>
      </c>
      <c r="J17" s="61">
        <v>150</v>
      </c>
      <c r="K17" s="61">
        <v>152</v>
      </c>
      <c r="L17" s="64" t="s">
        <v>33</v>
      </c>
      <c r="M17" s="64" t="s">
        <v>33</v>
      </c>
      <c r="N17" s="64" t="s">
        <v>33</v>
      </c>
      <c r="O17" s="64" t="s">
        <v>33</v>
      </c>
      <c r="P17" s="61">
        <v>154</v>
      </c>
      <c r="Q17" s="61">
        <v>174</v>
      </c>
    </row>
    <row r="18" spans="1:17" s="38" customFormat="1" ht="12" customHeight="1" x14ac:dyDescent="0.25">
      <c r="A18" s="37"/>
      <c r="B18" s="43" t="s">
        <v>44</v>
      </c>
      <c r="C18" s="42" t="s">
        <v>45</v>
      </c>
      <c r="D18" s="61">
        <v>154</v>
      </c>
      <c r="E18" s="61">
        <v>160</v>
      </c>
      <c r="F18" s="61">
        <v>115</v>
      </c>
      <c r="G18" s="61">
        <v>137</v>
      </c>
      <c r="H18" s="61">
        <v>128</v>
      </c>
      <c r="I18" s="61">
        <v>134</v>
      </c>
      <c r="J18" s="61">
        <v>147</v>
      </c>
      <c r="K18" s="61">
        <v>153</v>
      </c>
      <c r="L18" s="64" t="s">
        <v>33</v>
      </c>
      <c r="M18" s="64" t="s">
        <v>33</v>
      </c>
      <c r="N18" s="64" t="s">
        <v>33</v>
      </c>
      <c r="O18" s="64" t="s">
        <v>33</v>
      </c>
      <c r="P18" s="61">
        <v>154</v>
      </c>
      <c r="Q18" s="61">
        <v>186</v>
      </c>
    </row>
    <row r="19" spans="1:17" s="38" customFormat="1" ht="12" customHeight="1" x14ac:dyDescent="0.25">
      <c r="A19" s="37"/>
      <c r="B19" s="43" t="s">
        <v>46</v>
      </c>
      <c r="C19" s="42" t="s">
        <v>45</v>
      </c>
      <c r="D19" s="61">
        <v>154</v>
      </c>
      <c r="E19" s="61">
        <v>170</v>
      </c>
      <c r="F19" s="61">
        <v>115</v>
      </c>
      <c r="G19" s="61">
        <v>147</v>
      </c>
      <c r="H19" s="61">
        <v>130</v>
      </c>
      <c r="I19" s="61">
        <v>145</v>
      </c>
      <c r="J19" s="61">
        <v>147</v>
      </c>
      <c r="K19" s="61">
        <v>170</v>
      </c>
      <c r="L19" s="64" t="s">
        <v>33</v>
      </c>
      <c r="M19" s="64" t="s">
        <v>33</v>
      </c>
      <c r="N19" s="64" t="s">
        <v>33</v>
      </c>
      <c r="O19" s="64" t="s">
        <v>33</v>
      </c>
      <c r="P19" s="61">
        <v>166</v>
      </c>
      <c r="Q19" s="61">
        <v>186</v>
      </c>
    </row>
    <row r="20" spans="1:17" s="38" customFormat="1" ht="12" customHeight="1" x14ac:dyDescent="0.25">
      <c r="A20" s="37"/>
      <c r="B20" s="43" t="s">
        <v>47</v>
      </c>
      <c r="C20" s="42" t="s">
        <v>45</v>
      </c>
      <c r="D20" s="61">
        <v>165</v>
      </c>
      <c r="E20" s="61">
        <v>173</v>
      </c>
      <c r="F20" s="61">
        <v>130</v>
      </c>
      <c r="G20" s="61">
        <v>168</v>
      </c>
      <c r="H20" s="61">
        <v>140</v>
      </c>
      <c r="I20" s="61">
        <v>163</v>
      </c>
      <c r="J20" s="61">
        <v>168</v>
      </c>
      <c r="K20" s="61">
        <v>185</v>
      </c>
      <c r="L20" s="64" t="s">
        <v>33</v>
      </c>
      <c r="M20" s="64" t="s">
        <v>33</v>
      </c>
      <c r="N20" s="64" t="s">
        <v>33</v>
      </c>
      <c r="O20" s="64" t="s">
        <v>33</v>
      </c>
      <c r="P20" s="61">
        <v>166</v>
      </c>
      <c r="Q20" s="61">
        <v>186</v>
      </c>
    </row>
    <row r="21" spans="1:17" s="38" customFormat="1" ht="12" customHeight="1" x14ac:dyDescent="0.25">
      <c r="A21" s="37"/>
      <c r="B21" s="43" t="s">
        <v>48</v>
      </c>
      <c r="C21" s="42" t="s">
        <v>49</v>
      </c>
      <c r="D21" s="61">
        <v>165</v>
      </c>
      <c r="E21" s="61">
        <v>197</v>
      </c>
      <c r="F21" s="61">
        <v>140</v>
      </c>
      <c r="G21" s="61">
        <v>173</v>
      </c>
      <c r="H21" s="61">
        <v>160</v>
      </c>
      <c r="I21" s="61">
        <v>165</v>
      </c>
      <c r="J21" s="61">
        <v>181</v>
      </c>
      <c r="K21" s="61">
        <v>192</v>
      </c>
      <c r="L21" s="64" t="s">
        <v>33</v>
      </c>
      <c r="M21" s="64" t="s">
        <v>33</v>
      </c>
      <c r="N21" s="64" t="s">
        <v>33</v>
      </c>
      <c r="O21" s="64" t="s">
        <v>33</v>
      </c>
      <c r="P21" s="61">
        <v>166</v>
      </c>
      <c r="Q21" s="61">
        <v>186</v>
      </c>
    </row>
    <row r="22" spans="1:17" s="38" customFormat="1" ht="12" customHeight="1" x14ac:dyDescent="0.25">
      <c r="A22" s="37"/>
      <c r="B22" s="43" t="s">
        <v>50</v>
      </c>
      <c r="C22" s="42" t="s">
        <v>49</v>
      </c>
      <c r="D22" s="61">
        <v>152</v>
      </c>
      <c r="E22" s="61">
        <v>197</v>
      </c>
      <c r="F22" s="61">
        <v>106</v>
      </c>
      <c r="G22" s="61">
        <v>173</v>
      </c>
      <c r="H22" s="61">
        <v>133</v>
      </c>
      <c r="I22" s="61">
        <v>165</v>
      </c>
      <c r="J22" s="61">
        <v>143</v>
      </c>
      <c r="K22" s="61">
        <v>185</v>
      </c>
      <c r="L22" s="64" t="s">
        <v>33</v>
      </c>
      <c r="M22" s="64" t="s">
        <v>33</v>
      </c>
      <c r="N22" s="64" t="s">
        <v>33</v>
      </c>
      <c r="O22" s="64" t="s">
        <v>33</v>
      </c>
      <c r="P22" s="61">
        <v>178</v>
      </c>
      <c r="Q22" s="61">
        <v>198</v>
      </c>
    </row>
    <row r="23" spans="1:17" s="38" customFormat="1" ht="12" customHeight="1" x14ac:dyDescent="0.25">
      <c r="A23" s="37"/>
      <c r="B23" s="43" t="s">
        <v>51</v>
      </c>
      <c r="C23" s="42" t="s">
        <v>49</v>
      </c>
      <c r="D23" s="61">
        <v>155</v>
      </c>
      <c r="E23" s="61">
        <v>157</v>
      </c>
      <c r="F23" s="61">
        <v>106</v>
      </c>
      <c r="G23" s="61">
        <v>135</v>
      </c>
      <c r="H23" s="61">
        <v>125</v>
      </c>
      <c r="I23" s="61">
        <v>140</v>
      </c>
      <c r="J23" s="61">
        <v>145</v>
      </c>
      <c r="K23" s="61">
        <v>153</v>
      </c>
      <c r="L23" s="64" t="s">
        <v>33</v>
      </c>
      <c r="M23" s="64" t="s">
        <v>33</v>
      </c>
      <c r="N23" s="64" t="s">
        <v>33</v>
      </c>
      <c r="O23" s="64" t="s">
        <v>33</v>
      </c>
      <c r="P23" s="61">
        <v>178</v>
      </c>
      <c r="Q23" s="61">
        <v>198</v>
      </c>
    </row>
    <row r="24" spans="1:17" s="38" customFormat="1" ht="12" customHeight="1" x14ac:dyDescent="0.25">
      <c r="A24" s="37"/>
      <c r="B24" s="43" t="s">
        <v>52</v>
      </c>
      <c r="C24" s="42" t="s">
        <v>53</v>
      </c>
      <c r="D24" s="61">
        <v>126</v>
      </c>
      <c r="E24" s="61">
        <v>155</v>
      </c>
      <c r="F24" s="61">
        <v>88</v>
      </c>
      <c r="G24" s="61">
        <v>127</v>
      </c>
      <c r="H24" s="61">
        <v>104</v>
      </c>
      <c r="I24" s="61">
        <v>129</v>
      </c>
      <c r="J24" s="61">
        <v>120</v>
      </c>
      <c r="K24" s="61">
        <v>140</v>
      </c>
      <c r="L24" s="64" t="s">
        <v>33</v>
      </c>
      <c r="M24" s="64" t="s">
        <v>33</v>
      </c>
      <c r="N24" s="64" t="s">
        <v>33</v>
      </c>
      <c r="O24" s="64" t="s">
        <v>33</v>
      </c>
      <c r="P24" s="61">
        <v>178</v>
      </c>
      <c r="Q24" s="61">
        <v>198</v>
      </c>
    </row>
    <row r="25" spans="1:17" s="38" customFormat="1" ht="12" customHeight="1" x14ac:dyDescent="0.25">
      <c r="A25" s="37"/>
      <c r="B25" s="43" t="s">
        <v>54</v>
      </c>
      <c r="C25" s="42" t="s">
        <v>53</v>
      </c>
      <c r="D25" s="61">
        <v>115</v>
      </c>
      <c r="E25" s="61">
        <v>126</v>
      </c>
      <c r="F25" s="61">
        <v>88</v>
      </c>
      <c r="G25" s="61">
        <v>110</v>
      </c>
      <c r="H25" s="61">
        <v>95</v>
      </c>
      <c r="I25" s="61">
        <v>108</v>
      </c>
      <c r="J25" s="61">
        <v>120</v>
      </c>
      <c r="K25" s="61">
        <v>128</v>
      </c>
      <c r="L25" s="64" t="s">
        <v>33</v>
      </c>
      <c r="M25" s="64" t="s">
        <v>33</v>
      </c>
      <c r="N25" s="61">
        <v>110</v>
      </c>
      <c r="O25" s="61">
        <v>135</v>
      </c>
      <c r="P25" s="61">
        <v>178</v>
      </c>
      <c r="Q25" s="61">
        <v>198</v>
      </c>
    </row>
    <row r="26" spans="1:17" s="38" customFormat="1" ht="12" customHeight="1" x14ac:dyDescent="0.25">
      <c r="A26" s="37"/>
      <c r="B26" s="43" t="s">
        <v>55</v>
      </c>
      <c r="C26" s="42" t="s">
        <v>53</v>
      </c>
      <c r="D26" s="61">
        <v>115</v>
      </c>
      <c r="E26" s="61">
        <v>115</v>
      </c>
      <c r="F26" s="61">
        <v>89</v>
      </c>
      <c r="G26" s="61">
        <v>112</v>
      </c>
      <c r="H26" s="61">
        <v>98</v>
      </c>
      <c r="I26" s="61">
        <v>108</v>
      </c>
      <c r="J26" s="61">
        <v>118</v>
      </c>
      <c r="K26" s="61">
        <v>130</v>
      </c>
      <c r="L26" s="64" t="s">
        <v>33</v>
      </c>
      <c r="M26" s="64" t="s">
        <v>33</v>
      </c>
      <c r="N26" s="61">
        <v>110</v>
      </c>
      <c r="O26" s="61">
        <v>135</v>
      </c>
      <c r="P26" s="61">
        <v>178</v>
      </c>
      <c r="Q26" s="61">
        <v>198</v>
      </c>
    </row>
    <row r="27" spans="1:17" s="38" customFormat="1" ht="12" customHeight="1" x14ac:dyDescent="0.25">
      <c r="A27" s="37"/>
      <c r="B27" s="43" t="s">
        <v>56</v>
      </c>
      <c r="C27" s="42" t="s">
        <v>57</v>
      </c>
      <c r="D27" s="61">
        <v>115</v>
      </c>
      <c r="E27" s="61">
        <v>115</v>
      </c>
      <c r="F27" s="61">
        <v>87</v>
      </c>
      <c r="G27" s="61">
        <v>107</v>
      </c>
      <c r="H27" s="61">
        <v>93</v>
      </c>
      <c r="I27" s="61">
        <v>103</v>
      </c>
      <c r="J27" s="61">
        <v>115</v>
      </c>
      <c r="K27" s="61">
        <v>125</v>
      </c>
      <c r="L27" s="64" t="s">
        <v>33</v>
      </c>
      <c r="M27" s="64" t="s">
        <v>33</v>
      </c>
      <c r="N27" s="61">
        <v>80</v>
      </c>
      <c r="O27" s="61">
        <v>135</v>
      </c>
      <c r="P27" s="61">
        <v>178</v>
      </c>
      <c r="Q27" s="61">
        <v>198</v>
      </c>
    </row>
    <row r="28" spans="1:17" s="38" customFormat="1" ht="12" customHeight="1" x14ac:dyDescent="0.25">
      <c r="A28" s="37"/>
      <c r="B28" s="43" t="s">
        <v>58</v>
      </c>
      <c r="C28" s="42" t="s">
        <v>57</v>
      </c>
      <c r="D28" s="61">
        <v>115</v>
      </c>
      <c r="E28" s="61">
        <v>115</v>
      </c>
      <c r="F28" s="61">
        <v>84</v>
      </c>
      <c r="G28" s="61">
        <v>107</v>
      </c>
      <c r="H28" s="61">
        <v>93</v>
      </c>
      <c r="I28" s="61">
        <v>103</v>
      </c>
      <c r="J28" s="61">
        <v>116</v>
      </c>
      <c r="K28" s="61">
        <v>125</v>
      </c>
      <c r="L28" s="61">
        <v>81</v>
      </c>
      <c r="M28" s="61">
        <v>84</v>
      </c>
      <c r="N28" s="61">
        <v>80</v>
      </c>
      <c r="O28" s="61">
        <v>102</v>
      </c>
      <c r="P28" s="61">
        <v>178</v>
      </c>
      <c r="Q28" s="61">
        <v>198</v>
      </c>
    </row>
    <row r="29" spans="1:17" s="38" customFormat="1" ht="12" customHeight="1" x14ac:dyDescent="0.25">
      <c r="A29" s="37"/>
      <c r="B29" s="43" t="s">
        <v>59</v>
      </c>
      <c r="C29" s="42" t="s">
        <v>57</v>
      </c>
      <c r="D29" s="61">
        <v>114</v>
      </c>
      <c r="E29" s="61">
        <v>117</v>
      </c>
      <c r="F29" s="61">
        <v>77</v>
      </c>
      <c r="G29" s="61">
        <v>104</v>
      </c>
      <c r="H29" s="61">
        <v>95</v>
      </c>
      <c r="I29" s="61">
        <v>102</v>
      </c>
      <c r="J29" s="61">
        <v>116</v>
      </c>
      <c r="K29" s="61">
        <v>118</v>
      </c>
      <c r="L29" s="61">
        <v>80</v>
      </c>
      <c r="M29" s="61">
        <v>90</v>
      </c>
      <c r="N29" s="61">
        <v>80</v>
      </c>
      <c r="O29" s="61">
        <v>102</v>
      </c>
      <c r="P29" s="61">
        <v>178</v>
      </c>
      <c r="Q29" s="61">
        <v>198</v>
      </c>
    </row>
    <row r="30" spans="1:17" s="38" customFormat="1" ht="12" customHeight="1" x14ac:dyDescent="0.25">
      <c r="A30" s="37"/>
      <c r="B30" s="43" t="s">
        <v>60</v>
      </c>
      <c r="C30" s="42" t="s">
        <v>61</v>
      </c>
      <c r="D30" s="61">
        <v>114</v>
      </c>
      <c r="E30" s="61">
        <v>116</v>
      </c>
      <c r="F30" s="61">
        <v>77</v>
      </c>
      <c r="G30" s="61">
        <v>100</v>
      </c>
      <c r="H30" s="61">
        <v>78</v>
      </c>
      <c r="I30" s="61">
        <v>100</v>
      </c>
      <c r="J30" s="61">
        <v>95</v>
      </c>
      <c r="K30" s="61">
        <v>118</v>
      </c>
      <c r="L30" s="61">
        <v>64</v>
      </c>
      <c r="M30" s="61">
        <v>85</v>
      </c>
      <c r="N30" s="61">
        <v>80</v>
      </c>
      <c r="O30" s="61">
        <v>103</v>
      </c>
      <c r="P30" s="61">
        <v>178</v>
      </c>
      <c r="Q30" s="61">
        <v>198</v>
      </c>
    </row>
    <row r="31" spans="1:17" s="38" customFormat="1" ht="12" customHeight="1" x14ac:dyDescent="0.25">
      <c r="A31" s="37"/>
      <c r="B31" s="43" t="s">
        <v>62</v>
      </c>
      <c r="C31" s="42" t="s">
        <v>61</v>
      </c>
      <c r="D31" s="61">
        <v>95</v>
      </c>
      <c r="E31" s="61">
        <v>99</v>
      </c>
      <c r="F31" s="61">
        <v>54</v>
      </c>
      <c r="G31" s="61">
        <v>79</v>
      </c>
      <c r="H31" s="61">
        <v>62</v>
      </c>
      <c r="I31" s="61">
        <v>90</v>
      </c>
      <c r="J31" s="61">
        <v>84</v>
      </c>
      <c r="K31" s="61">
        <v>95</v>
      </c>
      <c r="L31" s="61">
        <v>64</v>
      </c>
      <c r="M31" s="61">
        <v>72</v>
      </c>
      <c r="N31" s="61">
        <v>80</v>
      </c>
      <c r="O31" s="61">
        <v>103</v>
      </c>
      <c r="P31" s="61">
        <v>178</v>
      </c>
      <c r="Q31" s="61">
        <v>198</v>
      </c>
    </row>
    <row r="32" spans="1:17" s="38" customFormat="1" ht="12" customHeight="1" x14ac:dyDescent="0.25">
      <c r="A32" s="37"/>
      <c r="B32" s="43" t="s">
        <v>63</v>
      </c>
      <c r="C32" s="42" t="s">
        <v>61</v>
      </c>
      <c r="D32" s="61">
        <v>63</v>
      </c>
      <c r="E32" s="61">
        <v>90</v>
      </c>
      <c r="F32" s="61">
        <v>45</v>
      </c>
      <c r="G32" s="61">
        <v>68</v>
      </c>
      <c r="H32" s="61">
        <v>48</v>
      </c>
      <c r="I32" s="61">
        <v>69</v>
      </c>
      <c r="J32" s="61">
        <v>69</v>
      </c>
      <c r="K32" s="61">
        <v>79</v>
      </c>
      <c r="L32" s="61">
        <v>40</v>
      </c>
      <c r="M32" s="61">
        <v>68</v>
      </c>
      <c r="N32" s="61">
        <v>80</v>
      </c>
      <c r="O32" s="61">
        <v>103</v>
      </c>
      <c r="P32" s="61">
        <v>178</v>
      </c>
      <c r="Q32" s="61">
        <v>198</v>
      </c>
    </row>
    <row r="33" spans="1:17" s="38" customFormat="1" ht="12" customHeight="1" x14ac:dyDescent="0.25">
      <c r="A33" s="37"/>
      <c r="B33" s="43" t="s">
        <v>64</v>
      </c>
      <c r="C33" s="42" t="s">
        <v>65</v>
      </c>
      <c r="D33" s="61">
        <v>63</v>
      </c>
      <c r="E33" s="61">
        <v>73</v>
      </c>
      <c r="F33" s="61">
        <v>32</v>
      </c>
      <c r="G33" s="61">
        <v>48</v>
      </c>
      <c r="H33" s="61">
        <v>37</v>
      </c>
      <c r="I33" s="61">
        <v>50</v>
      </c>
      <c r="J33" s="61">
        <v>63</v>
      </c>
      <c r="K33" s="61">
        <v>70</v>
      </c>
      <c r="L33" s="61">
        <v>35</v>
      </c>
      <c r="M33" s="61">
        <v>42</v>
      </c>
      <c r="N33" s="61">
        <v>52</v>
      </c>
      <c r="O33" s="61">
        <v>65</v>
      </c>
      <c r="P33" s="61">
        <v>153</v>
      </c>
      <c r="Q33" s="61">
        <v>198</v>
      </c>
    </row>
    <row r="34" spans="1:17" s="38" customFormat="1" ht="12" customHeight="1" x14ac:dyDescent="0.25">
      <c r="A34" s="37"/>
      <c r="B34" s="43" t="s">
        <v>66</v>
      </c>
      <c r="C34" s="42" t="s">
        <v>65</v>
      </c>
      <c r="D34" s="61">
        <v>65</v>
      </c>
      <c r="E34" s="61">
        <v>67</v>
      </c>
      <c r="F34" s="61">
        <v>29</v>
      </c>
      <c r="G34" s="61">
        <v>43</v>
      </c>
      <c r="H34" s="61">
        <v>37</v>
      </c>
      <c r="I34" s="61">
        <v>46</v>
      </c>
      <c r="J34" s="61">
        <v>60</v>
      </c>
      <c r="K34" s="61">
        <v>65</v>
      </c>
      <c r="L34" s="61">
        <v>35</v>
      </c>
      <c r="M34" s="61">
        <v>42</v>
      </c>
      <c r="N34" s="61">
        <v>52</v>
      </c>
      <c r="O34" s="61">
        <v>65</v>
      </c>
      <c r="P34" s="61">
        <v>153</v>
      </c>
      <c r="Q34" s="61">
        <v>173</v>
      </c>
    </row>
    <row r="35" spans="1:17" s="38" customFormat="1" ht="12" customHeight="1" x14ac:dyDescent="0.25">
      <c r="A35" s="37"/>
      <c r="B35" s="43" t="s">
        <v>67</v>
      </c>
      <c r="C35" s="42" t="s">
        <v>65</v>
      </c>
      <c r="D35" s="61">
        <v>54</v>
      </c>
      <c r="E35" s="61">
        <v>67</v>
      </c>
      <c r="F35" s="61">
        <v>29</v>
      </c>
      <c r="G35" s="61">
        <v>40</v>
      </c>
      <c r="H35" s="61">
        <v>39</v>
      </c>
      <c r="I35" s="61">
        <v>46</v>
      </c>
      <c r="J35" s="61">
        <v>60</v>
      </c>
      <c r="K35" s="61">
        <v>63</v>
      </c>
      <c r="L35" s="61">
        <v>37</v>
      </c>
      <c r="M35" s="61">
        <v>40</v>
      </c>
      <c r="N35" s="61">
        <v>52</v>
      </c>
      <c r="O35" s="61">
        <v>65</v>
      </c>
      <c r="P35" s="61">
        <v>153</v>
      </c>
      <c r="Q35" s="61">
        <v>173</v>
      </c>
    </row>
    <row r="36" spans="1:17" s="38" customFormat="1" ht="12" customHeight="1" x14ac:dyDescent="0.25">
      <c r="A36" s="37"/>
      <c r="B36" s="43" t="s">
        <v>68</v>
      </c>
      <c r="C36" s="42" t="s">
        <v>69</v>
      </c>
      <c r="D36" s="61">
        <v>54</v>
      </c>
      <c r="E36" s="61">
        <v>68</v>
      </c>
      <c r="F36" s="61">
        <v>30</v>
      </c>
      <c r="G36" s="61">
        <v>45</v>
      </c>
      <c r="H36" s="61">
        <v>39</v>
      </c>
      <c r="I36" s="61">
        <v>46</v>
      </c>
      <c r="J36" s="61">
        <v>61</v>
      </c>
      <c r="K36" s="61">
        <v>67</v>
      </c>
      <c r="L36" s="61">
        <v>37.799999999999997</v>
      </c>
      <c r="M36" s="61">
        <v>43</v>
      </c>
      <c r="N36" s="61">
        <v>44</v>
      </c>
      <c r="O36" s="61">
        <v>65</v>
      </c>
      <c r="P36" s="61">
        <v>143</v>
      </c>
      <c r="Q36" s="61">
        <v>173</v>
      </c>
    </row>
    <row r="37" spans="1:17" s="38" customFormat="1" ht="12" customHeight="1" x14ac:dyDescent="0.25">
      <c r="B37" s="43" t="s">
        <v>70</v>
      </c>
      <c r="C37" s="42" t="s">
        <v>69</v>
      </c>
      <c r="D37" s="61">
        <v>56</v>
      </c>
      <c r="E37" s="61">
        <v>64</v>
      </c>
      <c r="F37" s="61">
        <v>30</v>
      </c>
      <c r="G37" s="61">
        <v>45</v>
      </c>
      <c r="H37" s="61">
        <v>40</v>
      </c>
      <c r="I37" s="61">
        <v>51</v>
      </c>
      <c r="J37" s="61">
        <v>60</v>
      </c>
      <c r="K37" s="61">
        <v>70</v>
      </c>
      <c r="L37" s="61">
        <v>40.5</v>
      </c>
      <c r="M37" s="61">
        <v>45</v>
      </c>
      <c r="N37" s="61">
        <v>44</v>
      </c>
      <c r="O37" s="61">
        <v>55</v>
      </c>
      <c r="P37" s="61">
        <v>143</v>
      </c>
      <c r="Q37" s="61">
        <v>163</v>
      </c>
    </row>
    <row r="38" spans="1:17" s="38" customFormat="1" ht="12" customHeight="1" x14ac:dyDescent="0.25">
      <c r="A38" s="37"/>
      <c r="B38" s="43" t="s">
        <v>71</v>
      </c>
      <c r="C38" s="42" t="s">
        <v>69</v>
      </c>
      <c r="D38" s="61">
        <v>56</v>
      </c>
      <c r="E38" s="61">
        <v>87</v>
      </c>
      <c r="F38" s="61">
        <v>43</v>
      </c>
      <c r="G38" s="61">
        <v>70</v>
      </c>
      <c r="H38" s="61">
        <v>40</v>
      </c>
      <c r="I38" s="61">
        <v>71</v>
      </c>
      <c r="J38" s="61">
        <v>67</v>
      </c>
      <c r="K38" s="61">
        <v>86</v>
      </c>
      <c r="L38" s="61">
        <v>49.5</v>
      </c>
      <c r="M38" s="61">
        <v>54.5</v>
      </c>
      <c r="N38" s="61">
        <v>44</v>
      </c>
      <c r="O38" s="61">
        <v>55</v>
      </c>
      <c r="P38" s="61">
        <v>143</v>
      </c>
      <c r="Q38" s="61">
        <v>163</v>
      </c>
    </row>
    <row r="39" spans="1:17" s="39" customFormat="1" ht="12" customHeight="1" x14ac:dyDescent="0.2">
      <c r="B39" s="43" t="s">
        <v>72</v>
      </c>
      <c r="C39" s="42" t="s">
        <v>73</v>
      </c>
      <c r="D39" s="61">
        <v>85</v>
      </c>
      <c r="E39" s="61">
        <v>87</v>
      </c>
      <c r="F39" s="61">
        <v>50</v>
      </c>
      <c r="G39" s="61">
        <v>67</v>
      </c>
      <c r="H39" s="61">
        <v>55</v>
      </c>
      <c r="I39" s="61">
        <v>67</v>
      </c>
      <c r="J39" s="61">
        <v>62</v>
      </c>
      <c r="K39" s="61">
        <v>82</v>
      </c>
      <c r="L39" s="61">
        <v>54.4</v>
      </c>
      <c r="M39" s="61">
        <v>59.8</v>
      </c>
      <c r="N39" s="61">
        <v>44</v>
      </c>
      <c r="O39" s="61">
        <v>67</v>
      </c>
      <c r="P39" s="61">
        <v>143</v>
      </c>
      <c r="Q39" s="61">
        <v>163</v>
      </c>
    </row>
    <row r="40" spans="1:17" s="38" customFormat="1" ht="12" customHeight="1" x14ac:dyDescent="0.25">
      <c r="A40" s="37"/>
      <c r="B40" s="43" t="s">
        <v>74</v>
      </c>
      <c r="C40" s="42" t="s">
        <v>73</v>
      </c>
      <c r="D40" s="61">
        <v>70</v>
      </c>
      <c r="E40" s="61">
        <v>87</v>
      </c>
      <c r="F40" s="61">
        <v>50</v>
      </c>
      <c r="G40" s="61">
        <v>59</v>
      </c>
      <c r="H40" s="61">
        <v>55</v>
      </c>
      <c r="I40" s="61">
        <v>67</v>
      </c>
      <c r="J40" s="61">
        <v>62</v>
      </c>
      <c r="K40" s="61">
        <v>76</v>
      </c>
      <c r="L40" s="61">
        <v>58.5</v>
      </c>
      <c r="M40" s="61">
        <v>61.25</v>
      </c>
      <c r="N40" s="61">
        <v>58</v>
      </c>
      <c r="O40" s="61">
        <v>67</v>
      </c>
      <c r="P40" s="61">
        <v>143</v>
      </c>
      <c r="Q40" s="61">
        <v>163</v>
      </c>
    </row>
    <row r="41" spans="1:17" s="39" customFormat="1" ht="12" customHeight="1" x14ac:dyDescent="0.2">
      <c r="B41" s="43" t="s">
        <v>75</v>
      </c>
      <c r="C41" s="42" t="s">
        <v>73</v>
      </c>
      <c r="D41" s="61">
        <v>70</v>
      </c>
      <c r="E41" s="61">
        <v>85</v>
      </c>
      <c r="F41" s="61">
        <v>54</v>
      </c>
      <c r="G41" s="61">
        <v>64</v>
      </c>
      <c r="H41" s="61">
        <v>58</v>
      </c>
      <c r="I41" s="61">
        <v>67</v>
      </c>
      <c r="J41" s="61">
        <v>72</v>
      </c>
      <c r="K41" s="61">
        <v>78</v>
      </c>
      <c r="L41" s="61">
        <v>57.75</v>
      </c>
      <c r="M41" s="61">
        <v>61.25</v>
      </c>
      <c r="N41" s="61">
        <v>58</v>
      </c>
      <c r="O41" s="61">
        <v>67</v>
      </c>
      <c r="P41" s="61">
        <v>143</v>
      </c>
      <c r="Q41" s="61">
        <v>163</v>
      </c>
    </row>
    <row r="42" spans="1:17" s="39" customFormat="1" ht="12" customHeight="1" x14ac:dyDescent="0.2">
      <c r="B42" s="43" t="s">
        <v>76</v>
      </c>
      <c r="C42" s="42" t="s">
        <v>77</v>
      </c>
      <c r="D42" s="61">
        <v>72</v>
      </c>
      <c r="E42" s="61">
        <v>85</v>
      </c>
      <c r="F42" s="61">
        <v>50</v>
      </c>
      <c r="G42" s="61">
        <v>60</v>
      </c>
      <c r="H42" s="61">
        <v>55</v>
      </c>
      <c r="I42" s="61">
        <v>64</v>
      </c>
      <c r="J42" s="61">
        <v>69</v>
      </c>
      <c r="K42" s="61">
        <v>78</v>
      </c>
      <c r="L42" s="61">
        <v>52.6</v>
      </c>
      <c r="M42" s="61">
        <v>56.8</v>
      </c>
      <c r="N42" s="61">
        <v>58</v>
      </c>
      <c r="O42" s="61">
        <v>74</v>
      </c>
      <c r="P42" s="61">
        <v>143</v>
      </c>
      <c r="Q42" s="61">
        <v>163</v>
      </c>
    </row>
    <row r="43" spans="1:17" s="38" customFormat="1" ht="12" customHeight="1" x14ac:dyDescent="0.25">
      <c r="A43" s="37"/>
      <c r="B43" s="43" t="s">
        <v>78</v>
      </c>
      <c r="C43" s="42" t="s">
        <v>77</v>
      </c>
      <c r="D43" s="61">
        <v>72</v>
      </c>
      <c r="E43" s="61">
        <v>78</v>
      </c>
      <c r="F43" s="61">
        <v>50</v>
      </c>
      <c r="G43" s="61">
        <v>58</v>
      </c>
      <c r="H43" s="61">
        <v>55</v>
      </c>
      <c r="I43" s="61">
        <v>62</v>
      </c>
      <c r="J43" s="61">
        <v>69</v>
      </c>
      <c r="K43" s="61">
        <v>76</v>
      </c>
      <c r="L43" s="61">
        <v>43.75</v>
      </c>
      <c r="M43" s="61">
        <v>49.75</v>
      </c>
      <c r="N43" s="61">
        <v>58</v>
      </c>
      <c r="O43" s="61">
        <v>74</v>
      </c>
      <c r="P43" s="61">
        <v>143</v>
      </c>
      <c r="Q43" s="61">
        <v>163</v>
      </c>
    </row>
    <row r="44" spans="1:17" ht="12" customHeight="1" x14ac:dyDescent="0.2">
      <c r="B44" s="43" t="s">
        <v>79</v>
      </c>
      <c r="C44" s="42" t="s">
        <v>77</v>
      </c>
      <c r="D44" s="61">
        <v>75</v>
      </c>
      <c r="E44" s="61">
        <v>85</v>
      </c>
      <c r="F44" s="61">
        <v>50</v>
      </c>
      <c r="G44" s="61">
        <v>70</v>
      </c>
      <c r="H44" s="61">
        <v>59</v>
      </c>
      <c r="I44" s="61">
        <v>68</v>
      </c>
      <c r="J44" s="61">
        <v>76</v>
      </c>
      <c r="K44" s="61">
        <v>88</v>
      </c>
      <c r="L44" s="61">
        <v>46.5</v>
      </c>
      <c r="M44" s="61">
        <v>52.5</v>
      </c>
      <c r="N44" s="61">
        <v>58</v>
      </c>
      <c r="O44" s="61">
        <v>74</v>
      </c>
      <c r="P44" s="61">
        <v>143</v>
      </c>
      <c r="Q44" s="61">
        <v>163</v>
      </c>
    </row>
    <row r="45" spans="1:17" ht="12" customHeight="1" x14ac:dyDescent="0.2">
      <c r="B45" s="43" t="s">
        <v>80</v>
      </c>
      <c r="C45" s="42" t="s">
        <v>81</v>
      </c>
      <c r="D45" s="61">
        <v>75</v>
      </c>
      <c r="E45" s="61">
        <v>98</v>
      </c>
      <c r="F45" s="61">
        <v>55</v>
      </c>
      <c r="G45" s="61">
        <v>75</v>
      </c>
      <c r="H45" s="61">
        <v>61</v>
      </c>
      <c r="I45" s="61">
        <v>70</v>
      </c>
      <c r="J45" s="61">
        <v>85</v>
      </c>
      <c r="K45" s="61">
        <v>95</v>
      </c>
      <c r="L45" s="61">
        <v>56.2</v>
      </c>
      <c r="M45" s="61">
        <v>61.2</v>
      </c>
      <c r="N45" s="61">
        <v>58</v>
      </c>
      <c r="O45" s="61">
        <v>82</v>
      </c>
      <c r="P45" s="61">
        <v>143</v>
      </c>
      <c r="Q45" s="61">
        <v>173</v>
      </c>
    </row>
    <row r="46" spans="1:17" ht="12" customHeight="1" x14ac:dyDescent="0.2">
      <c r="B46" s="43" t="s">
        <v>82</v>
      </c>
      <c r="C46" s="42" t="s">
        <v>81</v>
      </c>
      <c r="D46" s="61">
        <v>95</v>
      </c>
      <c r="E46" s="61">
        <v>106</v>
      </c>
      <c r="F46" s="61">
        <v>68</v>
      </c>
      <c r="G46" s="61">
        <v>83</v>
      </c>
      <c r="H46" s="61">
        <v>65</v>
      </c>
      <c r="I46" s="61">
        <v>78</v>
      </c>
      <c r="J46" s="61">
        <v>90</v>
      </c>
      <c r="K46" s="61">
        <v>99</v>
      </c>
      <c r="L46" s="61">
        <v>61.5</v>
      </c>
      <c r="M46" s="61">
        <v>62.75</v>
      </c>
      <c r="N46" s="61">
        <v>64</v>
      </c>
      <c r="O46" s="61">
        <v>82</v>
      </c>
      <c r="P46" s="61">
        <v>151</v>
      </c>
      <c r="Q46" s="61">
        <v>173</v>
      </c>
    </row>
    <row r="47" spans="1:17" ht="12" customHeight="1" x14ac:dyDescent="0.2">
      <c r="B47" s="43" t="s">
        <v>83</v>
      </c>
      <c r="C47" s="42" t="s">
        <v>81</v>
      </c>
      <c r="D47" s="61">
        <v>106</v>
      </c>
      <c r="E47" s="61">
        <v>119</v>
      </c>
      <c r="F47" s="61">
        <v>80</v>
      </c>
      <c r="G47" s="61">
        <v>105</v>
      </c>
      <c r="H47" s="61">
        <v>80</v>
      </c>
      <c r="I47" s="61">
        <v>98</v>
      </c>
      <c r="J47" s="61">
        <v>110</v>
      </c>
      <c r="K47" s="61">
        <v>120</v>
      </c>
      <c r="L47" s="61">
        <v>88</v>
      </c>
      <c r="M47" s="61">
        <v>91.8</v>
      </c>
      <c r="N47" s="61">
        <v>64</v>
      </c>
      <c r="O47" s="61">
        <v>82</v>
      </c>
      <c r="P47" s="61">
        <v>151</v>
      </c>
      <c r="Q47" s="61">
        <v>173</v>
      </c>
    </row>
    <row r="48" spans="1:17" ht="12" customHeight="1" x14ac:dyDescent="0.2">
      <c r="B48" s="43" t="s">
        <v>84</v>
      </c>
      <c r="C48" s="42" t="s">
        <v>85</v>
      </c>
      <c r="D48" s="61">
        <v>119</v>
      </c>
      <c r="E48" s="61">
        <v>160</v>
      </c>
      <c r="F48" s="61">
        <v>95</v>
      </c>
      <c r="G48" s="61">
        <v>125</v>
      </c>
      <c r="H48" s="61">
        <v>100</v>
      </c>
      <c r="I48" s="61">
        <v>126</v>
      </c>
      <c r="J48" s="61">
        <v>123</v>
      </c>
      <c r="K48" s="61">
        <v>150</v>
      </c>
      <c r="L48" s="61">
        <v>99</v>
      </c>
      <c r="M48" s="61">
        <v>105.5</v>
      </c>
      <c r="N48" s="61">
        <v>64</v>
      </c>
      <c r="O48" s="61">
        <v>98</v>
      </c>
      <c r="P48" s="61">
        <v>169</v>
      </c>
      <c r="Q48" s="61">
        <v>191</v>
      </c>
    </row>
    <row r="49" spans="2:17" ht="12" customHeight="1" x14ac:dyDescent="0.2">
      <c r="B49" s="43" t="s">
        <v>86</v>
      </c>
      <c r="C49" s="42" t="s">
        <v>85</v>
      </c>
      <c r="D49" s="61">
        <v>160</v>
      </c>
      <c r="E49" s="61">
        <v>210</v>
      </c>
      <c r="F49" s="61">
        <v>127</v>
      </c>
      <c r="G49" s="61">
        <v>195</v>
      </c>
      <c r="H49" s="61">
        <v>131</v>
      </c>
      <c r="I49" s="61">
        <v>175</v>
      </c>
      <c r="J49" s="61">
        <v>155</v>
      </c>
      <c r="K49" s="61">
        <v>200</v>
      </c>
      <c r="L49" s="61">
        <v>129.5</v>
      </c>
      <c r="M49" s="61">
        <v>146</v>
      </c>
      <c r="N49" s="61">
        <v>92</v>
      </c>
      <c r="O49" s="61">
        <v>98</v>
      </c>
      <c r="P49" s="61">
        <v>169</v>
      </c>
      <c r="Q49" s="61">
        <v>191</v>
      </c>
    </row>
    <row r="50" spans="2:17" ht="12" customHeight="1" x14ac:dyDescent="0.2">
      <c r="B50" s="43" t="s">
        <v>87</v>
      </c>
      <c r="C50" s="42" t="s">
        <v>85</v>
      </c>
      <c r="D50" s="61">
        <v>229</v>
      </c>
      <c r="E50" s="61">
        <v>230</v>
      </c>
      <c r="F50" s="61">
        <v>178</v>
      </c>
      <c r="G50" s="61">
        <v>195</v>
      </c>
      <c r="H50" s="61">
        <v>172</v>
      </c>
      <c r="I50" s="61">
        <v>182</v>
      </c>
      <c r="J50" s="61">
        <v>195</v>
      </c>
      <c r="K50" s="61">
        <v>218</v>
      </c>
      <c r="L50" s="61">
        <v>175</v>
      </c>
      <c r="M50" s="61">
        <v>187.5</v>
      </c>
      <c r="N50" s="61">
        <v>92</v>
      </c>
      <c r="O50" s="61">
        <v>98</v>
      </c>
      <c r="P50" s="61">
        <v>169</v>
      </c>
      <c r="Q50" s="61">
        <v>191</v>
      </c>
    </row>
    <row r="51" spans="2:17" ht="12" customHeight="1" x14ac:dyDescent="0.2">
      <c r="B51" s="43" t="s">
        <v>88</v>
      </c>
      <c r="C51" s="42" t="s">
        <v>89</v>
      </c>
      <c r="D51" s="61">
        <v>210</v>
      </c>
      <c r="E51" s="61">
        <v>229</v>
      </c>
      <c r="F51" s="61">
        <v>155</v>
      </c>
      <c r="G51" s="61">
        <v>195</v>
      </c>
      <c r="H51" s="61">
        <v>172</v>
      </c>
      <c r="I51" s="61">
        <v>182</v>
      </c>
      <c r="J51" s="61">
        <v>185</v>
      </c>
      <c r="K51" s="61">
        <v>200</v>
      </c>
      <c r="L51" s="61">
        <v>176.4</v>
      </c>
      <c r="M51" s="61">
        <v>195</v>
      </c>
      <c r="N51" s="61">
        <v>187</v>
      </c>
      <c r="O51" s="61">
        <v>220</v>
      </c>
      <c r="P51" s="61">
        <v>169</v>
      </c>
      <c r="Q51" s="61">
        <v>268</v>
      </c>
    </row>
    <row r="52" spans="2:17" ht="12" customHeight="1" x14ac:dyDescent="0.2">
      <c r="B52" s="43" t="s">
        <v>90</v>
      </c>
      <c r="C52" s="42" t="s">
        <v>89</v>
      </c>
      <c r="D52" s="61">
        <v>210</v>
      </c>
      <c r="E52" s="61">
        <v>220</v>
      </c>
      <c r="F52" s="61">
        <v>155</v>
      </c>
      <c r="G52" s="61">
        <v>195</v>
      </c>
      <c r="H52" s="61">
        <v>172</v>
      </c>
      <c r="I52" s="61">
        <v>182</v>
      </c>
      <c r="J52" s="61">
        <v>190</v>
      </c>
      <c r="K52" s="61">
        <v>217</v>
      </c>
      <c r="L52" s="61">
        <v>174.25</v>
      </c>
      <c r="M52" s="61">
        <v>192.5</v>
      </c>
      <c r="N52" s="61">
        <v>187</v>
      </c>
      <c r="O52" s="61">
        <v>220</v>
      </c>
      <c r="P52" s="61">
        <v>246</v>
      </c>
      <c r="Q52" s="61">
        <v>268</v>
      </c>
    </row>
    <row r="53" spans="2:17" ht="12" customHeight="1" x14ac:dyDescent="0.2">
      <c r="B53" s="43" t="s">
        <v>91</v>
      </c>
      <c r="C53" s="42" t="s">
        <v>89</v>
      </c>
      <c r="D53" s="61">
        <v>218</v>
      </c>
      <c r="E53" s="61">
        <v>228</v>
      </c>
      <c r="F53" s="61">
        <v>145</v>
      </c>
      <c r="G53" s="61">
        <v>190</v>
      </c>
      <c r="H53" s="61">
        <v>172</v>
      </c>
      <c r="I53" s="61">
        <v>182</v>
      </c>
      <c r="J53" s="61">
        <v>205</v>
      </c>
      <c r="K53" s="61">
        <v>217</v>
      </c>
      <c r="L53" s="61">
        <v>185</v>
      </c>
      <c r="M53" s="61">
        <v>196</v>
      </c>
      <c r="N53" s="61">
        <v>187</v>
      </c>
      <c r="O53" s="61">
        <v>220</v>
      </c>
      <c r="P53" s="61">
        <v>246</v>
      </c>
      <c r="Q53" s="61">
        <v>268</v>
      </c>
    </row>
    <row r="54" spans="2:17" ht="12" customHeight="1" x14ac:dyDescent="0.2">
      <c r="B54" s="43" t="s">
        <v>92</v>
      </c>
      <c r="C54" s="42" t="s">
        <v>93</v>
      </c>
      <c r="D54" s="61">
        <v>215</v>
      </c>
      <c r="E54" s="61">
        <v>228</v>
      </c>
      <c r="F54" s="61">
        <v>145</v>
      </c>
      <c r="G54" s="61">
        <v>180</v>
      </c>
      <c r="H54" s="61">
        <v>163</v>
      </c>
      <c r="I54" s="61">
        <v>178</v>
      </c>
      <c r="J54" s="61">
        <v>203</v>
      </c>
      <c r="K54" s="61">
        <v>220</v>
      </c>
      <c r="L54" s="61">
        <v>175.4</v>
      </c>
      <c r="M54" s="61">
        <v>190</v>
      </c>
      <c r="N54" s="61">
        <v>187</v>
      </c>
      <c r="O54" s="61">
        <v>215</v>
      </c>
      <c r="P54" s="61">
        <v>246</v>
      </c>
      <c r="Q54" s="61">
        <v>280</v>
      </c>
    </row>
    <row r="55" spans="2:17" ht="12" customHeight="1" x14ac:dyDescent="0.2">
      <c r="B55" s="43" t="s">
        <v>94</v>
      </c>
      <c r="C55" s="42" t="s">
        <v>93</v>
      </c>
      <c r="D55" s="61">
        <v>213</v>
      </c>
      <c r="E55" s="61">
        <v>225</v>
      </c>
      <c r="F55" s="61">
        <v>153</v>
      </c>
      <c r="G55" s="61">
        <v>185</v>
      </c>
      <c r="H55" s="61">
        <v>173</v>
      </c>
      <c r="I55" s="61">
        <v>185</v>
      </c>
      <c r="J55" s="61">
        <v>200</v>
      </c>
      <c r="K55" s="61">
        <v>252</v>
      </c>
      <c r="L55" s="61">
        <v>156</v>
      </c>
      <c r="M55" s="61">
        <v>177</v>
      </c>
      <c r="N55" s="61">
        <v>187</v>
      </c>
      <c r="O55" s="61">
        <v>215</v>
      </c>
      <c r="P55" s="61">
        <v>258</v>
      </c>
      <c r="Q55" s="61">
        <v>280</v>
      </c>
    </row>
    <row r="56" spans="2:17" ht="12" customHeight="1" x14ac:dyDescent="0.2">
      <c r="B56" s="43" t="s">
        <v>95</v>
      </c>
      <c r="C56" s="42" t="s">
        <v>93</v>
      </c>
      <c r="D56" s="61">
        <v>213</v>
      </c>
      <c r="E56" s="61">
        <v>250</v>
      </c>
      <c r="F56" s="61">
        <v>178</v>
      </c>
      <c r="G56" s="61">
        <v>200</v>
      </c>
      <c r="H56" s="61">
        <v>178</v>
      </c>
      <c r="I56" s="61">
        <v>190</v>
      </c>
      <c r="J56" s="61">
        <v>232</v>
      </c>
      <c r="K56" s="61">
        <v>252</v>
      </c>
      <c r="L56" s="61">
        <v>192</v>
      </c>
      <c r="M56" s="61">
        <v>196</v>
      </c>
      <c r="N56" s="61">
        <v>187</v>
      </c>
      <c r="O56" s="61">
        <v>215</v>
      </c>
      <c r="P56" s="61">
        <v>258</v>
      </c>
      <c r="Q56" s="61">
        <v>280</v>
      </c>
    </row>
    <row r="57" spans="2:17" ht="12" customHeight="1" x14ac:dyDescent="0.2">
      <c r="B57" s="43" t="s">
        <v>96</v>
      </c>
      <c r="C57" s="42" t="s">
        <v>97</v>
      </c>
      <c r="D57" s="61">
        <v>258</v>
      </c>
      <c r="E57" s="61">
        <v>281</v>
      </c>
      <c r="F57" s="61">
        <v>185</v>
      </c>
      <c r="G57" s="61">
        <v>250</v>
      </c>
      <c r="H57" s="61">
        <v>185</v>
      </c>
      <c r="I57" s="61">
        <v>205</v>
      </c>
      <c r="J57" s="61">
        <v>238</v>
      </c>
      <c r="K57" s="61">
        <v>255</v>
      </c>
      <c r="L57" s="61">
        <v>192.5</v>
      </c>
      <c r="M57" s="61">
        <v>206.5</v>
      </c>
      <c r="N57" s="61">
        <v>187</v>
      </c>
      <c r="O57" s="61">
        <v>235</v>
      </c>
      <c r="P57" s="61">
        <v>258</v>
      </c>
      <c r="Q57" s="61">
        <v>280</v>
      </c>
    </row>
    <row r="58" spans="2:17" ht="12" customHeight="1" x14ac:dyDescent="0.2">
      <c r="B58" s="43" t="s">
        <v>98</v>
      </c>
      <c r="C58" s="42" t="s">
        <v>97</v>
      </c>
      <c r="D58" s="61">
        <v>281</v>
      </c>
      <c r="E58" s="61">
        <v>290</v>
      </c>
      <c r="F58" s="61">
        <v>195</v>
      </c>
      <c r="G58" s="61">
        <v>265</v>
      </c>
      <c r="H58" s="61">
        <v>202</v>
      </c>
      <c r="I58" s="61">
        <v>245</v>
      </c>
      <c r="J58" s="61">
        <v>245</v>
      </c>
      <c r="K58" s="61">
        <v>275</v>
      </c>
      <c r="L58" s="61">
        <v>217.5</v>
      </c>
      <c r="M58" s="61">
        <v>223.5</v>
      </c>
      <c r="N58" s="61">
        <v>195</v>
      </c>
      <c r="O58" s="61">
        <v>235</v>
      </c>
      <c r="P58" s="61">
        <v>258</v>
      </c>
      <c r="Q58" s="61">
        <v>280</v>
      </c>
    </row>
    <row r="59" spans="2:17" ht="12" customHeight="1" x14ac:dyDescent="0.2">
      <c r="B59" s="43" t="s">
        <v>99</v>
      </c>
      <c r="C59" s="42" t="s">
        <v>97</v>
      </c>
      <c r="D59" s="61">
        <v>281</v>
      </c>
      <c r="E59" s="61">
        <v>335</v>
      </c>
      <c r="F59" s="61">
        <v>235</v>
      </c>
      <c r="G59" s="61">
        <v>305</v>
      </c>
      <c r="H59" s="61">
        <v>225</v>
      </c>
      <c r="I59" s="61">
        <v>297</v>
      </c>
      <c r="J59" s="61">
        <v>270</v>
      </c>
      <c r="K59" s="61">
        <v>335</v>
      </c>
      <c r="L59" s="61">
        <v>250.5</v>
      </c>
      <c r="M59" s="61">
        <v>263.83333333333331</v>
      </c>
      <c r="N59" s="61">
        <v>195</v>
      </c>
      <c r="O59" s="61">
        <v>235</v>
      </c>
      <c r="P59" s="61">
        <v>258</v>
      </c>
      <c r="Q59" s="61">
        <v>280</v>
      </c>
    </row>
    <row r="60" spans="2:17" ht="12" customHeight="1" x14ac:dyDescent="0.2">
      <c r="B60" s="43" t="s">
        <v>100</v>
      </c>
      <c r="C60" s="42" t="s">
        <v>101</v>
      </c>
      <c r="D60" s="61">
        <v>335</v>
      </c>
      <c r="E60" s="61">
        <v>348</v>
      </c>
      <c r="F60" s="61">
        <v>279</v>
      </c>
      <c r="G60" s="61">
        <v>325</v>
      </c>
      <c r="H60" s="61">
        <v>285</v>
      </c>
      <c r="I60" s="61">
        <v>304</v>
      </c>
      <c r="J60" s="61">
        <v>325</v>
      </c>
      <c r="K60" s="61">
        <v>342</v>
      </c>
      <c r="L60" s="61">
        <v>301.66666666666669</v>
      </c>
      <c r="M60" s="61">
        <v>310</v>
      </c>
      <c r="N60" s="61">
        <v>195</v>
      </c>
      <c r="O60" s="61">
        <v>320</v>
      </c>
      <c r="P60" s="61">
        <v>258</v>
      </c>
      <c r="Q60" s="61">
        <v>350</v>
      </c>
    </row>
    <row r="61" spans="2:17" ht="12" customHeight="1" x14ac:dyDescent="0.2">
      <c r="B61" s="43" t="s">
        <v>102</v>
      </c>
      <c r="C61" s="42" t="s">
        <v>101</v>
      </c>
      <c r="D61" s="61">
        <v>340</v>
      </c>
      <c r="E61" s="61">
        <v>348</v>
      </c>
      <c r="F61" s="61">
        <v>279</v>
      </c>
      <c r="G61" s="61">
        <v>320</v>
      </c>
      <c r="H61" s="61">
        <v>295</v>
      </c>
      <c r="I61" s="61">
        <v>315</v>
      </c>
      <c r="J61" s="61">
        <v>335</v>
      </c>
      <c r="K61" s="61">
        <v>342</v>
      </c>
      <c r="L61" s="61">
        <v>313</v>
      </c>
      <c r="M61" s="61">
        <v>320</v>
      </c>
      <c r="N61" s="61">
        <v>285</v>
      </c>
      <c r="O61" s="61">
        <v>320</v>
      </c>
      <c r="P61" s="61">
        <v>328</v>
      </c>
      <c r="Q61" s="61">
        <v>350</v>
      </c>
    </row>
    <row r="62" spans="2:17" ht="12" customHeight="1" x14ac:dyDescent="0.2">
      <c r="B62" s="43" t="s">
        <v>103</v>
      </c>
      <c r="C62" s="42" t="s">
        <v>101</v>
      </c>
      <c r="D62" s="61">
        <v>373</v>
      </c>
      <c r="E62" s="61">
        <v>490</v>
      </c>
      <c r="F62" s="61">
        <v>333</v>
      </c>
      <c r="G62" s="61">
        <v>440</v>
      </c>
      <c r="H62" s="61">
        <v>330</v>
      </c>
      <c r="I62" s="61">
        <v>405</v>
      </c>
      <c r="J62" s="61">
        <v>370</v>
      </c>
      <c r="K62" s="61">
        <v>458</v>
      </c>
      <c r="L62" s="61">
        <v>348</v>
      </c>
      <c r="M62" s="61">
        <v>368.2</v>
      </c>
      <c r="N62" s="61">
        <v>285</v>
      </c>
      <c r="O62" s="61">
        <v>320</v>
      </c>
      <c r="P62" s="61">
        <v>328</v>
      </c>
      <c r="Q62" s="61">
        <v>350</v>
      </c>
    </row>
    <row r="63" spans="2:17" ht="12" customHeight="1" x14ac:dyDescent="0.2">
      <c r="B63" s="43" t="s">
        <v>104</v>
      </c>
      <c r="C63" s="42" t="s">
        <v>105</v>
      </c>
      <c r="D63" s="61">
        <v>465</v>
      </c>
      <c r="E63" s="61">
        <v>500</v>
      </c>
      <c r="F63" s="61">
        <v>410</v>
      </c>
      <c r="G63" s="61">
        <v>470</v>
      </c>
      <c r="H63" s="61">
        <v>415</v>
      </c>
      <c r="I63" s="61">
        <v>440</v>
      </c>
      <c r="J63" s="61">
        <v>465</v>
      </c>
      <c r="K63" s="61">
        <v>490</v>
      </c>
      <c r="L63" s="61">
        <v>372.5</v>
      </c>
      <c r="M63" s="61">
        <v>393.75</v>
      </c>
      <c r="N63" s="61">
        <v>375</v>
      </c>
      <c r="O63" s="61">
        <v>430</v>
      </c>
      <c r="P63" s="61">
        <v>328</v>
      </c>
      <c r="Q63" s="61">
        <v>478</v>
      </c>
    </row>
    <row r="64" spans="2:17" ht="12" customHeight="1" x14ac:dyDescent="0.2">
      <c r="B64" s="43" t="s">
        <v>106</v>
      </c>
      <c r="C64" s="42" t="s">
        <v>105</v>
      </c>
      <c r="D64" s="61">
        <v>500</v>
      </c>
      <c r="E64" s="61">
        <v>530</v>
      </c>
      <c r="F64" s="61">
        <v>455</v>
      </c>
      <c r="G64" s="61">
        <v>495</v>
      </c>
      <c r="H64" s="61">
        <v>450</v>
      </c>
      <c r="I64" s="61">
        <v>485</v>
      </c>
      <c r="J64" s="61">
        <v>500</v>
      </c>
      <c r="K64" s="61">
        <v>530</v>
      </c>
      <c r="L64" s="61">
        <v>320</v>
      </c>
      <c r="M64" s="61">
        <v>407.5</v>
      </c>
      <c r="N64" s="61">
        <v>375</v>
      </c>
      <c r="O64" s="61">
        <v>430</v>
      </c>
      <c r="P64" s="61">
        <v>456</v>
      </c>
      <c r="Q64" s="61">
        <v>478</v>
      </c>
    </row>
    <row r="65" spans="2:18" ht="12" customHeight="1" x14ac:dyDescent="0.2">
      <c r="B65" s="43" t="s">
        <v>107</v>
      </c>
      <c r="C65" s="42" t="s">
        <v>105</v>
      </c>
      <c r="D65" s="61">
        <v>455</v>
      </c>
      <c r="E65" s="61">
        <v>535</v>
      </c>
      <c r="F65" s="61">
        <v>410</v>
      </c>
      <c r="G65" s="61">
        <v>490</v>
      </c>
      <c r="H65" s="61">
        <v>420</v>
      </c>
      <c r="I65" s="61">
        <v>484</v>
      </c>
      <c r="J65" s="61">
        <v>435</v>
      </c>
      <c r="K65" s="61">
        <v>525</v>
      </c>
      <c r="L65" s="61">
        <v>300</v>
      </c>
      <c r="M65" s="61">
        <v>397</v>
      </c>
      <c r="N65" s="61">
        <v>375</v>
      </c>
      <c r="O65" s="61">
        <v>430</v>
      </c>
      <c r="P65" s="61">
        <v>456</v>
      </c>
      <c r="Q65" s="61">
        <v>478</v>
      </c>
    </row>
    <row r="66" spans="2:18" ht="12" customHeight="1" x14ac:dyDescent="0.2">
      <c r="B66" s="43" t="s">
        <v>108</v>
      </c>
      <c r="C66" s="42" t="s">
        <v>109</v>
      </c>
      <c r="D66" s="61">
        <v>124</v>
      </c>
      <c r="E66" s="61">
        <v>465</v>
      </c>
      <c r="F66" s="61">
        <v>62</v>
      </c>
      <c r="G66" s="61">
        <v>385</v>
      </c>
      <c r="H66" s="61">
        <v>67</v>
      </c>
      <c r="I66" s="61">
        <v>420</v>
      </c>
      <c r="J66" s="61">
        <v>100</v>
      </c>
      <c r="K66" s="61">
        <v>420</v>
      </c>
      <c r="L66" s="61">
        <v>181.25</v>
      </c>
      <c r="M66" s="61">
        <v>226.25</v>
      </c>
      <c r="N66" s="61">
        <v>390</v>
      </c>
      <c r="O66" s="61">
        <v>420</v>
      </c>
      <c r="P66" s="61">
        <v>406</v>
      </c>
      <c r="Q66" s="61">
        <v>428</v>
      </c>
    </row>
    <row r="67" spans="2:18" ht="12" customHeight="1" x14ac:dyDescent="0.2">
      <c r="B67" s="43" t="s">
        <v>110</v>
      </c>
      <c r="C67" s="42" t="s">
        <v>109</v>
      </c>
      <c r="D67" s="61">
        <v>100</v>
      </c>
      <c r="E67" s="61">
        <v>120</v>
      </c>
      <c r="F67" s="61">
        <v>55</v>
      </c>
      <c r="G67" s="61">
        <v>97</v>
      </c>
      <c r="H67" s="61">
        <v>63</v>
      </c>
      <c r="I67" s="61">
        <v>88</v>
      </c>
      <c r="J67" s="61">
        <v>90</v>
      </c>
      <c r="K67" s="61">
        <v>125</v>
      </c>
      <c r="L67" s="61">
        <v>21.75</v>
      </c>
      <c r="M67" s="61">
        <v>38</v>
      </c>
      <c r="N67" s="61">
        <v>65</v>
      </c>
      <c r="O67" s="61">
        <v>420</v>
      </c>
      <c r="P67" s="61">
        <v>406</v>
      </c>
      <c r="Q67" s="61">
        <v>428</v>
      </c>
    </row>
    <row r="68" spans="2:18" ht="12" customHeight="1" x14ac:dyDescent="0.2">
      <c r="B68" s="43" t="s">
        <v>111</v>
      </c>
      <c r="C68" s="42" t="s">
        <v>109</v>
      </c>
      <c r="D68" s="61">
        <v>122</v>
      </c>
      <c r="E68" s="61">
        <v>150</v>
      </c>
      <c r="F68" s="61">
        <v>95</v>
      </c>
      <c r="G68" s="61">
        <v>118</v>
      </c>
      <c r="H68" s="61">
        <v>92</v>
      </c>
      <c r="I68" s="61">
        <v>106</v>
      </c>
      <c r="J68" s="61">
        <v>132</v>
      </c>
      <c r="K68" s="61">
        <v>150</v>
      </c>
      <c r="L68" s="61">
        <v>44</v>
      </c>
      <c r="M68" s="61">
        <v>62.2</v>
      </c>
      <c r="N68" s="61">
        <v>65</v>
      </c>
      <c r="O68" s="61">
        <v>120</v>
      </c>
      <c r="P68" s="61">
        <v>406</v>
      </c>
      <c r="Q68" s="61">
        <v>428</v>
      </c>
    </row>
    <row r="69" spans="2:18" ht="12" customHeight="1" x14ac:dyDescent="0.2">
      <c r="B69" s="43" t="s">
        <v>112</v>
      </c>
      <c r="C69" s="42" t="s">
        <v>113</v>
      </c>
      <c r="D69" s="61">
        <v>140</v>
      </c>
      <c r="E69" s="61">
        <v>172</v>
      </c>
      <c r="F69" s="61">
        <v>103</v>
      </c>
      <c r="G69" s="61">
        <v>150</v>
      </c>
      <c r="H69" s="61">
        <v>92</v>
      </c>
      <c r="I69" s="61">
        <v>150</v>
      </c>
      <c r="J69" s="61">
        <v>135</v>
      </c>
      <c r="K69" s="61">
        <v>182</v>
      </c>
      <c r="L69" s="61">
        <v>66.25</v>
      </c>
      <c r="M69" s="61">
        <v>81.25</v>
      </c>
      <c r="N69" s="61">
        <v>104</v>
      </c>
      <c r="O69" s="61">
        <v>126</v>
      </c>
      <c r="P69" s="61">
        <v>168</v>
      </c>
      <c r="Q69" s="61">
        <v>190</v>
      </c>
    </row>
    <row r="70" spans="2:18" ht="12" customHeight="1" x14ac:dyDescent="0.2">
      <c r="B70" s="43" t="s">
        <v>114</v>
      </c>
      <c r="C70" s="42" t="s">
        <v>113</v>
      </c>
      <c r="D70" s="61">
        <v>190</v>
      </c>
      <c r="E70" s="61">
        <v>205</v>
      </c>
      <c r="F70" s="61">
        <v>160</v>
      </c>
      <c r="G70" s="61">
        <v>195</v>
      </c>
      <c r="H70" s="61">
        <v>153</v>
      </c>
      <c r="I70" s="61">
        <v>161</v>
      </c>
      <c r="J70" s="61">
        <v>185</v>
      </c>
      <c r="K70" s="61">
        <v>192</v>
      </c>
      <c r="L70" s="61">
        <v>107.5</v>
      </c>
      <c r="M70" s="61">
        <v>125</v>
      </c>
      <c r="N70" s="61">
        <v>104</v>
      </c>
      <c r="O70" s="61">
        <v>126</v>
      </c>
      <c r="P70" s="61">
        <v>168</v>
      </c>
      <c r="Q70" s="61">
        <v>190</v>
      </c>
    </row>
    <row r="71" spans="2:18" ht="12" customHeight="1" x14ac:dyDescent="0.2">
      <c r="B71" s="43" t="s">
        <v>115</v>
      </c>
      <c r="C71" s="42" t="s">
        <v>113</v>
      </c>
      <c r="D71" s="61">
        <v>172</v>
      </c>
      <c r="E71" s="61">
        <v>205</v>
      </c>
      <c r="F71" s="61">
        <v>148</v>
      </c>
      <c r="G71" s="61">
        <v>187</v>
      </c>
      <c r="H71" s="61">
        <v>149</v>
      </c>
      <c r="I71" s="61">
        <v>173</v>
      </c>
      <c r="J71" s="61">
        <v>178</v>
      </c>
      <c r="K71" s="61">
        <v>205</v>
      </c>
      <c r="L71" s="61">
        <v>120.6</v>
      </c>
      <c r="M71" s="61">
        <v>131.80000000000001</v>
      </c>
      <c r="N71" s="61">
        <v>104</v>
      </c>
      <c r="O71" s="61">
        <v>126</v>
      </c>
      <c r="P71" s="61">
        <v>168</v>
      </c>
      <c r="Q71" s="61">
        <v>190</v>
      </c>
    </row>
    <row r="72" spans="2:18" ht="12" customHeight="1" x14ac:dyDescent="0.2">
      <c r="B72" s="43" t="s">
        <v>116</v>
      </c>
      <c r="C72" s="42" t="s">
        <v>117</v>
      </c>
      <c r="D72" s="61">
        <v>134</v>
      </c>
      <c r="E72" s="61">
        <v>172</v>
      </c>
      <c r="F72" s="61">
        <v>115</v>
      </c>
      <c r="G72" s="61">
        <v>148</v>
      </c>
      <c r="H72" s="61">
        <v>130</v>
      </c>
      <c r="I72" s="61">
        <v>145</v>
      </c>
      <c r="J72" s="61">
        <v>143</v>
      </c>
      <c r="K72" s="61">
        <v>173</v>
      </c>
      <c r="L72" s="61">
        <v>94</v>
      </c>
      <c r="M72" s="61">
        <v>104.75</v>
      </c>
      <c r="N72" s="61">
        <v>104</v>
      </c>
      <c r="O72" s="61">
        <v>162</v>
      </c>
      <c r="P72" s="61">
        <v>180</v>
      </c>
      <c r="Q72" s="61">
        <v>202</v>
      </c>
    </row>
    <row r="73" spans="2:18" ht="12" customHeight="1" x14ac:dyDescent="0.2">
      <c r="B73" s="43" t="s">
        <v>118</v>
      </c>
      <c r="C73" s="42" t="s">
        <v>117</v>
      </c>
      <c r="D73" s="61">
        <v>133</v>
      </c>
      <c r="E73" s="61">
        <v>150</v>
      </c>
      <c r="F73" s="61">
        <v>110</v>
      </c>
      <c r="G73" s="61">
        <v>140</v>
      </c>
      <c r="H73" s="61">
        <v>114</v>
      </c>
      <c r="I73" s="61">
        <v>124</v>
      </c>
      <c r="J73" s="61">
        <v>140</v>
      </c>
      <c r="K73" s="61">
        <v>153</v>
      </c>
      <c r="L73" s="61">
        <v>92.5</v>
      </c>
      <c r="M73" s="61">
        <v>101</v>
      </c>
      <c r="N73" s="61">
        <v>155</v>
      </c>
      <c r="O73" s="61">
        <v>162</v>
      </c>
      <c r="P73" s="61">
        <v>180</v>
      </c>
      <c r="Q73" s="61">
        <v>202</v>
      </c>
      <c r="R73" s="96"/>
    </row>
    <row r="74" spans="2:18" ht="12" customHeight="1" x14ac:dyDescent="0.2">
      <c r="B74" s="43" t="s">
        <v>119</v>
      </c>
      <c r="C74" s="42" t="s">
        <v>117</v>
      </c>
      <c r="D74" s="61">
        <v>133</v>
      </c>
      <c r="E74" s="61">
        <v>156</v>
      </c>
      <c r="F74" s="61">
        <v>107</v>
      </c>
      <c r="G74" s="61">
        <v>140</v>
      </c>
      <c r="H74" s="61">
        <v>101</v>
      </c>
      <c r="I74" s="61">
        <v>126</v>
      </c>
      <c r="J74" s="61">
        <v>135</v>
      </c>
      <c r="K74" s="61">
        <v>159</v>
      </c>
      <c r="L74" s="61">
        <v>87.8</v>
      </c>
      <c r="M74" s="61">
        <v>101</v>
      </c>
      <c r="N74" s="61">
        <v>155</v>
      </c>
      <c r="O74" s="61">
        <v>162</v>
      </c>
      <c r="P74" s="61">
        <v>180</v>
      </c>
      <c r="Q74" s="61">
        <v>202</v>
      </c>
      <c r="R74" s="96"/>
    </row>
    <row r="75" spans="2:18" ht="12" customHeight="1" x14ac:dyDescent="0.2">
      <c r="B75" s="43" t="s">
        <v>120</v>
      </c>
      <c r="C75" s="42" t="s">
        <v>121</v>
      </c>
      <c r="D75" s="61">
        <v>118</v>
      </c>
      <c r="E75" s="61">
        <v>132</v>
      </c>
      <c r="F75" s="61">
        <v>88</v>
      </c>
      <c r="G75" s="61">
        <v>109</v>
      </c>
      <c r="H75" s="61">
        <v>91</v>
      </c>
      <c r="I75" s="61">
        <v>103</v>
      </c>
      <c r="J75" s="61">
        <v>120</v>
      </c>
      <c r="K75" s="61">
        <v>125</v>
      </c>
      <c r="L75" s="61">
        <v>70</v>
      </c>
      <c r="M75" s="61">
        <v>81</v>
      </c>
      <c r="N75" s="61">
        <v>105</v>
      </c>
      <c r="O75" s="61">
        <v>125</v>
      </c>
      <c r="P75" s="61">
        <v>180</v>
      </c>
      <c r="Q75" s="61">
        <v>202</v>
      </c>
      <c r="R75" s="96"/>
    </row>
    <row r="76" spans="2:18" ht="12" customHeight="1" x14ac:dyDescent="0.2">
      <c r="B76" s="43" t="s">
        <v>122</v>
      </c>
      <c r="C76" s="42" t="s">
        <v>121</v>
      </c>
      <c r="D76" s="61">
        <v>105</v>
      </c>
      <c r="E76" s="61">
        <v>118</v>
      </c>
      <c r="F76" s="61">
        <v>80</v>
      </c>
      <c r="G76" s="61">
        <v>92</v>
      </c>
      <c r="H76" s="61">
        <v>75</v>
      </c>
      <c r="I76" s="61">
        <v>88</v>
      </c>
      <c r="J76" s="61">
        <v>105</v>
      </c>
      <c r="K76" s="61">
        <v>116</v>
      </c>
      <c r="L76" s="61">
        <v>54.5</v>
      </c>
      <c r="M76" s="61">
        <v>68</v>
      </c>
      <c r="N76" s="61">
        <v>105</v>
      </c>
      <c r="O76" s="61">
        <v>125</v>
      </c>
      <c r="P76" s="61">
        <v>180</v>
      </c>
      <c r="Q76" s="61">
        <v>202</v>
      </c>
      <c r="R76" s="96"/>
    </row>
    <row r="77" spans="2:18" ht="12" customHeight="1" x14ac:dyDescent="0.2">
      <c r="B77" s="43" t="s">
        <v>123</v>
      </c>
      <c r="C77" s="42" t="s">
        <v>121</v>
      </c>
      <c r="D77" s="61">
        <v>85</v>
      </c>
      <c r="E77" s="61">
        <v>112</v>
      </c>
      <c r="F77" s="61">
        <v>63</v>
      </c>
      <c r="G77" s="61">
        <v>89</v>
      </c>
      <c r="H77" s="61">
        <v>69</v>
      </c>
      <c r="I77" s="61">
        <v>84</v>
      </c>
      <c r="J77" s="61">
        <v>90</v>
      </c>
      <c r="K77" s="61">
        <v>114</v>
      </c>
      <c r="L77" s="61">
        <v>48.8</v>
      </c>
      <c r="M77" s="61">
        <v>63.2</v>
      </c>
      <c r="N77" s="61">
        <v>105</v>
      </c>
      <c r="O77" s="61">
        <v>125</v>
      </c>
      <c r="P77" s="61">
        <v>180</v>
      </c>
      <c r="Q77" s="61">
        <v>202</v>
      </c>
      <c r="R77" s="96"/>
    </row>
    <row r="78" spans="2:18" ht="12" customHeight="1" x14ac:dyDescent="0.2">
      <c r="B78" s="43" t="s">
        <v>124</v>
      </c>
      <c r="C78" s="42" t="s">
        <v>125</v>
      </c>
      <c r="D78" s="61">
        <v>86</v>
      </c>
      <c r="E78" s="61">
        <v>107</v>
      </c>
      <c r="F78" s="61">
        <v>64</v>
      </c>
      <c r="G78" s="61">
        <v>88</v>
      </c>
      <c r="H78" s="61">
        <v>66</v>
      </c>
      <c r="I78" s="61">
        <v>83</v>
      </c>
      <c r="J78" s="61">
        <v>87</v>
      </c>
      <c r="K78" s="61">
        <v>105</v>
      </c>
      <c r="L78" s="61">
        <v>46.75</v>
      </c>
      <c r="M78" s="61">
        <v>55.75</v>
      </c>
      <c r="N78" s="61">
        <v>60</v>
      </c>
      <c r="O78" s="61">
        <v>80</v>
      </c>
      <c r="P78" s="61">
        <v>140</v>
      </c>
      <c r="Q78" s="61">
        <v>162</v>
      </c>
      <c r="R78" s="96"/>
    </row>
    <row r="79" spans="2:18" ht="12" customHeight="1" x14ac:dyDescent="0.2">
      <c r="B79" s="43" t="s">
        <v>126</v>
      </c>
      <c r="C79" s="42" t="s">
        <v>125</v>
      </c>
      <c r="D79" s="61">
        <v>110</v>
      </c>
      <c r="E79" s="61">
        <v>125</v>
      </c>
      <c r="F79" s="61">
        <v>88</v>
      </c>
      <c r="G79" s="61">
        <v>110</v>
      </c>
      <c r="H79" s="61">
        <v>90</v>
      </c>
      <c r="I79" s="61">
        <v>103</v>
      </c>
      <c r="J79" s="61">
        <v>114</v>
      </c>
      <c r="K79" s="61">
        <v>127</v>
      </c>
      <c r="L79" s="61">
        <v>69.2</v>
      </c>
      <c r="M79" s="61">
        <v>79.2</v>
      </c>
      <c r="N79" s="61">
        <v>60</v>
      </c>
      <c r="O79" s="61">
        <v>80</v>
      </c>
      <c r="P79" s="61">
        <v>140</v>
      </c>
      <c r="Q79" s="61">
        <v>162</v>
      </c>
      <c r="R79" s="96"/>
    </row>
    <row r="80" spans="2:18" ht="12" customHeight="1" x14ac:dyDescent="0.2">
      <c r="B80" s="43" t="s">
        <v>127</v>
      </c>
      <c r="C80" s="42" t="s">
        <v>125</v>
      </c>
      <c r="D80" s="61">
        <v>124</v>
      </c>
      <c r="E80" s="61">
        <v>137</v>
      </c>
      <c r="F80" s="61">
        <v>113</v>
      </c>
      <c r="G80" s="61">
        <v>118</v>
      </c>
      <c r="H80" s="61">
        <v>90</v>
      </c>
      <c r="I80" s="61">
        <v>100</v>
      </c>
      <c r="J80" s="61">
        <v>125</v>
      </c>
      <c r="K80" s="61">
        <v>135</v>
      </c>
      <c r="L80" s="61">
        <v>79.25</v>
      </c>
      <c r="M80" s="61">
        <v>87.5</v>
      </c>
      <c r="N80" s="61">
        <v>60</v>
      </c>
      <c r="O80" s="61">
        <v>80</v>
      </c>
      <c r="P80" s="61">
        <v>140</v>
      </c>
      <c r="Q80" s="61">
        <v>162</v>
      </c>
      <c r="R80" s="96"/>
    </row>
    <row r="81" spans="2:18" ht="12" customHeight="1" x14ac:dyDescent="0.2">
      <c r="B81" s="43" t="s">
        <v>128</v>
      </c>
      <c r="C81" s="42" t="s">
        <v>129</v>
      </c>
      <c r="D81" s="61">
        <v>125</v>
      </c>
      <c r="E81" s="61">
        <v>140</v>
      </c>
      <c r="F81" s="61">
        <v>98</v>
      </c>
      <c r="G81" s="61">
        <v>118</v>
      </c>
      <c r="H81" s="61">
        <v>90</v>
      </c>
      <c r="I81" s="61">
        <v>100</v>
      </c>
      <c r="J81" s="61">
        <v>115</v>
      </c>
      <c r="K81" s="61">
        <v>132</v>
      </c>
      <c r="L81" s="61">
        <v>85</v>
      </c>
      <c r="M81" s="61">
        <v>93.75</v>
      </c>
      <c r="N81" s="61">
        <v>60</v>
      </c>
      <c r="O81" s="61">
        <v>129</v>
      </c>
      <c r="P81" s="61">
        <v>157</v>
      </c>
      <c r="Q81" s="61">
        <v>178.5</v>
      </c>
      <c r="R81" s="96"/>
    </row>
    <row r="82" spans="2:18" ht="12" customHeight="1" x14ac:dyDescent="0.2">
      <c r="B82" s="43" t="s">
        <v>130</v>
      </c>
      <c r="C82" s="42" t="s">
        <v>129</v>
      </c>
      <c r="D82" s="61">
        <v>105</v>
      </c>
      <c r="E82" s="61">
        <v>128</v>
      </c>
      <c r="F82" s="61">
        <v>73</v>
      </c>
      <c r="G82" s="61">
        <v>103</v>
      </c>
      <c r="H82" s="61">
        <v>85</v>
      </c>
      <c r="I82" s="61">
        <v>100</v>
      </c>
      <c r="J82" s="61">
        <v>103</v>
      </c>
      <c r="K82" s="61">
        <v>120</v>
      </c>
      <c r="L82" s="61">
        <v>66.400000000000006</v>
      </c>
      <c r="M82" s="61">
        <v>71.2</v>
      </c>
      <c r="N82" s="61">
        <v>109</v>
      </c>
      <c r="O82" s="61">
        <v>129</v>
      </c>
      <c r="P82" s="61">
        <v>156.5</v>
      </c>
      <c r="Q82" s="61">
        <v>178.5</v>
      </c>
      <c r="R82" s="96"/>
    </row>
    <row r="83" spans="2:18" ht="12" customHeight="1" x14ac:dyDescent="0.2">
      <c r="B83" s="43" t="s">
        <v>131</v>
      </c>
      <c r="C83" s="42" t="s">
        <v>129</v>
      </c>
      <c r="D83" s="61">
        <v>95</v>
      </c>
      <c r="E83" s="61">
        <v>105</v>
      </c>
      <c r="F83" s="61">
        <v>67</v>
      </c>
      <c r="G83" s="61">
        <v>82</v>
      </c>
      <c r="H83" s="61">
        <v>68</v>
      </c>
      <c r="I83" s="61">
        <v>80</v>
      </c>
      <c r="J83" s="61">
        <v>98</v>
      </c>
      <c r="K83" s="61">
        <v>105</v>
      </c>
      <c r="L83" s="61">
        <v>35.333333333333336</v>
      </c>
      <c r="M83" s="61">
        <v>42</v>
      </c>
      <c r="N83" s="61">
        <v>109</v>
      </c>
      <c r="O83" s="61">
        <v>129</v>
      </c>
      <c r="P83" s="61">
        <v>156.5</v>
      </c>
      <c r="Q83" s="61">
        <v>178.5</v>
      </c>
      <c r="R83" s="96"/>
    </row>
    <row r="84" spans="2:18" ht="12" customHeight="1" x14ac:dyDescent="0.2">
      <c r="B84" s="36" t="s">
        <v>132</v>
      </c>
      <c r="C84" s="36" t="s">
        <v>133</v>
      </c>
      <c r="D84" s="61">
        <v>85</v>
      </c>
      <c r="E84" s="61">
        <v>99</v>
      </c>
      <c r="F84" s="61">
        <v>63</v>
      </c>
      <c r="G84" s="61">
        <v>75</v>
      </c>
      <c r="H84" s="61">
        <v>65</v>
      </c>
      <c r="I84" s="61">
        <v>68</v>
      </c>
      <c r="J84" s="61">
        <v>92</v>
      </c>
      <c r="K84" s="61">
        <v>100</v>
      </c>
      <c r="L84" s="61">
        <v>39.25</v>
      </c>
      <c r="M84" s="61">
        <v>43</v>
      </c>
      <c r="N84" s="61">
        <v>84</v>
      </c>
      <c r="O84" s="61">
        <v>97</v>
      </c>
      <c r="P84" s="61">
        <v>156.5</v>
      </c>
      <c r="Q84" s="61">
        <v>178.5</v>
      </c>
      <c r="R84" s="96"/>
    </row>
    <row r="85" spans="2:18" ht="12" customHeight="1" x14ac:dyDescent="0.2">
      <c r="B85" s="36" t="s">
        <v>134</v>
      </c>
      <c r="C85" s="36" t="s">
        <v>133</v>
      </c>
      <c r="D85" s="61">
        <v>88</v>
      </c>
      <c r="E85" s="61">
        <v>100</v>
      </c>
      <c r="F85" s="61">
        <v>58</v>
      </c>
      <c r="G85" s="61">
        <v>78</v>
      </c>
      <c r="H85" s="61">
        <v>64</v>
      </c>
      <c r="I85" s="61">
        <v>70</v>
      </c>
      <c r="J85" s="61">
        <v>92</v>
      </c>
      <c r="K85" s="61">
        <v>107</v>
      </c>
      <c r="L85" s="61">
        <v>32.4</v>
      </c>
      <c r="M85" s="61">
        <v>40.4</v>
      </c>
      <c r="N85" s="61">
        <v>84</v>
      </c>
      <c r="O85" s="61">
        <v>97</v>
      </c>
      <c r="P85" s="61">
        <v>156.5</v>
      </c>
      <c r="Q85" s="61">
        <v>178.5</v>
      </c>
      <c r="R85" s="96"/>
    </row>
    <row r="86" spans="2:18" ht="12" customHeight="1" x14ac:dyDescent="0.2">
      <c r="B86" s="36" t="s">
        <v>135</v>
      </c>
      <c r="C86" s="36" t="s">
        <v>133</v>
      </c>
      <c r="D86" s="61">
        <v>96</v>
      </c>
      <c r="E86" s="61">
        <v>104</v>
      </c>
      <c r="F86" s="61">
        <v>68</v>
      </c>
      <c r="G86" s="61">
        <v>87</v>
      </c>
      <c r="H86" s="61">
        <v>71</v>
      </c>
      <c r="I86" s="61">
        <v>73</v>
      </c>
      <c r="J86" s="61">
        <v>98</v>
      </c>
      <c r="K86" s="61">
        <v>110</v>
      </c>
      <c r="L86" s="61">
        <v>48.5</v>
      </c>
      <c r="M86" s="61">
        <v>57.25</v>
      </c>
      <c r="N86" s="61">
        <v>84</v>
      </c>
      <c r="O86" s="61">
        <v>97</v>
      </c>
      <c r="P86" s="61">
        <v>156.5</v>
      </c>
      <c r="Q86" s="61">
        <v>178.5</v>
      </c>
    </row>
    <row r="87" spans="2:18" ht="12" customHeight="1" x14ac:dyDescent="0.2">
      <c r="B87" s="36" t="s">
        <v>136</v>
      </c>
      <c r="C87" s="36" t="s">
        <v>137</v>
      </c>
      <c r="D87" s="61">
        <v>103</v>
      </c>
      <c r="E87" s="61">
        <v>110</v>
      </c>
      <c r="F87" s="61">
        <v>71</v>
      </c>
      <c r="G87" s="61">
        <v>93</v>
      </c>
      <c r="H87" s="61">
        <v>73</v>
      </c>
      <c r="I87" s="61">
        <v>78</v>
      </c>
      <c r="J87" s="61">
        <v>106</v>
      </c>
      <c r="K87" s="61">
        <v>112</v>
      </c>
      <c r="L87" s="61">
        <v>60</v>
      </c>
      <c r="M87" s="61">
        <v>60</v>
      </c>
      <c r="N87" s="61">
        <v>83</v>
      </c>
      <c r="O87" s="61">
        <v>109</v>
      </c>
      <c r="P87" s="61">
        <v>176.5</v>
      </c>
      <c r="Q87" s="61">
        <v>198.5</v>
      </c>
    </row>
    <row r="88" spans="2:18" ht="12" customHeight="1" x14ac:dyDescent="0.2">
      <c r="B88" s="36" t="s">
        <v>138</v>
      </c>
      <c r="C88" s="36" t="s">
        <v>137</v>
      </c>
      <c r="D88" s="61">
        <v>100</v>
      </c>
      <c r="E88" s="61">
        <v>110</v>
      </c>
      <c r="F88" s="61">
        <v>72.8</v>
      </c>
      <c r="G88" s="61">
        <v>85.8</v>
      </c>
      <c r="H88" s="61">
        <v>69</v>
      </c>
      <c r="I88" s="61">
        <v>78</v>
      </c>
      <c r="J88" s="61">
        <v>102</v>
      </c>
      <c r="K88" s="61">
        <v>112</v>
      </c>
      <c r="L88" s="61">
        <v>61.2</v>
      </c>
      <c r="M88" s="61">
        <v>64.400000000000006</v>
      </c>
      <c r="N88" s="61">
        <v>83</v>
      </c>
      <c r="O88" s="61">
        <v>109</v>
      </c>
      <c r="P88" s="61">
        <v>176.5</v>
      </c>
      <c r="Q88" s="61">
        <v>198.5</v>
      </c>
    </row>
    <row r="89" spans="2:18" ht="12" customHeight="1" x14ac:dyDescent="0.2">
      <c r="B89" s="36" t="s">
        <v>139</v>
      </c>
      <c r="C89" s="36" t="s">
        <v>137</v>
      </c>
      <c r="D89" s="61">
        <v>100</v>
      </c>
      <c r="E89" s="61">
        <v>103</v>
      </c>
      <c r="F89" s="61">
        <v>68.2</v>
      </c>
      <c r="G89" s="61">
        <v>81.400000000000006</v>
      </c>
      <c r="H89" s="61">
        <v>69</v>
      </c>
      <c r="I89" s="61">
        <v>70</v>
      </c>
      <c r="J89" s="61">
        <v>102</v>
      </c>
      <c r="K89" s="61">
        <v>108</v>
      </c>
      <c r="L89" s="61">
        <v>58</v>
      </c>
      <c r="M89" s="61">
        <v>61.6</v>
      </c>
      <c r="N89" s="61">
        <v>83</v>
      </c>
      <c r="O89" s="61">
        <v>109</v>
      </c>
      <c r="P89" s="61">
        <v>177.5</v>
      </c>
      <c r="Q89" s="61">
        <v>198.5</v>
      </c>
    </row>
    <row r="90" spans="2:18" ht="12" customHeight="1" x14ac:dyDescent="0.2">
      <c r="B90" s="36" t="s">
        <v>140</v>
      </c>
      <c r="C90" s="36" t="s">
        <v>141</v>
      </c>
      <c r="D90" s="61">
        <v>101</v>
      </c>
      <c r="E90" s="61">
        <v>120</v>
      </c>
      <c r="F90" s="61">
        <v>78.8</v>
      </c>
      <c r="G90" s="61">
        <v>93.6</v>
      </c>
      <c r="H90" s="61">
        <v>70</v>
      </c>
      <c r="I90" s="61">
        <v>95</v>
      </c>
      <c r="J90" s="61">
        <v>105</v>
      </c>
      <c r="K90" s="61">
        <v>129</v>
      </c>
      <c r="L90" s="61">
        <v>65</v>
      </c>
      <c r="M90" s="61">
        <v>69</v>
      </c>
      <c r="N90" s="61">
        <v>95</v>
      </c>
      <c r="O90" s="61">
        <v>101</v>
      </c>
      <c r="P90" s="61">
        <v>181.5</v>
      </c>
      <c r="Q90" s="61">
        <v>203.5</v>
      </c>
    </row>
    <row r="91" spans="2:18" ht="12" customHeight="1" x14ac:dyDescent="0.2">
      <c r="B91" s="36" t="s">
        <v>142</v>
      </c>
      <c r="C91" s="36" t="s">
        <v>141</v>
      </c>
      <c r="D91" s="61">
        <v>125</v>
      </c>
      <c r="E91" s="61">
        <v>150</v>
      </c>
      <c r="F91" s="61">
        <v>100.4</v>
      </c>
      <c r="G91" s="61">
        <v>125.6</v>
      </c>
      <c r="H91" s="61">
        <v>95</v>
      </c>
      <c r="I91" s="61">
        <v>105</v>
      </c>
      <c r="J91" s="61">
        <v>127</v>
      </c>
      <c r="K91" s="61">
        <v>146</v>
      </c>
      <c r="L91" s="61">
        <v>78</v>
      </c>
      <c r="M91" s="61">
        <v>85.6</v>
      </c>
      <c r="N91" s="61">
        <v>95</v>
      </c>
      <c r="O91" s="61">
        <v>101</v>
      </c>
      <c r="P91" s="61">
        <v>181.5</v>
      </c>
      <c r="Q91" s="61">
        <v>203.5</v>
      </c>
    </row>
    <row r="92" spans="2:18" ht="12" customHeight="1" x14ac:dyDescent="0.2">
      <c r="B92" s="36" t="s">
        <v>143</v>
      </c>
      <c r="C92" s="36" t="s">
        <v>141</v>
      </c>
      <c r="D92" s="61">
        <v>143</v>
      </c>
      <c r="E92" s="61">
        <v>150</v>
      </c>
      <c r="F92" s="61">
        <v>103.2</v>
      </c>
      <c r="G92" s="61">
        <v>127</v>
      </c>
      <c r="H92" s="61">
        <v>105</v>
      </c>
      <c r="I92" s="61">
        <v>116</v>
      </c>
      <c r="J92" s="61">
        <v>141</v>
      </c>
      <c r="K92" s="61">
        <v>149</v>
      </c>
      <c r="L92" s="61">
        <v>92</v>
      </c>
      <c r="M92" s="61">
        <v>102</v>
      </c>
      <c r="N92" s="61">
        <v>95</v>
      </c>
      <c r="O92" s="61">
        <v>101</v>
      </c>
      <c r="P92" s="61">
        <v>181.5</v>
      </c>
      <c r="Q92" s="61">
        <v>203.5</v>
      </c>
    </row>
    <row r="93" spans="2:18" ht="12" customHeight="1" x14ac:dyDescent="0.2">
      <c r="B93" s="36" t="s">
        <v>144</v>
      </c>
      <c r="C93" s="36" t="s">
        <v>145</v>
      </c>
      <c r="D93" s="61">
        <v>143</v>
      </c>
      <c r="E93" s="61">
        <v>150</v>
      </c>
      <c r="F93" s="61">
        <v>113.33333333333333</v>
      </c>
      <c r="G93" s="61">
        <v>134.16666666666666</v>
      </c>
      <c r="H93" s="61">
        <v>115</v>
      </c>
      <c r="I93" s="61">
        <v>122</v>
      </c>
      <c r="J93" s="61">
        <v>144</v>
      </c>
      <c r="K93" s="61">
        <v>157</v>
      </c>
      <c r="L93" s="61">
        <v>100</v>
      </c>
      <c r="M93" s="61">
        <v>110</v>
      </c>
      <c r="N93" s="61">
        <v>130</v>
      </c>
      <c r="O93" s="61">
        <v>150</v>
      </c>
      <c r="P93" s="61">
        <v>211.5</v>
      </c>
      <c r="Q93" s="61">
        <v>233.5</v>
      </c>
    </row>
    <row r="94" spans="2:18" ht="12" customHeight="1" x14ac:dyDescent="0.2">
      <c r="B94" s="36" t="s">
        <v>146</v>
      </c>
      <c r="C94" s="36" t="s">
        <v>145</v>
      </c>
      <c r="D94" s="61">
        <v>143</v>
      </c>
      <c r="E94" s="61">
        <v>168</v>
      </c>
      <c r="F94" s="61">
        <v>118.2</v>
      </c>
      <c r="G94" s="61">
        <v>151.80000000000001</v>
      </c>
      <c r="H94" s="61">
        <v>122</v>
      </c>
      <c r="I94" s="61">
        <v>150</v>
      </c>
      <c r="J94" s="61">
        <v>150</v>
      </c>
      <c r="K94" s="61">
        <v>185</v>
      </c>
      <c r="L94" s="61">
        <v>118</v>
      </c>
      <c r="M94" s="61">
        <v>122</v>
      </c>
      <c r="N94" s="61">
        <v>130</v>
      </c>
      <c r="O94" s="61">
        <v>150</v>
      </c>
      <c r="P94" s="61">
        <v>211.5</v>
      </c>
      <c r="Q94" s="61">
        <v>233.5</v>
      </c>
    </row>
    <row r="95" spans="2:18" ht="12" customHeight="1" x14ac:dyDescent="0.2">
      <c r="B95" s="36" t="s">
        <v>147</v>
      </c>
      <c r="C95" s="36" t="s">
        <v>145</v>
      </c>
      <c r="D95" s="61">
        <v>163</v>
      </c>
      <c r="E95" s="61">
        <v>186</v>
      </c>
      <c r="F95" s="61">
        <v>126.5</v>
      </c>
      <c r="G95" s="61">
        <v>170</v>
      </c>
      <c r="H95" s="61">
        <v>150</v>
      </c>
      <c r="I95" s="61">
        <v>157</v>
      </c>
      <c r="J95" s="61">
        <v>179</v>
      </c>
      <c r="K95" s="61">
        <v>188</v>
      </c>
      <c r="L95" s="61">
        <v>143.75</v>
      </c>
      <c r="M95" s="61">
        <v>143.75</v>
      </c>
      <c r="N95" s="61">
        <v>130</v>
      </c>
      <c r="O95" s="61">
        <v>150</v>
      </c>
      <c r="P95" s="61">
        <v>211.5</v>
      </c>
      <c r="Q95" s="61">
        <v>253.5</v>
      </c>
    </row>
    <row r="96" spans="2:18" ht="12" customHeight="1" x14ac:dyDescent="0.2">
      <c r="B96" s="36" t="s">
        <v>148</v>
      </c>
      <c r="C96" s="36" t="s">
        <v>149</v>
      </c>
      <c r="D96" s="61">
        <v>180</v>
      </c>
      <c r="E96" s="61">
        <v>187</v>
      </c>
      <c r="F96" s="61">
        <v>130</v>
      </c>
      <c r="G96" s="61">
        <v>177.14285714285714</v>
      </c>
      <c r="H96" s="61">
        <v>157</v>
      </c>
      <c r="I96" s="61">
        <v>162</v>
      </c>
      <c r="J96" s="61">
        <v>183</v>
      </c>
      <c r="K96" s="61">
        <v>188</v>
      </c>
      <c r="L96" s="61">
        <v>142.14285714285714</v>
      </c>
      <c r="M96" s="61">
        <v>142.14285714285714</v>
      </c>
      <c r="N96" s="61">
        <v>160</v>
      </c>
      <c r="O96" s="61">
        <v>189</v>
      </c>
      <c r="P96" s="61">
        <v>231.5</v>
      </c>
      <c r="Q96" s="61">
        <v>253.5</v>
      </c>
    </row>
    <row r="97" spans="2:17" ht="12" customHeight="1" x14ac:dyDescent="0.2">
      <c r="B97" s="36" t="s">
        <v>150</v>
      </c>
      <c r="C97" s="36" t="s">
        <v>149</v>
      </c>
      <c r="D97" s="61">
        <v>182</v>
      </c>
      <c r="E97" s="61">
        <v>235</v>
      </c>
      <c r="F97" s="61">
        <v>138</v>
      </c>
      <c r="G97" s="61">
        <v>183.4</v>
      </c>
      <c r="H97" s="61">
        <v>162</v>
      </c>
      <c r="I97" s="61">
        <v>180</v>
      </c>
      <c r="J97" s="61">
        <v>183</v>
      </c>
      <c r="K97" s="61">
        <v>240</v>
      </c>
      <c r="L97" s="61">
        <v>140</v>
      </c>
      <c r="M97" s="61">
        <v>140</v>
      </c>
      <c r="N97" s="61">
        <v>160</v>
      </c>
      <c r="O97" s="61">
        <v>189</v>
      </c>
      <c r="P97" s="61">
        <v>231.5</v>
      </c>
      <c r="Q97" s="61">
        <v>253.5</v>
      </c>
    </row>
    <row r="98" spans="2:17" ht="12" customHeight="1" x14ac:dyDescent="0.2">
      <c r="B98" s="36" t="s">
        <v>151</v>
      </c>
      <c r="C98" s="36" t="s">
        <v>149</v>
      </c>
      <c r="D98" s="61">
        <v>230</v>
      </c>
      <c r="E98" s="61">
        <v>285</v>
      </c>
      <c r="F98" s="61">
        <v>193</v>
      </c>
      <c r="G98" s="61">
        <v>249.4</v>
      </c>
      <c r="H98" s="61">
        <v>180</v>
      </c>
      <c r="I98" s="61">
        <v>260</v>
      </c>
      <c r="J98" s="61">
        <v>235</v>
      </c>
      <c r="K98" s="61">
        <v>295</v>
      </c>
      <c r="L98" s="61">
        <v>168</v>
      </c>
      <c r="M98" s="61">
        <v>172</v>
      </c>
      <c r="N98" s="61">
        <v>160</v>
      </c>
      <c r="O98" s="61">
        <v>189</v>
      </c>
      <c r="P98" s="61">
        <v>231.5</v>
      </c>
      <c r="Q98" s="61">
        <v>253.5</v>
      </c>
    </row>
    <row r="99" spans="2:17" ht="12" customHeight="1" x14ac:dyDescent="0.2">
      <c r="B99" s="36" t="s">
        <v>152</v>
      </c>
      <c r="C99" s="36" t="s">
        <v>153</v>
      </c>
      <c r="D99" s="61">
        <v>280</v>
      </c>
      <c r="E99" s="61">
        <v>305</v>
      </c>
      <c r="F99" s="61">
        <v>210.5</v>
      </c>
      <c r="G99" s="61">
        <v>292.33333333333331</v>
      </c>
      <c r="H99" s="61">
        <v>260</v>
      </c>
      <c r="I99" s="61">
        <v>270</v>
      </c>
      <c r="J99" s="61">
        <v>290</v>
      </c>
      <c r="K99" s="61">
        <v>305</v>
      </c>
      <c r="L99" s="61">
        <v>233.33333333333334</v>
      </c>
      <c r="M99" s="61">
        <v>237.66666666666666</v>
      </c>
      <c r="N99" s="61">
        <v>200</v>
      </c>
      <c r="O99" s="61">
        <v>270</v>
      </c>
      <c r="P99" s="61">
        <v>291.5</v>
      </c>
      <c r="Q99" s="61">
        <v>313.5</v>
      </c>
    </row>
    <row r="100" spans="2:17" ht="12" customHeight="1" x14ac:dyDescent="0.2">
      <c r="B100" s="36" t="s">
        <v>154</v>
      </c>
      <c r="C100" s="36" t="s">
        <v>153</v>
      </c>
      <c r="D100" s="91">
        <v>301</v>
      </c>
      <c r="E100" s="91">
        <v>305</v>
      </c>
      <c r="F100" s="91">
        <v>237.66666666666666</v>
      </c>
      <c r="G100" s="91">
        <v>301.33333333333331</v>
      </c>
      <c r="H100" s="91">
        <v>270</v>
      </c>
      <c r="I100" s="91">
        <v>287</v>
      </c>
      <c r="J100" s="91">
        <v>300</v>
      </c>
      <c r="K100" s="91">
        <v>315</v>
      </c>
      <c r="L100" s="91">
        <v>260</v>
      </c>
      <c r="M100" s="91">
        <v>260</v>
      </c>
      <c r="N100" s="91">
        <v>200</v>
      </c>
      <c r="O100" s="91">
        <v>270</v>
      </c>
      <c r="P100" s="91">
        <v>291.5</v>
      </c>
      <c r="Q100" s="91">
        <v>313.5</v>
      </c>
    </row>
    <row r="101" spans="2:17" ht="12" customHeight="1" x14ac:dyDescent="0.2">
      <c r="B101" s="36" t="s">
        <v>330</v>
      </c>
      <c r="C101" s="36" t="s">
        <v>153</v>
      </c>
      <c r="D101" s="91">
        <v>297.82450386454724</v>
      </c>
      <c r="E101" s="91">
        <v>312.82450386454724</v>
      </c>
      <c r="F101" s="91">
        <v>237.4911705312139</v>
      </c>
      <c r="G101" s="91">
        <v>305.15783719788055</v>
      </c>
      <c r="H101" s="91">
        <v>256.82450386454724</v>
      </c>
      <c r="I101" s="91">
        <v>284.82450386454724</v>
      </c>
      <c r="J101" s="91">
        <v>299.82450386454724</v>
      </c>
      <c r="K101" s="91">
        <v>314.82450386454724</v>
      </c>
      <c r="L101" s="91">
        <v>248.43600764524783</v>
      </c>
      <c r="M101" s="91">
        <v>251.21378542302557</v>
      </c>
      <c r="N101" s="91">
        <v>200</v>
      </c>
      <c r="O101" s="91">
        <v>270</v>
      </c>
      <c r="P101" s="91">
        <v>291.5</v>
      </c>
      <c r="Q101" s="91">
        <v>313.5</v>
      </c>
    </row>
    <row r="102" spans="2:17" ht="12" customHeight="1" x14ac:dyDescent="0.2">
      <c r="B102" s="36" t="s">
        <v>332</v>
      </c>
      <c r="C102" s="36" t="s">
        <v>331</v>
      </c>
      <c r="D102" s="91">
        <v>267.30010268788561</v>
      </c>
      <c r="E102" s="91">
        <v>283.30010268788561</v>
      </c>
      <c r="F102" s="91">
        <v>206.96676935455227</v>
      </c>
      <c r="G102" s="91">
        <v>273.63343602121893</v>
      </c>
      <c r="H102" s="91">
        <v>232.30010268788561</v>
      </c>
      <c r="I102" s="91">
        <v>256.30010268788561</v>
      </c>
      <c r="J102" s="91">
        <v>270.30010268788561</v>
      </c>
      <c r="K102" s="91">
        <v>285.30010268788561</v>
      </c>
      <c r="L102" s="91">
        <v>188.5732267403215</v>
      </c>
      <c r="M102" s="91">
        <v>190.94359711069183</v>
      </c>
      <c r="N102" s="91">
        <v>216.30010268788561</v>
      </c>
      <c r="O102" s="91">
        <v>281.30010268788561</v>
      </c>
      <c r="P102" s="91">
        <v>296.60818374777432</v>
      </c>
      <c r="Q102" s="91">
        <v>318.60818374777432</v>
      </c>
    </row>
    <row r="103" spans="2:17" ht="12" customHeight="1" x14ac:dyDescent="0.2">
      <c r="B103" s="36" t="s">
        <v>333</v>
      </c>
      <c r="C103" s="36" t="s">
        <v>331</v>
      </c>
      <c r="D103" s="91">
        <v>249.01380374112381</v>
      </c>
      <c r="E103" s="91">
        <v>266.01380374112381</v>
      </c>
      <c r="F103" s="91">
        <v>188.68047040779047</v>
      </c>
      <c r="G103" s="91">
        <v>254.34713707445712</v>
      </c>
      <c r="H103" s="91">
        <v>215.76380374112381</v>
      </c>
      <c r="I103" s="91">
        <v>240.01380374112381</v>
      </c>
      <c r="J103" s="91">
        <v>248.01380374112381</v>
      </c>
      <c r="K103" s="91">
        <v>268.01380374112381</v>
      </c>
      <c r="L103" s="91">
        <v>171.09518306146592</v>
      </c>
      <c r="M103" s="91">
        <v>172.81123244418194</v>
      </c>
      <c r="N103" s="91">
        <v>216.30010268788561</v>
      </c>
      <c r="O103" s="91">
        <v>281.30010268788561</v>
      </c>
      <c r="P103" s="91">
        <v>296.60818374777432</v>
      </c>
      <c r="Q103" s="91">
        <v>318.60818374777432</v>
      </c>
    </row>
    <row r="104" spans="2:17" ht="12" customHeight="1" x14ac:dyDescent="0.2">
      <c r="B104" s="36" t="s">
        <v>334</v>
      </c>
      <c r="C104" s="36" t="s">
        <v>331</v>
      </c>
      <c r="D104" s="91">
        <v>218.6004129141192</v>
      </c>
      <c r="E104" s="91">
        <v>236.6004129141192</v>
      </c>
      <c r="F104" s="91">
        <v>158.26707958078586</v>
      </c>
      <c r="G104" s="91">
        <v>222.93374624745252</v>
      </c>
      <c r="H104" s="91">
        <v>187.1004129141192</v>
      </c>
      <c r="I104" s="91">
        <v>211.6004129141192</v>
      </c>
      <c r="J104" s="91">
        <v>221.1004129141192</v>
      </c>
      <c r="K104" s="91">
        <v>238.6004129141192</v>
      </c>
      <c r="L104" s="91">
        <v>140.36307902293942</v>
      </c>
      <c r="M104" s="91">
        <v>142.65114486656074</v>
      </c>
      <c r="N104" s="91">
        <v>216.30010268788561</v>
      </c>
      <c r="O104" s="91">
        <v>281.30010268788561</v>
      </c>
      <c r="P104" s="91">
        <v>296.60818374777432</v>
      </c>
      <c r="Q104" s="91">
        <v>318.60818374777432</v>
      </c>
    </row>
    <row r="105" spans="2:17" ht="12" customHeight="1" x14ac:dyDescent="0.2">
      <c r="B105" s="36" t="s">
        <v>335</v>
      </c>
      <c r="C105" s="36" t="s">
        <v>336</v>
      </c>
      <c r="D105" s="91">
        <v>200.34997308806857</v>
      </c>
      <c r="E105" s="91">
        <v>219.34997308806857</v>
      </c>
      <c r="F105" s="91">
        <v>140.01663975473522</v>
      </c>
      <c r="G105" s="91">
        <v>203.68330642140188</v>
      </c>
      <c r="H105" s="91">
        <v>170.59997308806857</v>
      </c>
      <c r="I105" s="91">
        <v>195.34997308806857</v>
      </c>
      <c r="J105" s="91">
        <v>202.59997308806857</v>
      </c>
      <c r="K105" s="91">
        <v>221.34997308806857</v>
      </c>
      <c r="L105" s="91">
        <v>122.42951696013807</v>
      </c>
      <c r="M105" s="91">
        <v>124.55434549237395</v>
      </c>
      <c r="N105" s="91">
        <v>157.34997308806859</v>
      </c>
      <c r="O105" s="91">
        <v>217.34997308806857</v>
      </c>
      <c r="P105" s="91">
        <v>288.84314378418759</v>
      </c>
      <c r="Q105" s="91">
        <v>310.84314378418759</v>
      </c>
    </row>
    <row r="106" spans="2:17" ht="12" customHeight="1" x14ac:dyDescent="0.2">
      <c r="B106" s="36" t="s">
        <v>337</v>
      </c>
      <c r="C106" s="36" t="s">
        <v>336</v>
      </c>
      <c r="D106" s="91">
        <v>183.50361846609977</v>
      </c>
      <c r="E106" s="91">
        <v>203.50361846609977</v>
      </c>
      <c r="F106" s="91">
        <v>125.17028513276642</v>
      </c>
      <c r="G106" s="91">
        <v>187.83695179943308</v>
      </c>
      <c r="H106" s="91">
        <v>155.50361846609977</v>
      </c>
      <c r="I106" s="91">
        <v>180.50361846609977</v>
      </c>
      <c r="J106" s="91">
        <v>187.37861846609977</v>
      </c>
      <c r="K106" s="91">
        <v>205.50361846609977</v>
      </c>
      <c r="L106" s="91">
        <v>107.79075711363052</v>
      </c>
      <c r="M106" s="91">
        <v>109.83373836648826</v>
      </c>
      <c r="N106" s="91">
        <v>157.34997308806859</v>
      </c>
      <c r="O106" s="91">
        <v>217.34997308806857</v>
      </c>
      <c r="P106" s="91">
        <v>288.84314378418759</v>
      </c>
      <c r="Q106" s="91">
        <v>310.84314378418759</v>
      </c>
    </row>
    <row r="107" spans="2:17" ht="12" customHeight="1" x14ac:dyDescent="0.2">
      <c r="B107" s="36" t="s">
        <v>338</v>
      </c>
      <c r="C107" s="36" t="s">
        <v>336</v>
      </c>
      <c r="D107" s="91">
        <v>170.73636948606344</v>
      </c>
      <c r="E107" s="91">
        <v>191.73636948606344</v>
      </c>
      <c r="F107" s="91">
        <v>114.4030361527301</v>
      </c>
      <c r="G107" s="91">
        <v>176.06970281939675</v>
      </c>
      <c r="H107" s="91">
        <v>144.48636948606344</v>
      </c>
      <c r="I107" s="91">
        <v>169.73636948606344</v>
      </c>
      <c r="J107" s="91">
        <v>175.29886948606344</v>
      </c>
      <c r="K107" s="91">
        <v>193.73636948606344</v>
      </c>
      <c r="L107" s="91">
        <v>97.006854289856236</v>
      </c>
      <c r="M107" s="91">
        <v>99.158812832761214</v>
      </c>
      <c r="N107" s="91">
        <v>157.34997308806859</v>
      </c>
      <c r="O107" s="91">
        <v>217.34997308806857</v>
      </c>
      <c r="P107" s="91">
        <v>288.84314378418759</v>
      </c>
      <c r="Q107" s="91">
        <v>310.84314378418759</v>
      </c>
    </row>
    <row r="108" spans="2:17" ht="12" customHeight="1" x14ac:dyDescent="0.2">
      <c r="B108" s="36" t="s">
        <v>342</v>
      </c>
      <c r="C108" s="36" t="s">
        <v>343</v>
      </c>
      <c r="D108" s="91">
        <v>159.76290264325812</v>
      </c>
      <c r="E108" s="91">
        <v>181.76290264325812</v>
      </c>
      <c r="F108" s="91">
        <v>114.92956930992477</v>
      </c>
      <c r="G108" s="91">
        <v>166.09623597659143</v>
      </c>
      <c r="H108" s="91">
        <v>139.26290264325812</v>
      </c>
      <c r="I108" s="91">
        <v>159.76290264325812</v>
      </c>
      <c r="J108" s="91">
        <v>170.48165264325812</v>
      </c>
      <c r="K108" s="91">
        <v>183.76290264325812</v>
      </c>
      <c r="L108" s="91">
        <v>92.867460470334919</v>
      </c>
      <c r="M108" s="91">
        <v>94.974049913001124</v>
      </c>
      <c r="N108" s="91">
        <v>114.76290264325812</v>
      </c>
      <c r="O108" s="91">
        <v>174.76290264325812</v>
      </c>
      <c r="P108" s="91">
        <v>269.55998411370604</v>
      </c>
      <c r="Q108" s="91">
        <v>291.55998411370604</v>
      </c>
    </row>
    <row r="109" spans="2:17" ht="12" customHeight="1" x14ac:dyDescent="0.2">
      <c r="B109" s="36" t="s">
        <v>350</v>
      </c>
      <c r="C109" s="36" t="s">
        <v>343</v>
      </c>
      <c r="D109" s="91">
        <v>153.77962200202998</v>
      </c>
      <c r="E109" s="91">
        <v>176.77962200202998</v>
      </c>
      <c r="F109" s="91">
        <v>110.44628866869664</v>
      </c>
      <c r="G109" s="91">
        <v>161.1129553353633</v>
      </c>
      <c r="H109" s="91">
        <v>132.02962200202998</v>
      </c>
      <c r="I109" s="91">
        <v>152.77962200202998</v>
      </c>
      <c r="J109" s="91">
        <v>162.92024700202998</v>
      </c>
      <c r="K109" s="91">
        <v>178.77962200202998</v>
      </c>
      <c r="L109" s="91">
        <v>88.679043862598292</v>
      </c>
      <c r="M109" s="91">
        <v>90.779553608741253</v>
      </c>
      <c r="N109" s="91">
        <v>114.76290264325812</v>
      </c>
      <c r="O109" s="91">
        <v>174.76290264325812</v>
      </c>
      <c r="P109" s="91">
        <v>269.55998411370604</v>
      </c>
      <c r="Q109" s="91">
        <v>291.55998411370604</v>
      </c>
    </row>
    <row r="110" spans="2:17" ht="12" customHeight="1" x14ac:dyDescent="0.2">
      <c r="B110" s="36" t="s">
        <v>352</v>
      </c>
      <c r="C110" s="36" t="s">
        <v>343</v>
      </c>
      <c r="D110" s="91">
        <v>146.01509470423201</v>
      </c>
      <c r="E110" s="91">
        <v>170.01509470423201</v>
      </c>
      <c r="F110" s="91">
        <v>104.18176137089867</v>
      </c>
      <c r="G110" s="91">
        <v>154.34842803756533</v>
      </c>
      <c r="H110" s="91">
        <v>125.01509470423201</v>
      </c>
      <c r="I110" s="91">
        <v>146.01509470423201</v>
      </c>
      <c r="J110" s="91">
        <v>157.44478220423201</v>
      </c>
      <c r="K110" s="91">
        <v>172.01509470423201</v>
      </c>
      <c r="L110" s="91">
        <v>82.698720210499005</v>
      </c>
      <c r="M110" s="91">
        <v>84.818406121070382</v>
      </c>
      <c r="N110" s="91">
        <v>114.76290264325812</v>
      </c>
      <c r="O110" s="91">
        <v>174.76290264325812</v>
      </c>
      <c r="P110" s="91">
        <v>269.55998411370604</v>
      </c>
      <c r="Q110" s="91">
        <v>291.55998411370604</v>
      </c>
    </row>
    <row r="111" spans="2:17" ht="12" customHeight="1" x14ac:dyDescent="0.2">
      <c r="B111" s="36" t="s">
        <v>354</v>
      </c>
      <c r="C111" s="36" t="s">
        <v>351</v>
      </c>
      <c r="D111" s="91">
        <v>141.74816221498202</v>
      </c>
      <c r="E111" s="91">
        <v>166.74816221498202</v>
      </c>
      <c r="F111" s="91">
        <v>101.41482888164867</v>
      </c>
      <c r="G111" s="91">
        <v>151.08149554831533</v>
      </c>
      <c r="H111" s="91">
        <v>121.49816221498202</v>
      </c>
      <c r="I111" s="91">
        <v>142.74816221498202</v>
      </c>
      <c r="J111" s="91">
        <v>153.53331846498202</v>
      </c>
      <c r="K111" s="91">
        <v>168.74816221498202</v>
      </c>
      <c r="L111" s="91">
        <v>80.217265905259381</v>
      </c>
      <c r="M111" s="91">
        <v>82.326194271719572</v>
      </c>
      <c r="N111" s="91">
        <v>99.748162214982003</v>
      </c>
      <c r="O111" s="91">
        <v>159.74816221498202</v>
      </c>
      <c r="P111" s="91">
        <v>234.02170875075353</v>
      </c>
      <c r="Q111" s="91">
        <v>256.02170875075353</v>
      </c>
    </row>
    <row r="112" spans="2:17" ht="12" customHeight="1" x14ac:dyDescent="0.2">
      <c r="B112" s="36" t="s">
        <v>356</v>
      </c>
      <c r="C112" s="36" t="s">
        <v>351</v>
      </c>
      <c r="D112" s="91">
        <v>135.36799805972652</v>
      </c>
      <c r="E112" s="91">
        <v>161.36799805972652</v>
      </c>
      <c r="F112" s="91">
        <v>96.534664726393174</v>
      </c>
      <c r="G112" s="91">
        <v>145.70133139305983</v>
      </c>
      <c r="H112" s="91">
        <v>115.86799805972652</v>
      </c>
      <c r="I112" s="91">
        <v>137.36799805972652</v>
      </c>
      <c r="J112" s="91">
        <v>148.47541993472652</v>
      </c>
      <c r="K112" s="91">
        <v>163.36799805972652</v>
      </c>
      <c r="L112" s="91">
        <v>75.628358495419306</v>
      </c>
      <c r="M112" s="91">
        <v>77.73806650314414</v>
      </c>
      <c r="N112" s="91">
        <v>99.748162214982003</v>
      </c>
      <c r="O112" s="91">
        <v>159.74816221498202</v>
      </c>
      <c r="P112" s="91">
        <v>234.02170875075353</v>
      </c>
      <c r="Q112" s="91">
        <v>256.02170875075353</v>
      </c>
    </row>
    <row r="113" spans="2:17" ht="12" customHeight="1" x14ac:dyDescent="0.2">
      <c r="B113" s="36" t="s">
        <v>357</v>
      </c>
      <c r="C113" s="36" t="s">
        <v>351</v>
      </c>
      <c r="D113" s="91">
        <v>133.67662460791701</v>
      </c>
      <c r="E113" s="91">
        <v>160.67662460791701</v>
      </c>
      <c r="F113" s="91">
        <v>96.343291274583663</v>
      </c>
      <c r="G113" s="91">
        <v>145.00995794125032</v>
      </c>
      <c r="H113" s="91">
        <v>114.92662460791701</v>
      </c>
      <c r="I113" s="91">
        <v>136.67662460791701</v>
      </c>
      <c r="J113" s="91">
        <v>147.62291367041701</v>
      </c>
      <c r="K113" s="91">
        <v>162.67662460791701</v>
      </c>
      <c r="L113" s="91">
        <v>75.687535555130609</v>
      </c>
      <c r="M113" s="91">
        <v>77.800309650049428</v>
      </c>
      <c r="N113" s="91">
        <v>99.748162214982003</v>
      </c>
      <c r="O113" s="91">
        <v>159.74816221498202</v>
      </c>
      <c r="P113" s="91">
        <v>234.02170875075353</v>
      </c>
      <c r="Q113" s="91">
        <v>256.02170875075353</v>
      </c>
    </row>
    <row r="114" spans="2:17" ht="12" customHeight="1" x14ac:dyDescent="0.2">
      <c r="B114" s="36" t="s">
        <v>358</v>
      </c>
      <c r="C114" s="36" t="s">
        <v>353</v>
      </c>
      <c r="D114" s="91">
        <v>130.13028718361102</v>
      </c>
      <c r="E114" s="91">
        <v>158.13028718361102</v>
      </c>
      <c r="F114" s="91">
        <v>94.296953850277674</v>
      </c>
      <c r="G114" s="91">
        <v>142.46362051694433</v>
      </c>
      <c r="H114" s="91">
        <v>112.13028718361102</v>
      </c>
      <c r="I114" s="91">
        <v>134.13028718361102</v>
      </c>
      <c r="J114" s="91">
        <v>145.15714265236102</v>
      </c>
      <c r="K114" s="91">
        <v>160.13028718361102</v>
      </c>
      <c r="L114" s="91">
        <v>73.912318178372146</v>
      </c>
      <c r="M114" s="91">
        <v>76.022788334740099</v>
      </c>
      <c r="N114" s="91">
        <v>91.130287183611003</v>
      </c>
      <c r="O114" s="91">
        <v>151.13028718361102</v>
      </c>
      <c r="P114" s="91">
        <v>208.5835738743246</v>
      </c>
      <c r="Q114" s="91">
        <v>230.5835738743246</v>
      </c>
    </row>
    <row r="115" spans="2:17" ht="12" customHeight="1" x14ac:dyDescent="0.2">
      <c r="B115" s="36" t="s">
        <v>359</v>
      </c>
      <c r="C115" s="36" t="s">
        <v>353</v>
      </c>
      <c r="D115" s="91">
        <v>129.79639512137996</v>
      </c>
      <c r="E115" s="91">
        <v>158.79639512137996</v>
      </c>
      <c r="F115" s="91">
        <v>95.463061788046616</v>
      </c>
      <c r="G115" s="91">
        <v>143.12972845471327</v>
      </c>
      <c r="H115" s="91">
        <v>112.54639512137996</v>
      </c>
      <c r="I115" s="91">
        <v>134.79639512137996</v>
      </c>
      <c r="J115" s="91">
        <v>145.78296738700496</v>
      </c>
      <c r="K115" s="91">
        <v>160.79639512137996</v>
      </c>
      <c r="L115" s="91">
        <v>75.320405629588606</v>
      </c>
      <c r="M115" s="91">
        <v>77.431389715925803</v>
      </c>
      <c r="N115" s="91">
        <v>91.130287183611003</v>
      </c>
      <c r="O115" s="91">
        <v>151.13028718361102</v>
      </c>
      <c r="P115" s="91">
        <v>208.5835738743246</v>
      </c>
      <c r="Q115" s="91">
        <v>230.5835738743246</v>
      </c>
    </row>
    <row r="116" spans="2:17" ht="12" customHeight="1" x14ac:dyDescent="0.2">
      <c r="B116" s="36" t="s">
        <v>360</v>
      </c>
      <c r="C116" s="36" t="s">
        <v>353</v>
      </c>
      <c r="D116" s="91">
        <v>122.9060815234601</v>
      </c>
      <c r="E116" s="91">
        <v>152.9060815234601</v>
      </c>
      <c r="F116" s="91">
        <v>90.072748190126759</v>
      </c>
      <c r="G116" s="91">
        <v>137.23941485679342</v>
      </c>
      <c r="H116" s="91">
        <v>106.4060815234601</v>
      </c>
      <c r="I116" s="91">
        <v>128.9060815234601</v>
      </c>
      <c r="J116" s="91">
        <v>139.9127953906476</v>
      </c>
      <c r="K116" s="91">
        <v>154.9060815234601</v>
      </c>
      <c r="L116" s="91">
        <v>70.225883205603466</v>
      </c>
      <c r="M116" s="91">
        <v>72.337292651478108</v>
      </c>
      <c r="N116" s="91">
        <v>91.130287183611003</v>
      </c>
      <c r="O116" s="91">
        <v>151.13028718361102</v>
      </c>
      <c r="P116" s="91">
        <v>208.5835738743246</v>
      </c>
      <c r="Q116" s="91">
        <v>230.5835738743246</v>
      </c>
    </row>
    <row r="117" spans="2:17" ht="12" customHeight="1" x14ac:dyDescent="0.2">
      <c r="B117" s="36" t="s">
        <v>361</v>
      </c>
      <c r="C117" s="36" t="s">
        <v>355</v>
      </c>
      <c r="D117" s="91">
        <v>120.74170972805871</v>
      </c>
      <c r="E117" s="91">
        <v>151.74170972805871</v>
      </c>
      <c r="F117" s="91">
        <v>84.408376394725366</v>
      </c>
      <c r="G117" s="91">
        <v>131.07504306139202</v>
      </c>
      <c r="H117" s="91">
        <v>109.99170972805871</v>
      </c>
      <c r="I117" s="91">
        <v>127.74170972805871</v>
      </c>
      <c r="J117" s="91">
        <v>138.73835279446496</v>
      </c>
      <c r="K117" s="91">
        <v>153.74170972805871</v>
      </c>
      <c r="L117" s="91">
        <v>64.86042845002838</v>
      </c>
      <c r="M117" s="91">
        <v>66.97138301288831</v>
      </c>
      <c r="N117" s="91">
        <v>84.741709728058694</v>
      </c>
      <c r="O117" s="91">
        <v>144.74170972805871</v>
      </c>
      <c r="P117" s="91">
        <v>194.28755560138205</v>
      </c>
      <c r="Q117" s="91">
        <v>216.28755560138205</v>
      </c>
    </row>
    <row r="118" spans="2:17" ht="12" customHeight="1" x14ac:dyDescent="0.2">
      <c r="B118" s="36" t="s">
        <v>362</v>
      </c>
      <c r="C118" s="36" t="s">
        <v>355</v>
      </c>
      <c r="D118" s="91">
        <v>119.97429365662714</v>
      </c>
      <c r="E118" s="91">
        <v>151.97429365662714</v>
      </c>
      <c r="F118" s="91">
        <v>85.140960323293797</v>
      </c>
      <c r="G118" s="91">
        <v>131.30762698996045</v>
      </c>
      <c r="H118" s="91">
        <v>109.97429365662714</v>
      </c>
      <c r="I118" s="91">
        <v>127.97429365662714</v>
      </c>
      <c r="J118" s="91">
        <v>138.97597212342401</v>
      </c>
      <c r="K118" s="91">
        <v>153.97429365662714</v>
      </c>
      <c r="L118" s="91">
        <v>65.838896633837919</v>
      </c>
      <c r="M118" s="91">
        <v>67.950012665528519</v>
      </c>
      <c r="N118" s="91">
        <v>84.741709728058694</v>
      </c>
      <c r="O118" s="91">
        <v>144.74170972805871</v>
      </c>
      <c r="P118" s="91">
        <v>194.28755560138205</v>
      </c>
      <c r="Q118" s="91">
        <v>216.28755560138205</v>
      </c>
    </row>
    <row r="119" spans="2:17" ht="12" customHeight="1" x14ac:dyDescent="0.2">
      <c r="B119" s="36" t="s">
        <v>363</v>
      </c>
      <c r="C119" s="36" t="s">
        <v>355</v>
      </c>
      <c r="D119" s="91">
        <v>118.59731045622385</v>
      </c>
      <c r="E119" s="91">
        <v>151.59731045622385</v>
      </c>
      <c r="F119" s="91">
        <v>85.263977122890509</v>
      </c>
      <c r="G119" s="91">
        <v>130.93064378955717</v>
      </c>
      <c r="H119" s="91">
        <v>109.34731045622385</v>
      </c>
      <c r="I119" s="91">
        <v>127.59731045622385</v>
      </c>
      <c r="J119" s="91">
        <v>138.59647122282541</v>
      </c>
      <c r="K119" s="91">
        <v>153.59731045622385</v>
      </c>
      <c r="L119" s="91">
        <v>66.212909947578282</v>
      </c>
      <c r="M119" s="91">
        <v>68.32406996105334</v>
      </c>
      <c r="N119" s="91">
        <v>84.741709728058694</v>
      </c>
      <c r="O119" s="91">
        <v>144.74170972805871</v>
      </c>
      <c r="P119" s="91">
        <v>194.28755560138205</v>
      </c>
      <c r="Q119" s="91">
        <v>216.28755560138205</v>
      </c>
    </row>
    <row r="120" spans="2:17" ht="12" customHeight="1" x14ac:dyDescent="0.2">
      <c r="B120" s="36" t="s">
        <v>364</v>
      </c>
      <c r="C120" s="36" t="s">
        <v>376</v>
      </c>
      <c r="D120" s="91">
        <v>123.10701013897881</v>
      </c>
      <c r="E120" s="91">
        <v>145.10701013897881</v>
      </c>
      <c r="F120" s="91">
        <v>72.773676805645479</v>
      </c>
      <c r="G120" s="91">
        <v>124.44034347231214</v>
      </c>
      <c r="H120" s="91">
        <v>108.85701013897881</v>
      </c>
      <c r="I120" s="91">
        <v>123.10701013897881</v>
      </c>
      <c r="J120" s="91">
        <v>132.10742975567803</v>
      </c>
      <c r="K120" s="91">
        <v>147.10701013897881</v>
      </c>
      <c r="L120" s="91">
        <v>57.30045596522848</v>
      </c>
      <c r="M120" s="91">
        <v>59.411532834570352</v>
      </c>
      <c r="N120" s="91">
        <v>78.107010138978794</v>
      </c>
      <c r="O120" s="91">
        <v>138.10701013897881</v>
      </c>
      <c r="P120" s="91">
        <v>191.95873631737282</v>
      </c>
      <c r="Q120" s="91">
        <v>213.95873631737282</v>
      </c>
    </row>
    <row r="121" spans="2:17" ht="12" customHeight="1" x14ac:dyDescent="0.2">
      <c r="B121" s="36" t="s">
        <v>365</v>
      </c>
      <c r="C121" s="36" t="s">
        <v>376</v>
      </c>
      <c r="D121" s="91">
        <v>124.70008304868435</v>
      </c>
      <c r="E121" s="91">
        <v>147.70008304868435</v>
      </c>
      <c r="F121" s="91">
        <v>74.366749715350991</v>
      </c>
      <c r="G121" s="91">
        <v>127.03341638201765</v>
      </c>
      <c r="H121" s="91">
        <v>110.45008304868435</v>
      </c>
      <c r="I121" s="91">
        <v>125.70008304868435</v>
      </c>
      <c r="J121" s="91">
        <v>134.69987324033474</v>
      </c>
      <c r="K121" s="91">
        <v>149.70008304868435</v>
      </c>
      <c r="L121" s="91">
        <v>59.876337539473887</v>
      </c>
      <c r="M121" s="91">
        <v>61.987455177643056</v>
      </c>
      <c r="N121" s="91">
        <v>78.107010138978794</v>
      </c>
      <c r="O121" s="91">
        <v>138.10701013897881</v>
      </c>
      <c r="P121" s="91">
        <v>191.95873631737282</v>
      </c>
      <c r="Q121" s="91">
        <v>213.95873631737282</v>
      </c>
    </row>
    <row r="122" spans="2:17" ht="12" customHeight="1" x14ac:dyDescent="0.2">
      <c r="B122" s="36" t="s">
        <v>366</v>
      </c>
      <c r="C122" s="36" t="s">
        <v>376</v>
      </c>
      <c r="D122" s="91">
        <v>123.38975023275998</v>
      </c>
      <c r="E122" s="91">
        <v>147.38975023275998</v>
      </c>
      <c r="F122" s="91">
        <v>73.056416899426623</v>
      </c>
      <c r="G122" s="91">
        <v>126.72308356609328</v>
      </c>
      <c r="H122" s="91">
        <v>109.13975023275998</v>
      </c>
      <c r="I122" s="91">
        <v>125.38975023275998</v>
      </c>
      <c r="J122" s="91">
        <v>134.38985513693478</v>
      </c>
      <c r="K122" s="91">
        <v>149.38975023275998</v>
      </c>
      <c r="L122" s="91">
        <v>59.572644026969975</v>
      </c>
      <c r="M122" s="91">
        <v>61.683762200632003</v>
      </c>
      <c r="N122" s="91">
        <v>78.107010138978794</v>
      </c>
      <c r="O122" s="91">
        <v>138.10701013897881</v>
      </c>
      <c r="P122" s="91">
        <v>191.95873631737282</v>
      </c>
      <c r="Q122" s="91">
        <v>213.95873631737282</v>
      </c>
    </row>
    <row r="123" spans="2:17" ht="12" customHeight="1" x14ac:dyDescent="0.2">
      <c r="B123" s="36" t="s">
        <v>367</v>
      </c>
      <c r="C123" s="36" t="s">
        <v>377</v>
      </c>
      <c r="D123" s="91">
        <v>117.15253918967414</v>
      </c>
      <c r="E123" s="91">
        <v>142.15253918967414</v>
      </c>
      <c r="F123" s="91">
        <v>71.819205856340815</v>
      </c>
      <c r="G123" s="91">
        <v>126.48587252300747</v>
      </c>
      <c r="H123" s="91">
        <v>102.90253918967414</v>
      </c>
      <c r="I123" s="91">
        <v>120.15253918967414</v>
      </c>
      <c r="J123" s="91">
        <v>129.15248673758674</v>
      </c>
      <c r="K123" s="91">
        <v>144.15253918967414</v>
      </c>
      <c r="L123" s="91">
        <v>59.341487612138089</v>
      </c>
      <c r="M123" s="91">
        <v>61.452591839195776</v>
      </c>
      <c r="N123" s="91">
        <v>80.15253918967413</v>
      </c>
      <c r="O123" s="91">
        <v>135.15253918967414</v>
      </c>
      <c r="P123" s="91">
        <v>175.58315055480222</v>
      </c>
      <c r="Q123" s="91">
        <v>197.58315055480222</v>
      </c>
    </row>
    <row r="124" spans="2:17" ht="12" customHeight="1" x14ac:dyDescent="0.2">
      <c r="B124" s="36" t="s">
        <v>368</v>
      </c>
      <c r="C124" s="36" t="s">
        <v>377</v>
      </c>
      <c r="D124" s="91">
        <v>122.0132103194845</v>
      </c>
      <c r="E124" s="91">
        <v>148.0132103194845</v>
      </c>
      <c r="F124" s="91">
        <v>76.679876986151157</v>
      </c>
      <c r="G124" s="91">
        <v>132.34654365281781</v>
      </c>
      <c r="H124" s="91">
        <v>107.7632103194845</v>
      </c>
      <c r="I124" s="91">
        <v>126.0132103194845</v>
      </c>
      <c r="J124" s="91">
        <v>135.0132365455282</v>
      </c>
      <c r="K124" s="91">
        <v>150.0132103194845</v>
      </c>
      <c r="L124" s="91">
        <v>65.158224469896425</v>
      </c>
      <c r="M124" s="91">
        <v>67.269337816192717</v>
      </c>
      <c r="N124" s="91">
        <v>80.15253918967413</v>
      </c>
      <c r="O124" s="91">
        <v>135.15253918967414</v>
      </c>
      <c r="P124" s="91">
        <v>175.58315055480222</v>
      </c>
      <c r="Q124" s="91">
        <v>197.58315055480222</v>
      </c>
    </row>
    <row r="125" spans="2:17" ht="12" customHeight="1" x14ac:dyDescent="0.2">
      <c r="B125" s="36" t="s">
        <v>369</v>
      </c>
      <c r="C125" s="36" t="s">
        <v>377</v>
      </c>
      <c r="D125" s="91">
        <v>120.53472751038896</v>
      </c>
      <c r="E125" s="91">
        <v>147.53472751038896</v>
      </c>
      <c r="F125" s="91">
        <v>75.201394177055619</v>
      </c>
      <c r="G125" s="91">
        <v>131.86806084372228</v>
      </c>
      <c r="H125" s="91">
        <v>106.28472751038896</v>
      </c>
      <c r="I125" s="91">
        <v>125.53472751038896</v>
      </c>
      <c r="J125" s="91">
        <v>134.53471439736711</v>
      </c>
      <c r="K125" s="91">
        <v>149.53472751038896</v>
      </c>
      <c r="L125" s="91">
        <v>64.687760745534888</v>
      </c>
      <c r="M125" s="91">
        <v>66.7988726612069</v>
      </c>
      <c r="N125" s="91">
        <v>80.15253918967413</v>
      </c>
      <c r="O125" s="91">
        <v>135.15253918967414</v>
      </c>
      <c r="P125" s="91">
        <v>175.58315055480222</v>
      </c>
      <c r="Q125" s="91">
        <v>197.58315055480222</v>
      </c>
    </row>
    <row r="126" spans="2:17" ht="12" customHeight="1" x14ac:dyDescent="0.2">
      <c r="B126" s="36" t="s">
        <v>370</v>
      </c>
      <c r="C126" s="36" t="s">
        <v>378</v>
      </c>
      <c r="D126" s="91">
        <v>116.29316432030055</v>
      </c>
      <c r="E126" s="91">
        <v>144.29316432030055</v>
      </c>
      <c r="F126" s="91">
        <v>70.959830986967205</v>
      </c>
      <c r="G126" s="91">
        <v>128.62649765363386</v>
      </c>
      <c r="H126" s="91">
        <v>102.04316432030055</v>
      </c>
      <c r="I126" s="91">
        <v>122.29316432030055</v>
      </c>
      <c r="J126" s="91">
        <v>131.29317087681147</v>
      </c>
      <c r="K126" s="91">
        <v>146.29316432030055</v>
      </c>
      <c r="L126" s="91">
        <v>61.476857880105037</v>
      </c>
      <c r="M126" s="91">
        <v>63.587967709780372</v>
      </c>
      <c r="N126" s="91">
        <v>82.293164320300534</v>
      </c>
      <c r="O126" s="91">
        <v>137.29316432030055</v>
      </c>
      <c r="P126" s="91">
        <v>180.48066543490705</v>
      </c>
      <c r="Q126" s="91">
        <v>202.48066543490705</v>
      </c>
    </row>
    <row r="127" spans="2:17" ht="12" customHeight="1" x14ac:dyDescent="0.2">
      <c r="B127" s="36" t="s">
        <v>371</v>
      </c>
      <c r="C127" s="36" t="s">
        <v>378</v>
      </c>
      <c r="D127" s="91">
        <v>118.03592419968061</v>
      </c>
      <c r="E127" s="91">
        <v>147.03592419968061</v>
      </c>
      <c r="F127" s="91">
        <v>72.702590866347265</v>
      </c>
      <c r="G127" s="91">
        <v>131.36925753301392</v>
      </c>
      <c r="H127" s="91">
        <v>103.78592419968061</v>
      </c>
      <c r="I127" s="91">
        <v>125.03592419968061</v>
      </c>
      <c r="J127" s="91">
        <v>134.03592092142515</v>
      </c>
      <c r="K127" s="91">
        <v>149.03592419968061</v>
      </c>
      <c r="L127" s="91">
        <v>64.201238795489118</v>
      </c>
      <c r="M127" s="91">
        <v>66.312350492703672</v>
      </c>
      <c r="N127" s="91">
        <v>82.293164320300534</v>
      </c>
      <c r="O127" s="91">
        <v>137.29316432030055</v>
      </c>
      <c r="P127" s="91">
        <v>180.48066543490705</v>
      </c>
      <c r="Q127" s="91">
        <v>202.48066543490705</v>
      </c>
    </row>
    <row r="128" spans="2:17" ht="12" customHeight="1" x14ac:dyDescent="0.2">
      <c r="B128" s="36" t="s">
        <v>372</v>
      </c>
      <c r="C128" s="36" t="s">
        <v>378</v>
      </c>
      <c r="D128" s="91">
        <v>116.14687051562404</v>
      </c>
      <c r="E128" s="91">
        <v>146.14687051562404</v>
      </c>
      <c r="F128" s="91">
        <v>70.813537182290702</v>
      </c>
      <c r="G128" s="91">
        <v>130.48020384895736</v>
      </c>
      <c r="H128" s="91">
        <v>101.89687051562404</v>
      </c>
      <c r="I128" s="91">
        <v>124.14687051562404</v>
      </c>
      <c r="J128" s="91">
        <v>133.14687215475178</v>
      </c>
      <c r="K128" s="91">
        <v>148.14687051562404</v>
      </c>
      <c r="L128" s="91">
        <v>63.323567518707485</v>
      </c>
      <c r="M128" s="91">
        <v>65.434678666228123</v>
      </c>
      <c r="N128" s="91">
        <v>82.293164320300534</v>
      </c>
      <c r="O128" s="91">
        <v>137.29316432030055</v>
      </c>
      <c r="P128" s="91">
        <v>180.48066543490705</v>
      </c>
      <c r="Q128" s="91">
        <v>202.48066543490705</v>
      </c>
    </row>
    <row r="129" spans="2:17" ht="12" customHeight="1" x14ac:dyDescent="0.2">
      <c r="B129" s="36" t="s">
        <v>373</v>
      </c>
      <c r="C129" s="36" t="s">
        <v>379</v>
      </c>
      <c r="D129" s="91">
        <v>111.17975032015661</v>
      </c>
      <c r="E129" s="91">
        <v>142.17975032015661</v>
      </c>
      <c r="F129" s="91">
        <v>65.846416986823272</v>
      </c>
      <c r="G129" s="91">
        <v>126.51308365348993</v>
      </c>
      <c r="H129" s="91">
        <v>96.929750320156614</v>
      </c>
      <c r="I129" s="91">
        <v>120.17975032015661</v>
      </c>
      <c r="J129" s="91">
        <v>129.17974950059275</v>
      </c>
      <c r="K129" s="91">
        <v>144.17975032015661</v>
      </c>
      <c r="L129" s="91">
        <v>59.393051006822304</v>
      </c>
      <c r="M129" s="91">
        <v>61.50416189829248</v>
      </c>
      <c r="N129" s="91">
        <v>85.1797503201566</v>
      </c>
      <c r="O129" s="91">
        <v>140.17975032015661</v>
      </c>
      <c r="P129" s="91">
        <v>163.29158627970699</v>
      </c>
      <c r="Q129" s="91">
        <v>185.29158627970699</v>
      </c>
    </row>
    <row r="130" spans="2:17" ht="12" customHeight="1" x14ac:dyDescent="0.2">
      <c r="B130" s="36" t="s">
        <v>374</v>
      </c>
      <c r="C130" s="36" t="s">
        <v>379</v>
      </c>
      <c r="D130" s="91">
        <v>108.70071480880091</v>
      </c>
      <c r="E130" s="91">
        <v>140.70071480880091</v>
      </c>
      <c r="F130" s="91">
        <v>63.367381475467567</v>
      </c>
      <c r="G130" s="91">
        <v>125.03404814213422</v>
      </c>
      <c r="H130" s="91">
        <v>94.45071480880091</v>
      </c>
      <c r="I130" s="91">
        <v>118.70071480880091</v>
      </c>
      <c r="J130" s="91">
        <v>127.70071521858284</v>
      </c>
      <c r="K130" s="91">
        <v>142.70071480880091</v>
      </c>
      <c r="L130" s="91">
        <v>57.93023128969152</v>
      </c>
      <c r="M130" s="91">
        <v>60.041342535093307</v>
      </c>
      <c r="N130" s="91">
        <v>85.1797503201566</v>
      </c>
      <c r="O130" s="91">
        <v>140.17975032015661</v>
      </c>
      <c r="P130" s="91">
        <v>163.29158627970699</v>
      </c>
      <c r="Q130" s="91">
        <v>185.29158627970699</v>
      </c>
    </row>
    <row r="131" spans="2:17" ht="12" customHeight="1" x14ac:dyDescent="0.2">
      <c r="B131" s="36" t="s">
        <v>375</v>
      </c>
      <c r="C131" s="36" t="s">
        <v>379</v>
      </c>
      <c r="D131" s="91">
        <v>102.84139165604174</v>
      </c>
      <c r="E131" s="91">
        <v>135.84139165604174</v>
      </c>
      <c r="F131" s="91">
        <v>57.508058322708393</v>
      </c>
      <c r="G131" s="91">
        <v>120.17472498937505</v>
      </c>
      <c r="H131" s="91">
        <v>88.591391656041736</v>
      </c>
      <c r="I131" s="91">
        <v>113.84139165604174</v>
      </c>
      <c r="J131" s="91">
        <v>122.84139145115077</v>
      </c>
      <c r="K131" s="91">
        <v>137.84139165604174</v>
      </c>
      <c r="L131" s="91">
        <v>53.11482239507292</v>
      </c>
      <c r="M131" s="91">
        <v>55.225933489870457</v>
      </c>
      <c r="N131" s="91">
        <v>85.1797503201566</v>
      </c>
      <c r="O131" s="91">
        <v>140.17975032015661</v>
      </c>
      <c r="P131" s="91">
        <v>163.29158627970699</v>
      </c>
      <c r="Q131" s="91">
        <v>185.29158627970699</v>
      </c>
    </row>
    <row r="134" spans="2:17" x14ac:dyDescent="0.2">
      <c r="B134" s="54" t="s">
        <v>481</v>
      </c>
    </row>
    <row r="135" spans="2:17" x14ac:dyDescent="0.2">
      <c r="B135" s="55" t="s">
        <v>155</v>
      </c>
    </row>
    <row r="136" spans="2:17" x14ac:dyDescent="0.2">
      <c r="B136" s="55" t="s">
        <v>380</v>
      </c>
    </row>
  </sheetData>
  <mergeCells count="14">
    <mergeCell ref="P8:Q8"/>
    <mergeCell ref="D8:E8"/>
    <mergeCell ref="F8:G8"/>
    <mergeCell ref="H8:I8"/>
    <mergeCell ref="J8:K8"/>
    <mergeCell ref="L8:M8"/>
    <mergeCell ref="N8:O8"/>
    <mergeCell ref="N7:O7"/>
    <mergeCell ref="P7:Q7"/>
    <mergeCell ref="D7:E7"/>
    <mergeCell ref="F7:G7"/>
    <mergeCell ref="H7:I7"/>
    <mergeCell ref="J7:K7"/>
    <mergeCell ref="L7:M7"/>
  </mergeCells>
  <phoneticPr fontId="33" type="noConversion"/>
  <conditionalFormatting sqref="C15">
    <cfRule type="cellIs" dxfId="10" priority="2" operator="lessThan">
      <formula>0</formula>
    </cfRule>
  </conditionalFormatting>
  <conditionalFormatting sqref="C17:C18">
    <cfRule type="cellIs" dxfId="9" priority="1" operator="lessThan">
      <formula>0</formula>
    </cfRule>
  </conditionalFormatting>
  <conditionalFormatting sqref="C27">
    <cfRule type="cellIs" dxfId="8" priority="4" operator="lessThan">
      <formula>0</formula>
    </cfRule>
  </conditionalFormatting>
  <conditionalFormatting sqref="C29:C30">
    <cfRule type="cellIs" dxfId="7" priority="3" operator="lessThan">
      <formula>0</formula>
    </cfRule>
  </conditionalFormatting>
  <conditionalFormatting sqref="C39:E39 G39:H39">
    <cfRule type="cellIs" dxfId="6" priority="5" operator="lessThan">
      <formula>0</formula>
    </cfRule>
  </conditionalFormatting>
  <conditionalFormatting sqref="C41:E42 G41:H42 J41:N42">
    <cfRule type="cellIs" dxfId="5" priority="8" operator="lessThan">
      <formula>0</formula>
    </cfRule>
  </conditionalFormatting>
  <hyperlinks>
    <hyperlink ref="B5" location="Index!A1" display="Index" xr:uid="{77B14F4A-2ED7-4E1B-B2A8-B69AFB5AC12D}"/>
  </hyperlinks>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9DBC-7B06-4455-A8F0-5EBDF23D130B}">
  <dimension ref="A1:CC110"/>
  <sheetViews>
    <sheetView zoomScaleNormal="100" workbookViewId="0">
      <selection activeCell="F1" sqref="F1"/>
    </sheetView>
  </sheetViews>
  <sheetFormatPr defaultColWidth="24" defaultRowHeight="10" x14ac:dyDescent="0.2"/>
  <cols>
    <col min="1" max="1" width="4.33203125" style="36" customWidth="1"/>
    <col min="2" max="2" width="11.33203125" style="36" customWidth="1"/>
    <col min="3" max="3" width="12" style="36" customWidth="1"/>
    <col min="4" max="16384" width="24" style="36"/>
  </cols>
  <sheetData>
    <row r="1" spans="1:81" ht="20.149999999999999" customHeight="1" x14ac:dyDescent="0.2">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row>
    <row r="2" spans="1:81" ht="0.65" customHeight="1" x14ac:dyDescent="0.2">
      <c r="B2" s="7"/>
      <c r="C2" s="7"/>
      <c r="D2" s="7"/>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row>
    <row r="3" spans="1:81" ht="30" customHeight="1" x14ac:dyDescent="0.2">
      <c r="B3" s="98" t="s">
        <v>156</v>
      </c>
      <c r="C3" s="98"/>
      <c r="D3" s="6"/>
      <c r="E3" s="6"/>
      <c r="F3" s="6"/>
      <c r="G3" s="6"/>
      <c r="H3" s="6"/>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row>
    <row r="4" spans="1:81" ht="18.75" customHeight="1" x14ac:dyDescent="0.2">
      <c r="B4" s="108" t="s">
        <v>18</v>
      </c>
      <c r="C4" s="108"/>
      <c r="D4" s="6"/>
      <c r="E4" s="6"/>
      <c r="F4" s="6"/>
      <c r="G4" s="6"/>
      <c r="H4" s="6"/>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row>
    <row r="5" spans="1:81" ht="12" customHeight="1" x14ac:dyDescent="0.25">
      <c r="B5" s="99" t="s">
        <v>11</v>
      </c>
      <c r="C5" s="99"/>
      <c r="D5" s="88"/>
      <c r="E5" s="88"/>
      <c r="F5" s="88"/>
      <c r="G5" s="88"/>
      <c r="H5" s="88"/>
      <c r="I5" s="88"/>
      <c r="J5" s="88"/>
      <c r="K5" s="88"/>
      <c r="L5" s="88"/>
      <c r="M5" s="88"/>
      <c r="N5" s="88"/>
      <c r="O5" s="88"/>
      <c r="P5" s="88"/>
      <c r="Q5" s="88"/>
      <c r="R5" s="88"/>
      <c r="S5" s="109"/>
      <c r="T5" s="88"/>
      <c r="U5" s="88"/>
      <c r="V5" s="88"/>
      <c r="W5" s="88"/>
      <c r="X5" s="88"/>
      <c r="Y5" s="88"/>
      <c r="Z5" s="88"/>
      <c r="AA5" s="88"/>
      <c r="AB5" s="88"/>
      <c r="AC5" s="88"/>
      <c r="AD5" s="88"/>
      <c r="AE5" s="88"/>
      <c r="AF5" s="88"/>
      <c r="AG5" s="88"/>
      <c r="AH5" s="88"/>
      <c r="AI5" s="88"/>
      <c r="AJ5" s="88"/>
      <c r="AK5" s="88"/>
      <c r="AL5" s="88"/>
      <c r="AM5" s="88"/>
      <c r="AN5" s="88"/>
      <c r="AO5" s="88"/>
      <c r="AP5" s="88"/>
      <c r="AQ5" s="88"/>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c r="BT5" s="110"/>
      <c r="BU5" s="110"/>
      <c r="BV5" s="110"/>
      <c r="BW5" s="110"/>
      <c r="BX5" s="110"/>
      <c r="BY5" s="110"/>
      <c r="BZ5" s="110"/>
      <c r="CA5" s="110"/>
      <c r="CB5" s="110"/>
      <c r="CC5" s="110"/>
    </row>
    <row r="6" spans="1:81" s="35" customFormat="1" ht="12" customHeight="1" x14ac:dyDescent="0.2">
      <c r="A6" s="34"/>
      <c r="B6" s="41"/>
      <c r="C6" s="41"/>
      <c r="U6" s="36"/>
    </row>
    <row r="7" spans="1:81" s="123" customFormat="1" ht="12" customHeight="1" x14ac:dyDescent="0.3">
      <c r="A7" s="119"/>
      <c r="B7" s="120"/>
      <c r="C7" s="120"/>
      <c r="D7" s="121" t="s">
        <v>19</v>
      </c>
      <c r="E7" s="121" t="s">
        <v>19</v>
      </c>
      <c r="F7" s="121" t="s">
        <v>19</v>
      </c>
      <c r="G7" s="121" t="s">
        <v>157</v>
      </c>
      <c r="H7" s="121" t="s">
        <v>19</v>
      </c>
      <c r="I7" s="121" t="s">
        <v>19</v>
      </c>
      <c r="J7" s="121" t="s">
        <v>19</v>
      </c>
      <c r="K7" s="121"/>
      <c r="L7" s="121"/>
      <c r="M7" s="121"/>
      <c r="N7" s="121"/>
      <c r="O7" s="121"/>
      <c r="P7" s="122"/>
    </row>
    <row r="8" spans="1:81" s="38" customFormat="1" ht="15" customHeight="1" thickBot="1" x14ac:dyDescent="0.35">
      <c r="A8" s="37"/>
      <c r="B8" s="111" t="s">
        <v>22</v>
      </c>
      <c r="C8" s="111" t="s">
        <v>23</v>
      </c>
      <c r="D8" s="112" t="s">
        <v>24</v>
      </c>
      <c r="E8" s="112" t="s">
        <v>25</v>
      </c>
      <c r="F8" s="113" t="s">
        <v>26</v>
      </c>
      <c r="G8" s="112" t="s">
        <v>158</v>
      </c>
      <c r="H8" s="112" t="s">
        <v>28</v>
      </c>
      <c r="I8" s="112" t="s">
        <v>159</v>
      </c>
      <c r="J8" s="112" t="s">
        <v>160</v>
      </c>
      <c r="K8" s="114"/>
      <c r="M8" s="114"/>
      <c r="O8" s="114"/>
      <c r="Q8" s="114"/>
    </row>
    <row r="9" spans="1:81" ht="12" customHeight="1" x14ac:dyDescent="0.2">
      <c r="B9" s="43" t="s">
        <v>68</v>
      </c>
      <c r="C9" s="42" t="s">
        <v>69</v>
      </c>
      <c r="D9" s="116">
        <v>60.8</v>
      </c>
      <c r="E9" s="116">
        <v>35.5</v>
      </c>
      <c r="F9" s="116">
        <v>42</v>
      </c>
      <c r="G9" s="116">
        <v>63.3</v>
      </c>
      <c r="H9" s="116">
        <v>40.4</v>
      </c>
      <c r="I9" s="116">
        <v>53.1</v>
      </c>
      <c r="J9" s="116">
        <v>161</v>
      </c>
    </row>
    <row r="10" spans="1:81" ht="12" customHeight="1" x14ac:dyDescent="0.2">
      <c r="B10" s="43" t="s">
        <v>70</v>
      </c>
      <c r="C10" s="42" t="s">
        <v>69</v>
      </c>
      <c r="D10" s="116">
        <v>60</v>
      </c>
      <c r="E10" s="116">
        <v>39.125</v>
      </c>
      <c r="F10" s="116">
        <v>43.875</v>
      </c>
      <c r="G10" s="116">
        <v>64.125</v>
      </c>
      <c r="H10" s="116">
        <v>42.75</v>
      </c>
      <c r="I10" s="116">
        <v>49.5</v>
      </c>
      <c r="J10" s="116">
        <v>153</v>
      </c>
    </row>
    <row r="11" spans="1:81" ht="12" customHeight="1" x14ac:dyDescent="0.2">
      <c r="B11" s="43" t="s">
        <v>71</v>
      </c>
      <c r="C11" s="42" t="s">
        <v>69</v>
      </c>
      <c r="D11" s="116">
        <v>70.375</v>
      </c>
      <c r="E11" s="116">
        <v>54.375</v>
      </c>
      <c r="F11" s="116">
        <v>55.5</v>
      </c>
      <c r="G11" s="116">
        <v>76.25</v>
      </c>
      <c r="H11" s="116">
        <v>52</v>
      </c>
      <c r="I11" s="116">
        <v>49.5</v>
      </c>
      <c r="J11" s="116">
        <v>153</v>
      </c>
    </row>
    <row r="12" spans="1:81" ht="12" customHeight="1" x14ac:dyDescent="0.2">
      <c r="B12" s="43" t="s">
        <v>72</v>
      </c>
      <c r="C12" s="42" t="s">
        <v>73</v>
      </c>
      <c r="D12" s="116">
        <v>86</v>
      </c>
      <c r="E12" s="116">
        <v>57</v>
      </c>
      <c r="F12" s="116">
        <v>63.2</v>
      </c>
      <c r="G12" s="116">
        <v>72.099999999999994</v>
      </c>
      <c r="H12" s="116">
        <v>57.1</v>
      </c>
      <c r="I12" s="116">
        <v>59.9</v>
      </c>
      <c r="J12" s="116">
        <v>153</v>
      </c>
    </row>
    <row r="13" spans="1:81" ht="12" customHeight="1" x14ac:dyDescent="0.2">
      <c r="B13" s="43" t="s">
        <v>74</v>
      </c>
      <c r="C13" s="42" t="s">
        <v>73</v>
      </c>
      <c r="D13" s="116">
        <v>76.625</v>
      </c>
      <c r="E13" s="116">
        <v>55.25</v>
      </c>
      <c r="F13" s="116">
        <v>62</v>
      </c>
      <c r="G13" s="116">
        <v>69.125</v>
      </c>
      <c r="H13" s="116">
        <v>59.875</v>
      </c>
      <c r="I13" s="116">
        <v>62.5</v>
      </c>
      <c r="J13" s="116">
        <v>153</v>
      </c>
    </row>
    <row r="14" spans="1:81" ht="12" customHeight="1" x14ac:dyDescent="0.2">
      <c r="B14" s="43" t="s">
        <v>75</v>
      </c>
      <c r="C14" s="42" t="s">
        <v>73</v>
      </c>
      <c r="D14" s="116">
        <v>78.25</v>
      </c>
      <c r="E14" s="116">
        <v>58.375</v>
      </c>
      <c r="F14" s="116">
        <v>62.625</v>
      </c>
      <c r="G14" s="116">
        <v>75</v>
      </c>
      <c r="H14" s="116">
        <v>59.5</v>
      </c>
      <c r="I14" s="116">
        <v>62.5</v>
      </c>
      <c r="J14" s="116">
        <v>153</v>
      </c>
    </row>
    <row r="15" spans="1:81" ht="12" customHeight="1" x14ac:dyDescent="0.2">
      <c r="B15" s="43" t="s">
        <v>76</v>
      </c>
      <c r="C15" s="42" t="s">
        <v>77</v>
      </c>
      <c r="D15" s="116">
        <v>79.099999999999994</v>
      </c>
      <c r="E15" s="116">
        <v>54.5</v>
      </c>
      <c r="F15" s="116">
        <v>59.8</v>
      </c>
      <c r="G15" s="116">
        <v>73.599999999999994</v>
      </c>
      <c r="H15" s="116">
        <v>54.7</v>
      </c>
      <c r="I15" s="116">
        <v>65.3</v>
      </c>
      <c r="J15" s="116">
        <v>153</v>
      </c>
    </row>
    <row r="16" spans="1:81" ht="12" customHeight="1" x14ac:dyDescent="0.2">
      <c r="B16" s="43" t="s">
        <v>78</v>
      </c>
      <c r="C16" s="42" t="s">
        <v>77</v>
      </c>
      <c r="D16" s="116">
        <v>73.875</v>
      </c>
      <c r="E16" s="116">
        <v>53.125</v>
      </c>
      <c r="F16" s="116">
        <v>57.75</v>
      </c>
      <c r="G16" s="116">
        <v>72.75</v>
      </c>
      <c r="H16" s="116">
        <v>46.75</v>
      </c>
      <c r="I16" s="116">
        <v>66</v>
      </c>
      <c r="J16" s="116">
        <v>153</v>
      </c>
    </row>
    <row r="17" spans="2:10" ht="12" customHeight="1" x14ac:dyDescent="0.2">
      <c r="B17" s="43" t="s">
        <v>79</v>
      </c>
      <c r="C17" s="42" t="s">
        <v>77</v>
      </c>
      <c r="D17" s="116">
        <v>79.625</v>
      </c>
      <c r="E17" s="116">
        <v>59.375</v>
      </c>
      <c r="F17" s="116">
        <v>61.875</v>
      </c>
      <c r="G17" s="116">
        <v>83</v>
      </c>
      <c r="H17" s="116">
        <v>49.5</v>
      </c>
      <c r="I17" s="116">
        <v>66</v>
      </c>
      <c r="J17" s="116">
        <v>153</v>
      </c>
    </row>
    <row r="18" spans="2:10" ht="12" customHeight="1" x14ac:dyDescent="0.2">
      <c r="B18" s="43" t="s">
        <v>80</v>
      </c>
      <c r="C18" s="42" t="s">
        <v>81</v>
      </c>
      <c r="D18" s="116">
        <v>84.5</v>
      </c>
      <c r="E18" s="116">
        <v>67.400000000000006</v>
      </c>
      <c r="F18" s="116">
        <v>65.2</v>
      </c>
      <c r="G18" s="116">
        <v>88.2</v>
      </c>
      <c r="H18" s="116">
        <v>58.7</v>
      </c>
      <c r="I18" s="116">
        <v>71.599999999999994</v>
      </c>
      <c r="J18" s="116">
        <v>158.4</v>
      </c>
    </row>
    <row r="19" spans="2:10" ht="12" customHeight="1" x14ac:dyDescent="0.2">
      <c r="B19" s="43" t="s">
        <v>82</v>
      </c>
      <c r="C19" s="42" t="s">
        <v>81</v>
      </c>
      <c r="D19" s="116">
        <v>100.25</v>
      </c>
      <c r="E19" s="116">
        <v>75.375</v>
      </c>
      <c r="F19" s="116">
        <v>72</v>
      </c>
      <c r="G19" s="116">
        <v>96.125</v>
      </c>
      <c r="H19" s="116">
        <v>62.125</v>
      </c>
      <c r="I19" s="116">
        <v>73</v>
      </c>
      <c r="J19" s="116">
        <v>162</v>
      </c>
    </row>
    <row r="20" spans="2:10" ht="12" customHeight="1" x14ac:dyDescent="0.2">
      <c r="B20" s="43" t="s">
        <v>83</v>
      </c>
      <c r="C20" s="42" t="s">
        <v>81</v>
      </c>
      <c r="D20" s="116">
        <v>113.7</v>
      </c>
      <c r="E20" s="116">
        <v>91.8</v>
      </c>
      <c r="F20" s="116">
        <v>90.9</v>
      </c>
      <c r="G20" s="116">
        <v>116.2</v>
      </c>
      <c r="H20" s="116">
        <v>89.9</v>
      </c>
      <c r="I20" s="116">
        <v>73</v>
      </c>
      <c r="J20" s="116">
        <v>162</v>
      </c>
    </row>
    <row r="21" spans="2:10" ht="12" customHeight="1" x14ac:dyDescent="0.2">
      <c r="B21" s="43" t="s">
        <v>84</v>
      </c>
      <c r="C21" s="42" t="s">
        <v>85</v>
      </c>
      <c r="D21" s="116">
        <v>137.5</v>
      </c>
      <c r="E21" s="116">
        <v>111.375</v>
      </c>
      <c r="F21" s="116">
        <v>111.875</v>
      </c>
      <c r="G21" s="116">
        <v>135.625</v>
      </c>
      <c r="H21" s="116">
        <v>102.25</v>
      </c>
      <c r="I21" s="116">
        <v>80.5</v>
      </c>
      <c r="J21" s="116">
        <v>180</v>
      </c>
    </row>
    <row r="22" spans="2:10" ht="12" customHeight="1" x14ac:dyDescent="0.2">
      <c r="B22" s="43" t="s">
        <v>86</v>
      </c>
      <c r="C22" s="42" t="s">
        <v>85</v>
      </c>
      <c r="D22" s="116">
        <v>172.625</v>
      </c>
      <c r="E22" s="116">
        <v>157.75</v>
      </c>
      <c r="F22" s="116">
        <v>152</v>
      </c>
      <c r="G22" s="116">
        <v>178.75</v>
      </c>
      <c r="H22" s="116">
        <v>137.75</v>
      </c>
      <c r="I22" s="116">
        <v>88</v>
      </c>
      <c r="J22" s="116">
        <v>180</v>
      </c>
    </row>
    <row r="23" spans="2:10" ht="12" customHeight="1" x14ac:dyDescent="0.2">
      <c r="B23" s="43" t="s">
        <v>87</v>
      </c>
      <c r="C23" s="42" t="s">
        <v>85</v>
      </c>
      <c r="D23" s="116">
        <v>229.5</v>
      </c>
      <c r="E23" s="116">
        <v>187.5</v>
      </c>
      <c r="F23" s="116">
        <v>177</v>
      </c>
      <c r="G23" s="116">
        <v>207.375</v>
      </c>
      <c r="H23" s="116">
        <v>181.25</v>
      </c>
      <c r="I23" s="116">
        <v>88</v>
      </c>
      <c r="J23" s="116">
        <v>180</v>
      </c>
    </row>
    <row r="24" spans="2:10" ht="12" customHeight="1" x14ac:dyDescent="0.2">
      <c r="B24" s="43" t="s">
        <v>88</v>
      </c>
      <c r="C24" s="42" t="s">
        <v>89</v>
      </c>
      <c r="D24" s="116">
        <v>222.1</v>
      </c>
      <c r="E24" s="116">
        <v>179.4</v>
      </c>
      <c r="F24" s="116">
        <v>177</v>
      </c>
      <c r="G24" s="116">
        <v>194</v>
      </c>
      <c r="H24" s="116">
        <v>185.7</v>
      </c>
      <c r="I24" s="116">
        <v>134.19999999999999</v>
      </c>
      <c r="J24" s="116">
        <v>195.4</v>
      </c>
    </row>
    <row r="25" spans="2:10" ht="12" customHeight="1" x14ac:dyDescent="0.2">
      <c r="B25" s="43" t="s">
        <v>90</v>
      </c>
      <c r="C25" s="42" t="s">
        <v>89</v>
      </c>
      <c r="D25" s="116">
        <v>216</v>
      </c>
      <c r="E25" s="116">
        <v>177</v>
      </c>
      <c r="F25" s="116">
        <v>177</v>
      </c>
      <c r="G25" s="116">
        <v>204.625</v>
      </c>
      <c r="H25" s="116">
        <v>183.375</v>
      </c>
      <c r="I25" s="116">
        <v>203.5</v>
      </c>
      <c r="J25" s="116">
        <v>257</v>
      </c>
    </row>
    <row r="26" spans="2:10" ht="12" customHeight="1" x14ac:dyDescent="0.2">
      <c r="B26" s="43" t="s">
        <v>91</v>
      </c>
      <c r="C26" s="42" t="s">
        <v>89</v>
      </c>
      <c r="D26" s="116">
        <v>223.875</v>
      </c>
      <c r="E26" s="116">
        <v>168.375</v>
      </c>
      <c r="F26" s="116">
        <v>176</v>
      </c>
      <c r="G26" s="116">
        <v>212.625</v>
      </c>
      <c r="H26" s="116">
        <v>190.5</v>
      </c>
      <c r="I26" s="116">
        <v>203.5</v>
      </c>
      <c r="J26" s="116">
        <v>257</v>
      </c>
    </row>
    <row r="27" spans="2:10" ht="12" customHeight="1" x14ac:dyDescent="0.2">
      <c r="B27" s="43" t="s">
        <v>92</v>
      </c>
      <c r="C27" s="42" t="s">
        <v>93</v>
      </c>
      <c r="D27" s="116">
        <v>221.8</v>
      </c>
      <c r="E27" s="116">
        <v>163.69999999999999</v>
      </c>
      <c r="F27" s="116">
        <v>173.9</v>
      </c>
      <c r="G27" s="116">
        <v>210.7</v>
      </c>
      <c r="H27" s="116">
        <v>182.7</v>
      </c>
      <c r="I27" s="116">
        <v>202.5</v>
      </c>
      <c r="J27" s="116">
        <v>264.2</v>
      </c>
    </row>
    <row r="28" spans="2:10" ht="12" customHeight="1" x14ac:dyDescent="0.2">
      <c r="B28" s="43" t="s">
        <v>94</v>
      </c>
      <c r="C28" s="42" t="s">
        <v>93</v>
      </c>
      <c r="D28" s="116">
        <v>219.25</v>
      </c>
      <c r="E28" s="116">
        <v>168.375</v>
      </c>
      <c r="F28" s="116">
        <v>179.25</v>
      </c>
      <c r="G28" s="116">
        <v>221</v>
      </c>
      <c r="H28" s="116">
        <v>166.5</v>
      </c>
      <c r="I28" s="116">
        <v>201</v>
      </c>
      <c r="J28" s="116">
        <v>269</v>
      </c>
    </row>
    <row r="29" spans="2:10" ht="12" customHeight="1" x14ac:dyDescent="0.2">
      <c r="B29" s="43" t="s">
        <v>95</v>
      </c>
      <c r="C29" s="42" t="s">
        <v>93</v>
      </c>
      <c r="D29" s="116">
        <v>242.3</v>
      </c>
      <c r="E29" s="116">
        <v>187.9</v>
      </c>
      <c r="F29" s="116">
        <v>186.3</v>
      </c>
      <c r="G29" s="116">
        <v>241.6</v>
      </c>
      <c r="H29" s="116">
        <v>194</v>
      </c>
      <c r="I29" s="116">
        <v>201</v>
      </c>
      <c r="J29" s="116">
        <v>269</v>
      </c>
    </row>
    <row r="30" spans="2:10" ht="12" customHeight="1" x14ac:dyDescent="0.2">
      <c r="B30" s="43" t="s">
        <v>96</v>
      </c>
      <c r="C30" s="42" t="s">
        <v>97</v>
      </c>
      <c r="D30" s="116">
        <v>265.25</v>
      </c>
      <c r="E30" s="116">
        <v>208.75</v>
      </c>
      <c r="F30" s="116">
        <v>195</v>
      </c>
      <c r="G30" s="116">
        <v>246.75</v>
      </c>
      <c r="H30" s="116">
        <v>199.5</v>
      </c>
      <c r="I30" s="116">
        <v>211.5</v>
      </c>
      <c r="J30" s="116">
        <v>269</v>
      </c>
    </row>
    <row r="31" spans="2:10" ht="12" customHeight="1" x14ac:dyDescent="0.2">
      <c r="B31" s="43" t="s">
        <v>98</v>
      </c>
      <c r="C31" s="42" t="s">
        <v>97</v>
      </c>
      <c r="D31" s="116">
        <v>285.5</v>
      </c>
      <c r="E31" s="115">
        <v>234.625</v>
      </c>
      <c r="F31" s="116">
        <v>219.25</v>
      </c>
      <c r="G31" s="116">
        <v>264.375</v>
      </c>
      <c r="H31" s="116">
        <v>220.5</v>
      </c>
      <c r="I31" s="116">
        <v>215</v>
      </c>
      <c r="J31" s="116">
        <v>269</v>
      </c>
    </row>
    <row r="32" spans="2:10" ht="12" customHeight="1" x14ac:dyDescent="0.2">
      <c r="B32" s="43" t="s">
        <v>99</v>
      </c>
      <c r="C32" s="42" t="s">
        <v>97</v>
      </c>
      <c r="D32" s="116">
        <v>305.10000000000002</v>
      </c>
      <c r="E32" s="115">
        <v>267</v>
      </c>
      <c r="F32" s="116">
        <v>255</v>
      </c>
      <c r="G32" s="116">
        <v>297.2</v>
      </c>
      <c r="H32" s="116">
        <v>251.2</v>
      </c>
      <c r="I32" s="116">
        <v>215</v>
      </c>
      <c r="J32" s="116">
        <v>269</v>
      </c>
    </row>
    <row r="33" spans="2:10" ht="12" customHeight="1" x14ac:dyDescent="0.2">
      <c r="B33" s="43" t="s">
        <v>100</v>
      </c>
      <c r="C33" s="42" t="s">
        <v>101</v>
      </c>
      <c r="D33" s="116">
        <v>339.125</v>
      </c>
      <c r="E33" s="115">
        <v>297.625</v>
      </c>
      <c r="F33" s="116">
        <v>293.875</v>
      </c>
      <c r="G33" s="116">
        <v>332.375</v>
      </c>
      <c r="H33" s="116">
        <v>301.125</v>
      </c>
      <c r="I33" s="116">
        <v>236.875</v>
      </c>
      <c r="J33" s="116">
        <v>286.5</v>
      </c>
    </row>
    <row r="34" spans="2:10" ht="12" customHeight="1" x14ac:dyDescent="0.2">
      <c r="B34" s="43" t="s">
        <v>102</v>
      </c>
      <c r="C34" s="42" t="s">
        <v>101</v>
      </c>
      <c r="D34" s="116">
        <v>344</v>
      </c>
      <c r="E34" s="116">
        <v>304.375</v>
      </c>
      <c r="F34" s="116">
        <v>303.5</v>
      </c>
      <c r="G34" s="116">
        <v>339.75</v>
      </c>
      <c r="H34" s="116">
        <v>316.5</v>
      </c>
      <c r="I34" s="116">
        <v>302.5</v>
      </c>
      <c r="J34" s="116">
        <v>339</v>
      </c>
    </row>
    <row r="35" spans="2:10" ht="12" customHeight="1" x14ac:dyDescent="0.2">
      <c r="B35" s="43" t="s">
        <v>103</v>
      </c>
      <c r="C35" s="42" t="s">
        <v>101</v>
      </c>
      <c r="D35" s="116">
        <v>413.6</v>
      </c>
      <c r="E35" s="116">
        <v>382.1</v>
      </c>
      <c r="F35" s="116">
        <v>371.2</v>
      </c>
      <c r="G35" s="116">
        <v>424.8</v>
      </c>
      <c r="H35" s="116">
        <v>358.1</v>
      </c>
      <c r="I35" s="116">
        <v>302.5</v>
      </c>
      <c r="J35" s="116">
        <v>339</v>
      </c>
    </row>
    <row r="36" spans="2:10" ht="12" customHeight="1" x14ac:dyDescent="0.2">
      <c r="B36" s="43" t="s">
        <v>104</v>
      </c>
      <c r="C36" s="42" t="s">
        <v>105</v>
      </c>
      <c r="D36" s="116">
        <v>486.25</v>
      </c>
      <c r="E36" s="116">
        <v>445.625</v>
      </c>
      <c r="F36" s="116">
        <v>425.625</v>
      </c>
      <c r="G36" s="116">
        <v>473.25</v>
      </c>
      <c r="H36" s="116">
        <v>383.125</v>
      </c>
      <c r="I36" s="116">
        <v>402.5</v>
      </c>
      <c r="J36" s="116">
        <v>403</v>
      </c>
    </row>
    <row r="37" spans="2:10" ht="12" customHeight="1" x14ac:dyDescent="0.2">
      <c r="B37" s="43" t="s">
        <v>106</v>
      </c>
      <c r="C37" s="42" t="s">
        <v>105</v>
      </c>
      <c r="D37" s="116">
        <v>514.625</v>
      </c>
      <c r="E37" s="116">
        <v>468.75</v>
      </c>
      <c r="F37" s="116">
        <v>465.625</v>
      </c>
      <c r="G37" s="116">
        <v>515.25</v>
      </c>
      <c r="H37" s="116">
        <v>363.75</v>
      </c>
      <c r="I37" s="116">
        <v>402.5</v>
      </c>
      <c r="J37" s="116">
        <v>467</v>
      </c>
    </row>
    <row r="38" spans="2:10" ht="12" customHeight="1" x14ac:dyDescent="0.2">
      <c r="B38" s="43" t="s">
        <v>107</v>
      </c>
      <c r="C38" s="42" t="s">
        <v>105</v>
      </c>
      <c r="D38" s="116">
        <v>501.5</v>
      </c>
      <c r="E38" s="116">
        <v>456.5</v>
      </c>
      <c r="F38" s="116">
        <v>459.7</v>
      </c>
      <c r="G38" s="116">
        <v>494.9</v>
      </c>
      <c r="H38" s="116">
        <v>348.5</v>
      </c>
      <c r="I38" s="116">
        <v>402.5</v>
      </c>
      <c r="J38" s="116">
        <v>467</v>
      </c>
    </row>
    <row r="39" spans="2:10" ht="12" customHeight="1" x14ac:dyDescent="0.2">
      <c r="B39" s="43" t="s">
        <v>108</v>
      </c>
      <c r="C39" s="42" t="s">
        <v>109</v>
      </c>
      <c r="D39" s="116">
        <v>295.625</v>
      </c>
      <c r="E39" s="116">
        <v>232</v>
      </c>
      <c r="F39" s="116">
        <v>258.375</v>
      </c>
      <c r="G39" s="116">
        <v>246.25</v>
      </c>
      <c r="H39" s="116">
        <v>203.75</v>
      </c>
      <c r="I39" s="116">
        <v>405</v>
      </c>
      <c r="J39" s="116">
        <v>442</v>
      </c>
    </row>
    <row r="40" spans="2:10" ht="12" customHeight="1" x14ac:dyDescent="0.2">
      <c r="B40" s="43" t="s">
        <v>110</v>
      </c>
      <c r="C40" s="42" t="s">
        <v>109</v>
      </c>
      <c r="D40" s="116">
        <v>107.5</v>
      </c>
      <c r="E40" s="116">
        <v>73.375</v>
      </c>
      <c r="F40" s="116">
        <v>71.75</v>
      </c>
      <c r="G40" s="116">
        <v>105.625</v>
      </c>
      <c r="H40" s="116">
        <v>29.875</v>
      </c>
      <c r="I40" s="116">
        <v>248.75</v>
      </c>
      <c r="J40" s="116">
        <v>417</v>
      </c>
    </row>
    <row r="41" spans="2:10" ht="12" customHeight="1" x14ac:dyDescent="0.2">
      <c r="B41" s="43" t="s">
        <v>111</v>
      </c>
      <c r="C41" s="42" t="s">
        <v>109</v>
      </c>
      <c r="D41" s="116">
        <v>142.30000000000001</v>
      </c>
      <c r="E41" s="116">
        <v>107.5</v>
      </c>
      <c r="F41" s="116">
        <v>97.8</v>
      </c>
      <c r="G41" s="116">
        <v>137.6</v>
      </c>
      <c r="H41" s="116">
        <v>53.1</v>
      </c>
      <c r="I41" s="116">
        <v>92.5</v>
      </c>
      <c r="J41" s="116">
        <v>417</v>
      </c>
    </row>
    <row r="42" spans="2:10" ht="12" customHeight="1" x14ac:dyDescent="0.2">
      <c r="B42" s="43" t="s">
        <v>112</v>
      </c>
      <c r="C42" s="42" t="s">
        <v>113</v>
      </c>
      <c r="D42" s="116">
        <v>148.75</v>
      </c>
      <c r="E42" s="116">
        <v>125.375</v>
      </c>
      <c r="F42" s="116">
        <v>115</v>
      </c>
      <c r="G42" s="116">
        <v>157.625</v>
      </c>
      <c r="H42" s="116">
        <v>73.75</v>
      </c>
      <c r="I42" s="116">
        <v>115</v>
      </c>
      <c r="J42" s="116">
        <v>238.5</v>
      </c>
    </row>
    <row r="43" spans="2:10" ht="12" customHeight="1" x14ac:dyDescent="0.2">
      <c r="B43" s="43" t="s">
        <v>114</v>
      </c>
      <c r="C43" s="42" t="s">
        <v>113</v>
      </c>
      <c r="D43" s="116">
        <v>196.5</v>
      </c>
      <c r="E43" s="116">
        <v>174.375</v>
      </c>
      <c r="F43" s="116">
        <v>157.875</v>
      </c>
      <c r="G43" s="116">
        <v>189.5</v>
      </c>
      <c r="H43" s="116">
        <v>116.25</v>
      </c>
      <c r="I43" s="116">
        <v>115</v>
      </c>
      <c r="J43" s="116">
        <v>179</v>
      </c>
    </row>
    <row r="44" spans="2:10" ht="12" customHeight="1" x14ac:dyDescent="0.2">
      <c r="B44" s="43" t="s">
        <v>115</v>
      </c>
      <c r="C44" s="42" t="s">
        <v>113</v>
      </c>
      <c r="D44" s="116">
        <v>192.3</v>
      </c>
      <c r="E44" s="116">
        <v>168.7</v>
      </c>
      <c r="F44" s="116">
        <v>160.5</v>
      </c>
      <c r="G44" s="116">
        <v>190.3</v>
      </c>
      <c r="H44" s="116">
        <v>126.2</v>
      </c>
      <c r="I44" s="116">
        <v>115</v>
      </c>
      <c r="J44" s="116">
        <v>179</v>
      </c>
    </row>
    <row r="45" spans="2:10" ht="12" customHeight="1" x14ac:dyDescent="0.2">
      <c r="B45" s="43" t="s">
        <v>116</v>
      </c>
      <c r="C45" s="42" t="s">
        <v>117</v>
      </c>
      <c r="D45" s="116">
        <v>156.5</v>
      </c>
      <c r="E45" s="116">
        <v>132.75</v>
      </c>
      <c r="F45" s="116">
        <v>135.25</v>
      </c>
      <c r="G45" s="116">
        <v>156.5</v>
      </c>
      <c r="H45" s="116">
        <v>99.375</v>
      </c>
      <c r="I45" s="116">
        <v>136.75</v>
      </c>
      <c r="J45" s="116">
        <v>185</v>
      </c>
    </row>
    <row r="46" spans="2:10" ht="12" customHeight="1" x14ac:dyDescent="0.2">
      <c r="B46" s="43" t="s">
        <v>118</v>
      </c>
      <c r="C46" s="42" t="s">
        <v>117</v>
      </c>
      <c r="D46" s="116">
        <v>144.25</v>
      </c>
      <c r="E46" s="116">
        <v>123</v>
      </c>
      <c r="F46" s="116">
        <v>118.875</v>
      </c>
      <c r="G46" s="116">
        <v>144.75</v>
      </c>
      <c r="H46" s="116">
        <v>96.75</v>
      </c>
      <c r="I46" s="116">
        <v>158.5</v>
      </c>
      <c r="J46" s="116">
        <v>191</v>
      </c>
    </row>
    <row r="47" spans="2:10" ht="12" customHeight="1" x14ac:dyDescent="0.2">
      <c r="B47" s="43" t="s">
        <v>119</v>
      </c>
      <c r="C47" s="42" t="s">
        <v>117</v>
      </c>
      <c r="D47" s="116">
        <v>149.1</v>
      </c>
      <c r="E47" s="116">
        <v>126.5</v>
      </c>
      <c r="F47" s="116">
        <v>116.8</v>
      </c>
      <c r="G47" s="116">
        <v>149.5</v>
      </c>
      <c r="H47" s="116">
        <v>94.4</v>
      </c>
      <c r="I47" s="116">
        <v>158.5</v>
      </c>
      <c r="J47" s="116">
        <v>191</v>
      </c>
    </row>
    <row r="48" spans="2:10" ht="12" customHeight="1" x14ac:dyDescent="0.2">
      <c r="B48" s="43" t="s">
        <v>120</v>
      </c>
      <c r="C48" s="42" t="s">
        <v>121</v>
      </c>
      <c r="D48" s="116">
        <v>122.75</v>
      </c>
      <c r="E48" s="116">
        <v>98.25</v>
      </c>
      <c r="F48" s="116">
        <v>97.5</v>
      </c>
      <c r="G48" s="116">
        <v>123.125</v>
      </c>
      <c r="H48" s="116">
        <v>75.5</v>
      </c>
      <c r="I48" s="116">
        <v>158.5</v>
      </c>
      <c r="J48" s="116">
        <v>191</v>
      </c>
    </row>
    <row r="49" spans="2:10" ht="12" customHeight="1" x14ac:dyDescent="0.2">
      <c r="B49" s="43" t="s">
        <v>122</v>
      </c>
      <c r="C49" s="42" t="s">
        <v>121</v>
      </c>
      <c r="D49" s="116">
        <f>AVERAGE('Monthly sulphur prices'!D76:E76)</f>
        <v>111.5</v>
      </c>
      <c r="E49" s="116">
        <f>AVERAGE('Monthly sulphur prices'!F76:G76)</f>
        <v>86</v>
      </c>
      <c r="F49" s="116">
        <f>AVERAGE('Monthly sulphur prices'!H76:I76)</f>
        <v>81.5</v>
      </c>
      <c r="G49" s="116">
        <f>AVERAGE('Monthly sulphur prices'!J76:K76)</f>
        <v>110.5</v>
      </c>
      <c r="H49" s="116">
        <f>AVERAGE('Monthly sulphur prices'!L76:M76)</f>
        <v>61.25</v>
      </c>
      <c r="I49" s="116">
        <f>AVERAGE('Monthly sulphur prices'!N76:O76)</f>
        <v>115</v>
      </c>
      <c r="J49" s="116">
        <f>AVERAGE('Monthly sulphur prices'!P76:Q76)</f>
        <v>191</v>
      </c>
    </row>
    <row r="50" spans="2:10" ht="12" customHeight="1" x14ac:dyDescent="0.2">
      <c r="B50" s="43" t="s">
        <v>123</v>
      </c>
      <c r="C50" s="42" t="s">
        <v>121</v>
      </c>
      <c r="D50" s="116">
        <f>AVERAGE('Monthly sulphur prices'!D77:E77)</f>
        <v>98.5</v>
      </c>
      <c r="E50" s="116">
        <f>AVERAGE('Monthly sulphur prices'!F77:G77)</f>
        <v>76</v>
      </c>
      <c r="F50" s="116">
        <f>AVERAGE('Monthly sulphur prices'!H77:I77)</f>
        <v>76.5</v>
      </c>
      <c r="G50" s="116">
        <f>AVERAGE('Monthly sulphur prices'!J77:K77)</f>
        <v>102</v>
      </c>
      <c r="H50" s="116">
        <f>AVERAGE('Monthly sulphur prices'!L77:M77)</f>
        <v>56</v>
      </c>
      <c r="I50" s="116">
        <f>AVERAGE('Monthly sulphur prices'!N77:O77)</f>
        <v>115</v>
      </c>
      <c r="J50" s="116">
        <f>AVERAGE('Monthly sulphur prices'!P77:Q77)</f>
        <v>191</v>
      </c>
    </row>
    <row r="51" spans="2:10" ht="12" customHeight="1" x14ac:dyDescent="0.2">
      <c r="B51" s="43" t="s">
        <v>124</v>
      </c>
      <c r="C51" s="42" t="s">
        <v>125</v>
      </c>
      <c r="D51" s="116">
        <f>AVERAGE('Monthly sulphur prices'!D78:E78)</f>
        <v>96.5</v>
      </c>
      <c r="E51" s="116">
        <f>AVERAGE('Monthly sulphur prices'!F78:G78)</f>
        <v>76</v>
      </c>
      <c r="F51" s="116">
        <f>AVERAGE('Monthly sulphur prices'!H78:I78)</f>
        <v>74.5</v>
      </c>
      <c r="G51" s="116">
        <f>AVERAGE('Monthly sulphur prices'!J78:K78)</f>
        <v>96</v>
      </c>
      <c r="H51" s="116">
        <f>AVERAGE('Monthly sulphur prices'!L78:M78)</f>
        <v>51.25</v>
      </c>
      <c r="I51" s="116">
        <f>AVERAGE('Monthly sulphur prices'!N78:O78)</f>
        <v>70</v>
      </c>
      <c r="J51" s="116">
        <f>AVERAGE('Monthly sulphur prices'!P78:Q78)</f>
        <v>151</v>
      </c>
    </row>
    <row r="52" spans="2:10" ht="12" customHeight="1" x14ac:dyDescent="0.2">
      <c r="B52" s="43" t="s">
        <v>126</v>
      </c>
      <c r="C52" s="42" t="s">
        <v>125</v>
      </c>
      <c r="D52" s="116">
        <f>AVERAGE('Monthly sulphur prices'!D79:E79)</f>
        <v>117.5</v>
      </c>
      <c r="E52" s="116">
        <f>AVERAGE('Monthly sulphur prices'!F79:G79)</f>
        <v>99</v>
      </c>
      <c r="F52" s="116">
        <f>AVERAGE('Monthly sulphur prices'!H79:I79)</f>
        <v>96.5</v>
      </c>
      <c r="G52" s="116">
        <f>AVERAGE('Monthly sulphur prices'!J79:K79)</f>
        <v>120.5</v>
      </c>
      <c r="H52" s="116">
        <f>AVERAGE('Monthly sulphur prices'!L79:M79)</f>
        <v>74.2</v>
      </c>
      <c r="I52" s="116">
        <f>AVERAGE('Monthly sulphur prices'!N79:O79)</f>
        <v>70</v>
      </c>
      <c r="J52" s="116">
        <f>AVERAGE('Monthly sulphur prices'!P79:Q79)</f>
        <v>151</v>
      </c>
    </row>
    <row r="53" spans="2:10" ht="12" customHeight="1" x14ac:dyDescent="0.2">
      <c r="B53" s="43" t="s">
        <v>127</v>
      </c>
      <c r="C53" s="42" t="s">
        <v>125</v>
      </c>
      <c r="D53" s="116">
        <f>AVERAGE('Monthly sulphur prices'!D80:E80)</f>
        <v>130.5</v>
      </c>
      <c r="E53" s="116">
        <f>AVERAGE('Monthly sulphur prices'!F80:G80)</f>
        <v>115.5</v>
      </c>
      <c r="F53" s="116">
        <f>AVERAGE('Monthly sulphur prices'!H80:I80)</f>
        <v>95</v>
      </c>
      <c r="G53" s="116">
        <f>AVERAGE('Monthly sulphur prices'!J80:K80)</f>
        <v>130</v>
      </c>
      <c r="H53" s="116">
        <f>AVERAGE('Monthly sulphur prices'!L80:M80)</f>
        <v>83.375</v>
      </c>
      <c r="I53" s="116">
        <f>AVERAGE('Monthly sulphur prices'!N80:O80)</f>
        <v>70</v>
      </c>
      <c r="J53" s="116">
        <f>AVERAGE('Monthly sulphur prices'!P80:Q80)</f>
        <v>151</v>
      </c>
    </row>
    <row r="54" spans="2:10" ht="12" customHeight="1" x14ac:dyDescent="0.2">
      <c r="B54" s="43" t="s">
        <v>128</v>
      </c>
      <c r="C54" s="42" t="s">
        <v>129</v>
      </c>
      <c r="D54" s="116">
        <f>AVERAGE('Monthly sulphur prices'!D81:E81)</f>
        <v>132.5</v>
      </c>
      <c r="E54" s="116">
        <f>AVERAGE('Monthly sulphur prices'!F81:G81)</f>
        <v>108</v>
      </c>
      <c r="F54" s="116">
        <f>AVERAGE('Monthly sulphur prices'!H81:I81)</f>
        <v>95</v>
      </c>
      <c r="G54" s="116">
        <f>AVERAGE('Monthly sulphur prices'!J81:K81)</f>
        <v>123.5</v>
      </c>
      <c r="H54" s="116">
        <f>AVERAGE('Monthly sulphur prices'!L81:M81)</f>
        <v>89.375</v>
      </c>
      <c r="I54" s="116">
        <f>AVERAGE('Monthly sulphur prices'!N81:O81)</f>
        <v>94.5</v>
      </c>
      <c r="J54" s="116">
        <f>AVERAGE('Monthly sulphur prices'!P81:Q81)</f>
        <v>167.75</v>
      </c>
    </row>
    <row r="55" spans="2:10" ht="12" customHeight="1" x14ac:dyDescent="0.2">
      <c r="B55" s="43" t="s">
        <v>130</v>
      </c>
      <c r="C55" s="42" t="s">
        <v>129</v>
      </c>
      <c r="D55" s="116">
        <f>AVERAGE('Monthly sulphur prices'!D82:E82)</f>
        <v>116.5</v>
      </c>
      <c r="E55" s="116">
        <f>AVERAGE('Monthly sulphur prices'!F82:G82)</f>
        <v>88</v>
      </c>
      <c r="F55" s="116">
        <f>AVERAGE('Monthly sulphur prices'!H82:I82)</f>
        <v>92.5</v>
      </c>
      <c r="G55" s="116">
        <f>AVERAGE('Monthly sulphur prices'!J82:K82)</f>
        <v>111.5</v>
      </c>
      <c r="H55" s="116">
        <f>AVERAGE('Monthly sulphur prices'!L82:M82)</f>
        <v>68.800000000000011</v>
      </c>
      <c r="I55" s="116">
        <f>AVERAGE('Monthly sulphur prices'!N82:O82)</f>
        <v>119</v>
      </c>
      <c r="J55" s="116">
        <f>AVERAGE('Monthly sulphur prices'!P82:Q82)</f>
        <v>167.5</v>
      </c>
    </row>
    <row r="56" spans="2:10" ht="12" customHeight="1" x14ac:dyDescent="0.2">
      <c r="B56" s="43" t="s">
        <v>131</v>
      </c>
      <c r="C56" s="42" t="s">
        <v>129</v>
      </c>
      <c r="D56" s="116">
        <f>AVERAGE('Monthly sulphur prices'!D83:E83)</f>
        <v>100</v>
      </c>
      <c r="E56" s="116">
        <f>AVERAGE('Monthly sulphur prices'!F83:G83)</f>
        <v>74.5</v>
      </c>
      <c r="F56" s="116">
        <f>AVERAGE('Monthly sulphur prices'!H83:I83)</f>
        <v>74</v>
      </c>
      <c r="G56" s="116">
        <f>AVERAGE('Monthly sulphur prices'!J83:K83)</f>
        <v>101.5</v>
      </c>
      <c r="H56" s="116">
        <f>AVERAGE('Monthly sulphur prices'!L83:M83)</f>
        <v>38.666666666666671</v>
      </c>
      <c r="I56" s="116">
        <f>AVERAGE('Monthly sulphur prices'!N83:O83)</f>
        <v>119</v>
      </c>
      <c r="J56" s="116">
        <f>AVERAGE('Monthly sulphur prices'!P83:Q83)</f>
        <v>167.5</v>
      </c>
    </row>
    <row r="57" spans="2:10" ht="12" customHeight="1" x14ac:dyDescent="0.2">
      <c r="B57" s="36" t="s">
        <v>132</v>
      </c>
      <c r="C57" s="36" t="s">
        <v>133</v>
      </c>
      <c r="D57" s="116">
        <f>AVERAGE('Monthly sulphur prices'!D84:E84)</f>
        <v>92</v>
      </c>
      <c r="E57" s="116">
        <f>AVERAGE('Monthly sulphur prices'!F84:G84)</f>
        <v>69</v>
      </c>
      <c r="F57" s="116">
        <f>AVERAGE('Monthly sulphur prices'!H84:I84)</f>
        <v>66.5</v>
      </c>
      <c r="G57" s="116">
        <f>AVERAGE('Monthly sulphur prices'!J84:K84)</f>
        <v>96</v>
      </c>
      <c r="H57" s="116">
        <f>AVERAGE('Monthly sulphur prices'!L84:M84)</f>
        <v>41.125</v>
      </c>
      <c r="I57" s="116">
        <f>AVERAGE('Monthly sulphur prices'!N84:O84)</f>
        <v>90.5</v>
      </c>
      <c r="J57" s="116">
        <f>AVERAGE('Monthly sulphur prices'!P84:Q84)</f>
        <v>167.5</v>
      </c>
    </row>
    <row r="58" spans="2:10" ht="12" customHeight="1" x14ac:dyDescent="0.2">
      <c r="B58" s="36" t="s">
        <v>134</v>
      </c>
      <c r="C58" s="36" t="s">
        <v>133</v>
      </c>
      <c r="D58" s="116">
        <f>AVERAGE('Monthly sulphur prices'!D85:E85)</f>
        <v>94</v>
      </c>
      <c r="E58" s="116">
        <f>AVERAGE('Monthly sulphur prices'!F85:G85)</f>
        <v>68</v>
      </c>
      <c r="F58" s="116">
        <f>AVERAGE('Monthly sulphur prices'!H85:I85)</f>
        <v>67</v>
      </c>
      <c r="G58" s="116">
        <f>AVERAGE('Monthly sulphur prices'!J85:K85)</f>
        <v>99.5</v>
      </c>
      <c r="H58" s="116">
        <f>AVERAGE('Monthly sulphur prices'!L85:M85)</f>
        <v>36.4</v>
      </c>
      <c r="I58" s="116">
        <f>AVERAGE('Monthly sulphur prices'!N85:O85)</f>
        <v>90.5</v>
      </c>
      <c r="J58" s="116">
        <f>AVERAGE('Monthly sulphur prices'!P85:Q85)</f>
        <v>167.5</v>
      </c>
    </row>
    <row r="59" spans="2:10" ht="12" customHeight="1" x14ac:dyDescent="0.2">
      <c r="B59" s="36" t="s">
        <v>135</v>
      </c>
      <c r="C59" s="36" t="s">
        <v>133</v>
      </c>
      <c r="D59" s="116">
        <f>AVERAGE('Monthly sulphur prices'!D86:E86)</f>
        <v>100</v>
      </c>
      <c r="E59" s="116">
        <f>AVERAGE('Monthly sulphur prices'!F86:G86)</f>
        <v>77.5</v>
      </c>
      <c r="F59" s="116">
        <f>AVERAGE('Monthly sulphur prices'!H86:I86)</f>
        <v>72</v>
      </c>
      <c r="G59" s="116">
        <f>AVERAGE('Monthly sulphur prices'!J86:K86)</f>
        <v>104</v>
      </c>
      <c r="H59" s="116">
        <f>AVERAGE('Monthly sulphur prices'!L86:M86)</f>
        <v>52.875</v>
      </c>
      <c r="I59" s="116">
        <f>AVERAGE('Monthly sulphur prices'!N86:O86)</f>
        <v>90.5</v>
      </c>
      <c r="J59" s="116">
        <f>AVERAGE('Monthly sulphur prices'!P86:Q86)</f>
        <v>167.5</v>
      </c>
    </row>
    <row r="60" spans="2:10" ht="12" customHeight="1" x14ac:dyDescent="0.2">
      <c r="B60" s="36" t="s">
        <v>136</v>
      </c>
      <c r="C60" s="36" t="s">
        <v>137</v>
      </c>
      <c r="D60" s="116">
        <f>AVERAGE('Monthly sulphur prices'!D87:E87)</f>
        <v>106.5</v>
      </c>
      <c r="E60" s="116">
        <f>AVERAGE('Monthly sulphur prices'!F87:G87)</f>
        <v>82</v>
      </c>
      <c r="F60" s="116">
        <f>AVERAGE('Monthly sulphur prices'!H87:I87)</f>
        <v>75.5</v>
      </c>
      <c r="G60" s="116">
        <f>AVERAGE('Monthly sulphur prices'!J87:K87)</f>
        <v>109</v>
      </c>
      <c r="H60" s="116">
        <f>AVERAGE('Monthly sulphur prices'!L87:M87)</f>
        <v>60</v>
      </c>
      <c r="I60" s="116">
        <f>AVERAGE('Monthly sulphur prices'!N87:O87)</f>
        <v>96</v>
      </c>
      <c r="J60" s="116">
        <f>AVERAGE('Monthly sulphur prices'!P87:Q87)</f>
        <v>187.5</v>
      </c>
    </row>
    <row r="61" spans="2:10" ht="12" customHeight="1" x14ac:dyDescent="0.2">
      <c r="B61" s="36" t="s">
        <v>138</v>
      </c>
      <c r="C61" s="36" t="s">
        <v>137</v>
      </c>
      <c r="D61" s="116">
        <f>AVERAGE('Monthly sulphur prices'!D88:E88)</f>
        <v>105</v>
      </c>
      <c r="E61" s="116">
        <f>AVERAGE('Monthly sulphur prices'!F88:G88)</f>
        <v>79.3</v>
      </c>
      <c r="F61" s="116">
        <f>AVERAGE('Monthly sulphur prices'!H88:I88)</f>
        <v>73.5</v>
      </c>
      <c r="G61" s="116">
        <f>AVERAGE('Monthly sulphur prices'!J88:K88)</f>
        <v>107</v>
      </c>
      <c r="H61" s="116">
        <f>AVERAGE('Monthly sulphur prices'!L88:M88)</f>
        <v>62.800000000000004</v>
      </c>
      <c r="I61" s="116">
        <f>AVERAGE('Monthly sulphur prices'!N88:O88)</f>
        <v>96</v>
      </c>
      <c r="J61" s="116">
        <f>AVERAGE('Monthly sulphur prices'!P88:Q88)</f>
        <v>187.5</v>
      </c>
    </row>
    <row r="62" spans="2:10" ht="12" customHeight="1" x14ac:dyDescent="0.2">
      <c r="B62" s="36" t="s">
        <v>139</v>
      </c>
      <c r="C62" s="36" t="s">
        <v>137</v>
      </c>
      <c r="D62" s="116">
        <f>AVERAGE('Monthly sulphur prices'!D89:E89)</f>
        <v>101.5</v>
      </c>
      <c r="E62" s="116">
        <f>AVERAGE('Monthly sulphur prices'!F89:G89)</f>
        <v>74.800000000000011</v>
      </c>
      <c r="F62" s="116">
        <f>AVERAGE('Monthly sulphur prices'!H89:I89)</f>
        <v>69.5</v>
      </c>
      <c r="G62" s="116">
        <f>AVERAGE('Monthly sulphur prices'!J89:K89)</f>
        <v>105</v>
      </c>
      <c r="H62" s="116">
        <f>AVERAGE('Monthly sulphur prices'!L89:M89)</f>
        <v>59.8</v>
      </c>
      <c r="I62" s="116">
        <f>AVERAGE('Monthly sulphur prices'!N89:O89)</f>
        <v>96</v>
      </c>
      <c r="J62" s="116">
        <f>AVERAGE('Monthly sulphur prices'!P89:Q89)</f>
        <v>188</v>
      </c>
    </row>
    <row r="63" spans="2:10" ht="12" customHeight="1" x14ac:dyDescent="0.2">
      <c r="B63" s="36" t="s">
        <v>140</v>
      </c>
      <c r="C63" s="36" t="s">
        <v>141</v>
      </c>
      <c r="D63" s="116">
        <f>AVERAGE('Monthly sulphur prices'!D90:E90)</f>
        <v>110.5</v>
      </c>
      <c r="E63" s="116">
        <f>AVERAGE('Monthly sulphur prices'!F90:G90)</f>
        <v>86.199999999999989</v>
      </c>
      <c r="F63" s="116">
        <f>AVERAGE('Monthly sulphur prices'!H90:I90)</f>
        <v>82.5</v>
      </c>
      <c r="G63" s="116">
        <f>AVERAGE('Monthly sulphur prices'!J90:K90)</f>
        <v>117</v>
      </c>
      <c r="H63" s="116">
        <f>AVERAGE('Monthly sulphur prices'!L90:M90)</f>
        <v>67</v>
      </c>
      <c r="I63" s="116">
        <f>AVERAGE('Monthly sulphur prices'!N90:O90)</f>
        <v>98</v>
      </c>
      <c r="J63" s="116">
        <f>AVERAGE('Monthly sulphur prices'!P90:Q90)</f>
        <v>192.5</v>
      </c>
    </row>
    <row r="64" spans="2:10" ht="12" customHeight="1" x14ac:dyDescent="0.2">
      <c r="B64" s="36" t="s">
        <v>142</v>
      </c>
      <c r="C64" s="36" t="s">
        <v>141</v>
      </c>
      <c r="D64" s="116">
        <f>AVERAGE('Monthly sulphur prices'!D91:E91)</f>
        <v>137.5</v>
      </c>
      <c r="E64" s="116">
        <f>AVERAGE('Monthly sulphur prices'!F91:G91)</f>
        <v>113</v>
      </c>
      <c r="F64" s="116">
        <f>AVERAGE('Monthly sulphur prices'!H91:I91)</f>
        <v>100</v>
      </c>
      <c r="G64" s="116">
        <f>AVERAGE('Monthly sulphur prices'!J91:K91)</f>
        <v>136.5</v>
      </c>
      <c r="H64" s="116">
        <f>AVERAGE('Monthly sulphur prices'!L91:M91)</f>
        <v>81.8</v>
      </c>
      <c r="I64" s="116">
        <f>AVERAGE('Monthly sulphur prices'!N91:O91)</f>
        <v>98</v>
      </c>
      <c r="J64" s="116">
        <f>AVERAGE('Monthly sulphur prices'!P91:Q91)</f>
        <v>192.5</v>
      </c>
    </row>
    <row r="65" spans="2:10" ht="12" customHeight="1" x14ac:dyDescent="0.2">
      <c r="B65" s="36" t="s">
        <v>143</v>
      </c>
      <c r="C65" s="36" t="s">
        <v>141</v>
      </c>
      <c r="D65" s="116">
        <f>AVERAGE('Monthly sulphur prices'!D92:E92)</f>
        <v>146.5</v>
      </c>
      <c r="E65" s="116">
        <f>AVERAGE('Monthly sulphur prices'!F92:G92)</f>
        <v>115.1</v>
      </c>
      <c r="F65" s="116">
        <f>AVERAGE('Monthly sulphur prices'!H92:I92)</f>
        <v>110.5</v>
      </c>
      <c r="G65" s="116">
        <f>AVERAGE('Monthly sulphur prices'!J92:K92)</f>
        <v>145</v>
      </c>
      <c r="H65" s="116">
        <f>AVERAGE('Monthly sulphur prices'!L92:M92)</f>
        <v>97</v>
      </c>
      <c r="I65" s="116">
        <f>AVERAGE('Monthly sulphur prices'!N92:O92)</f>
        <v>98</v>
      </c>
      <c r="J65" s="116">
        <f>AVERAGE('Monthly sulphur prices'!P92:Q92)</f>
        <v>192.5</v>
      </c>
    </row>
    <row r="66" spans="2:10" ht="12" customHeight="1" x14ac:dyDescent="0.2">
      <c r="B66" s="36" t="s">
        <v>144</v>
      </c>
      <c r="C66" s="36" t="s">
        <v>145</v>
      </c>
      <c r="D66" s="116">
        <f>AVERAGE('Monthly sulphur prices'!D93:E93)</f>
        <v>146.5</v>
      </c>
      <c r="E66" s="116">
        <f>AVERAGE('Monthly sulphur prices'!F93:G93)</f>
        <v>123.75</v>
      </c>
      <c r="F66" s="116">
        <f>AVERAGE('Monthly sulphur prices'!H93:I93)</f>
        <v>118.5</v>
      </c>
      <c r="G66" s="116">
        <f>AVERAGE('Monthly sulphur prices'!J93:K93)</f>
        <v>150.5</v>
      </c>
      <c r="H66" s="116">
        <f>AVERAGE('Monthly sulphur prices'!L93:M93)</f>
        <v>105</v>
      </c>
      <c r="I66" s="116">
        <f>AVERAGE('Monthly sulphur prices'!N93:O93)</f>
        <v>140</v>
      </c>
      <c r="J66" s="116">
        <f>AVERAGE('Monthly sulphur prices'!P93:Q93)</f>
        <v>222.5</v>
      </c>
    </row>
    <row r="67" spans="2:10" ht="12" customHeight="1" x14ac:dyDescent="0.2">
      <c r="B67" s="36" t="s">
        <v>146</v>
      </c>
      <c r="C67" s="36" t="s">
        <v>145</v>
      </c>
      <c r="D67" s="116">
        <f>AVERAGE('Monthly sulphur prices'!D94:E94)</f>
        <v>155.5</v>
      </c>
      <c r="E67" s="116">
        <f>AVERAGE('Monthly sulphur prices'!F94:G94)</f>
        <v>135</v>
      </c>
      <c r="F67" s="116">
        <f>AVERAGE('Monthly sulphur prices'!H94:I94)</f>
        <v>136</v>
      </c>
      <c r="G67" s="116">
        <f>AVERAGE('Monthly sulphur prices'!J94:K94)</f>
        <v>167.5</v>
      </c>
      <c r="H67" s="116">
        <f>AVERAGE('Monthly sulphur prices'!L94:M94)</f>
        <v>120</v>
      </c>
      <c r="I67" s="116">
        <f>AVERAGE('Monthly sulphur prices'!N94:O94)</f>
        <v>140</v>
      </c>
      <c r="J67" s="116">
        <f>AVERAGE('Monthly sulphur prices'!P94:Q94)</f>
        <v>222.5</v>
      </c>
    </row>
    <row r="68" spans="2:10" ht="12" customHeight="1" x14ac:dyDescent="0.2">
      <c r="B68" s="36" t="s">
        <v>147</v>
      </c>
      <c r="C68" s="36" t="s">
        <v>145</v>
      </c>
      <c r="D68" s="116">
        <f>AVERAGE('Monthly sulphur prices'!D95:E95)</f>
        <v>174.5</v>
      </c>
      <c r="E68" s="116">
        <f>AVERAGE('Monthly sulphur prices'!F95:G95)</f>
        <v>148.25</v>
      </c>
      <c r="F68" s="116">
        <f>AVERAGE('Monthly sulphur prices'!H95:I95)</f>
        <v>153.5</v>
      </c>
      <c r="G68" s="116">
        <f>AVERAGE('Monthly sulphur prices'!J95:K95)</f>
        <v>183.5</v>
      </c>
      <c r="H68" s="116">
        <f>AVERAGE('Monthly sulphur prices'!L95:M95)</f>
        <v>143.75</v>
      </c>
      <c r="I68" s="116">
        <f>AVERAGE('Monthly sulphur prices'!N95:O95)</f>
        <v>140</v>
      </c>
      <c r="J68" s="116">
        <f>AVERAGE('Monthly sulphur prices'!P95:Q95)</f>
        <v>232.5</v>
      </c>
    </row>
    <row r="69" spans="2:10" ht="12" customHeight="1" x14ac:dyDescent="0.2">
      <c r="B69" s="36" t="s">
        <v>148</v>
      </c>
      <c r="C69" s="36" t="s">
        <v>149</v>
      </c>
      <c r="D69" s="116">
        <f>AVERAGE('Monthly sulphur prices'!D96:E96)</f>
        <v>183.5</v>
      </c>
      <c r="E69" s="116">
        <f>AVERAGE('Monthly sulphur prices'!F96:G96)</f>
        <v>153.57142857142856</v>
      </c>
      <c r="F69" s="116">
        <f>AVERAGE('Monthly sulphur prices'!H96:I96)</f>
        <v>159.5</v>
      </c>
      <c r="G69" s="116">
        <f>AVERAGE('Monthly sulphur prices'!J96:K96)</f>
        <v>185.5</v>
      </c>
      <c r="H69" s="116">
        <f>AVERAGE('Monthly sulphur prices'!L96:M96)</f>
        <v>142.14285714285714</v>
      </c>
      <c r="I69" s="116">
        <f>AVERAGE('Monthly sulphur prices'!N96:O96)</f>
        <v>174.5</v>
      </c>
      <c r="J69" s="116">
        <f>AVERAGE('Monthly sulphur prices'!P96:Q96)</f>
        <v>242.5</v>
      </c>
    </row>
    <row r="70" spans="2:10" ht="12" customHeight="1" x14ac:dyDescent="0.2">
      <c r="B70" s="36" t="s">
        <v>150</v>
      </c>
      <c r="C70" s="36" t="s">
        <v>149</v>
      </c>
      <c r="D70" s="116">
        <f>AVERAGE('Monthly sulphur prices'!D97:E97)</f>
        <v>208.5</v>
      </c>
      <c r="E70" s="116">
        <f>AVERAGE('Monthly sulphur prices'!F97:G97)</f>
        <v>160.69999999999999</v>
      </c>
      <c r="F70" s="116">
        <f>AVERAGE('Monthly sulphur prices'!H97:I97)</f>
        <v>171</v>
      </c>
      <c r="G70" s="116">
        <f>AVERAGE('Monthly sulphur prices'!J97:K97)</f>
        <v>211.5</v>
      </c>
      <c r="H70" s="116">
        <f>AVERAGE('Monthly sulphur prices'!L97:M97)</f>
        <v>140</v>
      </c>
      <c r="I70" s="116">
        <f>AVERAGE('Monthly sulphur prices'!N97:O97)</f>
        <v>174.5</v>
      </c>
      <c r="J70" s="116">
        <f>AVERAGE('Monthly sulphur prices'!P97:Q97)</f>
        <v>242.5</v>
      </c>
    </row>
    <row r="71" spans="2:10" ht="12" customHeight="1" x14ac:dyDescent="0.2">
      <c r="B71" s="36" t="s">
        <v>151</v>
      </c>
      <c r="C71" s="36" t="s">
        <v>149</v>
      </c>
      <c r="D71" s="116">
        <f>AVERAGE('Monthly sulphur prices'!D98:E98)</f>
        <v>257.5</v>
      </c>
      <c r="E71" s="116">
        <f>AVERAGE('Monthly sulphur prices'!F98:G98)</f>
        <v>221.2</v>
      </c>
      <c r="F71" s="116">
        <f>AVERAGE('Monthly sulphur prices'!H98:I98)</f>
        <v>220</v>
      </c>
      <c r="G71" s="116">
        <f>AVERAGE('Monthly sulphur prices'!J98:K98)</f>
        <v>265</v>
      </c>
      <c r="H71" s="116">
        <f>AVERAGE('Monthly sulphur prices'!L98:M98)</f>
        <v>170</v>
      </c>
      <c r="I71" s="116">
        <f>AVERAGE('Monthly sulphur prices'!N98:O98)</f>
        <v>174.5</v>
      </c>
      <c r="J71" s="116">
        <f>AVERAGE('Monthly sulphur prices'!P98:Q98)</f>
        <v>242.5</v>
      </c>
    </row>
    <row r="72" spans="2:10" s="341" customFormat="1" ht="12" customHeight="1" x14ac:dyDescent="0.2">
      <c r="B72" s="341" t="s">
        <v>152</v>
      </c>
      <c r="C72" s="341" t="s">
        <v>153</v>
      </c>
      <c r="D72" s="116">
        <f>AVERAGE('Monthly sulphur prices'!D99:E99)</f>
        <v>292.5</v>
      </c>
      <c r="E72" s="116">
        <f>AVERAGE('Monthly sulphur prices'!F99:G99)</f>
        <v>251.41666666666666</v>
      </c>
      <c r="F72" s="116">
        <f>AVERAGE('Monthly sulphur prices'!H99:I99)</f>
        <v>265</v>
      </c>
      <c r="G72" s="116">
        <f>AVERAGE('Monthly sulphur prices'!J99:K99)</f>
        <v>297.5</v>
      </c>
      <c r="H72" s="116">
        <f>AVERAGE('Monthly sulphur prices'!L99:M99)</f>
        <v>235.5</v>
      </c>
      <c r="I72" s="116">
        <f>AVERAGE('Monthly sulphur prices'!N99:O99)</f>
        <v>235</v>
      </c>
      <c r="J72" s="116">
        <f>AVERAGE('Monthly sulphur prices'!P99:Q99)</f>
        <v>302.5</v>
      </c>
    </row>
    <row r="73" spans="2:10" ht="12" customHeight="1" x14ac:dyDescent="0.2">
      <c r="B73" s="36" t="s">
        <v>154</v>
      </c>
      <c r="C73" s="36" t="s">
        <v>153</v>
      </c>
      <c r="D73" s="117">
        <f>AVERAGE('Monthly sulphur prices'!D100:E100)</f>
        <v>303</v>
      </c>
      <c r="E73" s="117">
        <f>AVERAGE('Monthly sulphur prices'!F100:G100)</f>
        <v>269.5</v>
      </c>
      <c r="F73" s="117">
        <f>AVERAGE('Monthly sulphur prices'!H100:I100)</f>
        <v>278.5</v>
      </c>
      <c r="G73" s="117">
        <f>AVERAGE('Monthly sulphur prices'!J100:K100)</f>
        <v>307.5</v>
      </c>
      <c r="H73" s="117">
        <f>AVERAGE('Monthly sulphur prices'!L100:M100)</f>
        <v>260</v>
      </c>
      <c r="I73" s="117">
        <f>AVERAGE('Monthly sulphur prices'!N100:O100)</f>
        <v>235</v>
      </c>
      <c r="J73" s="117">
        <f>AVERAGE('Monthly sulphur prices'!P100:Q100)</f>
        <v>302.5</v>
      </c>
    </row>
    <row r="74" spans="2:10" ht="12" customHeight="1" x14ac:dyDescent="0.2">
      <c r="B74" s="36" t="s">
        <v>330</v>
      </c>
      <c r="C74" s="36" t="s">
        <v>153</v>
      </c>
      <c r="D74" s="117">
        <f>AVERAGE('Monthly sulphur prices'!D101:E101)</f>
        <v>305.32450386454724</v>
      </c>
      <c r="E74" s="117">
        <f>AVERAGE('Monthly sulphur prices'!F101:G101)</f>
        <v>271.32450386454724</v>
      </c>
      <c r="F74" s="117">
        <f>AVERAGE('Monthly sulphur prices'!H101:I101)</f>
        <v>270.82450386454724</v>
      </c>
      <c r="G74" s="117">
        <f>AVERAGE('Monthly sulphur prices'!J101:K101)</f>
        <v>307.32450386454724</v>
      </c>
      <c r="H74" s="117">
        <f>AVERAGE('Monthly sulphur prices'!L101:M101)</f>
        <v>249.82489653413671</v>
      </c>
      <c r="I74" s="117">
        <f>AVERAGE('Monthly sulphur prices'!N101:O101)</f>
        <v>235</v>
      </c>
      <c r="J74" s="117">
        <f>AVERAGE('Monthly sulphur prices'!P101:Q101)</f>
        <v>302.5</v>
      </c>
    </row>
    <row r="75" spans="2:10" ht="12" customHeight="1" x14ac:dyDescent="0.2">
      <c r="B75" s="36" t="s">
        <v>332</v>
      </c>
      <c r="C75" s="36" t="s">
        <v>331</v>
      </c>
      <c r="D75" s="117">
        <f>AVERAGE('Monthly sulphur prices'!D102:E102)</f>
        <v>275.30010268788561</v>
      </c>
      <c r="E75" s="117">
        <f>AVERAGE('Monthly sulphur prices'!F102:G102)</f>
        <v>240.30010268788561</v>
      </c>
      <c r="F75" s="117">
        <f>AVERAGE('Monthly sulphur prices'!H102:I102)</f>
        <v>244.30010268788561</v>
      </c>
      <c r="G75" s="117">
        <f>AVERAGE('Monthly sulphur prices'!J102:K102)</f>
        <v>277.80010268788561</v>
      </c>
      <c r="H75" s="117">
        <f t="shared" ref="H75:H104" si="0">H74</f>
        <v>249.82489653413671</v>
      </c>
      <c r="I75" s="117">
        <f>AVERAGE('Monthly sulphur prices'!N102:O102)</f>
        <v>248.80010268788561</v>
      </c>
      <c r="J75" s="117">
        <f>AVERAGE('Monthly sulphur prices'!P102:Q102)</f>
        <v>307.60818374777432</v>
      </c>
    </row>
    <row r="76" spans="2:10" ht="12" customHeight="1" x14ac:dyDescent="0.2">
      <c r="B76" s="36" t="s">
        <v>333</v>
      </c>
      <c r="C76" s="36" t="s">
        <v>331</v>
      </c>
      <c r="D76" s="117">
        <f>AVERAGE('Monthly sulphur prices'!D103:E103)</f>
        <v>257.51380374112381</v>
      </c>
      <c r="E76" s="117">
        <f>AVERAGE('Monthly sulphur prices'!F103:G103)</f>
        <v>221.51380374112381</v>
      </c>
      <c r="F76" s="117">
        <f>AVERAGE('Monthly sulphur prices'!H103:I103)</f>
        <v>227.88880374112381</v>
      </c>
      <c r="G76" s="117">
        <f>AVERAGE('Monthly sulphur prices'!J103:K103)</f>
        <v>258.01380374112381</v>
      </c>
      <c r="H76" s="117">
        <f t="shared" si="0"/>
        <v>249.82489653413671</v>
      </c>
      <c r="I76" s="117">
        <f>AVERAGE('Monthly sulphur prices'!N103:O103)</f>
        <v>248.80010268788561</v>
      </c>
      <c r="J76" s="117">
        <f>AVERAGE('Monthly sulphur prices'!P103:Q103)</f>
        <v>307.60818374777432</v>
      </c>
    </row>
    <row r="77" spans="2:10" ht="12" customHeight="1" x14ac:dyDescent="0.2">
      <c r="B77" s="36" t="s">
        <v>334</v>
      </c>
      <c r="C77" s="36" t="s">
        <v>331</v>
      </c>
      <c r="D77" s="117">
        <f>AVERAGE('Monthly sulphur prices'!D104:E104)</f>
        <v>227.6004129141192</v>
      </c>
      <c r="E77" s="117">
        <f>AVERAGE('Monthly sulphur prices'!F104:G104)</f>
        <v>190.6004129141192</v>
      </c>
      <c r="F77" s="117">
        <f>AVERAGE('Monthly sulphur prices'!H104:I104)</f>
        <v>199.3504129141192</v>
      </c>
      <c r="G77" s="117">
        <f>AVERAGE('Monthly sulphur prices'!J104:K104)</f>
        <v>229.8504129141192</v>
      </c>
      <c r="H77" s="117">
        <f t="shared" si="0"/>
        <v>249.82489653413671</v>
      </c>
      <c r="I77" s="117">
        <f>AVERAGE('Monthly sulphur prices'!N104:O104)</f>
        <v>248.80010268788561</v>
      </c>
      <c r="J77" s="117">
        <f>AVERAGE('Monthly sulphur prices'!P104:Q104)</f>
        <v>307.60818374777432</v>
      </c>
    </row>
    <row r="78" spans="2:10" ht="12" customHeight="1" x14ac:dyDescent="0.2">
      <c r="B78" s="36" t="s">
        <v>335</v>
      </c>
      <c r="C78" s="36" t="s">
        <v>336</v>
      </c>
      <c r="D78" s="117">
        <f>AVERAGE('Monthly sulphur prices'!D105:E105)</f>
        <v>209.84997308806857</v>
      </c>
      <c r="E78" s="117">
        <f>AVERAGE('Monthly sulphur prices'!F105:G105)</f>
        <v>171.84997308806857</v>
      </c>
      <c r="F78" s="117">
        <f>AVERAGE('Monthly sulphur prices'!H105:I105)</f>
        <v>182.97497308806857</v>
      </c>
      <c r="G78" s="117">
        <f>AVERAGE('Monthly sulphur prices'!J105:K105)</f>
        <v>211.97497308806857</v>
      </c>
      <c r="H78" s="117">
        <f t="shared" si="0"/>
        <v>249.82489653413671</v>
      </c>
      <c r="I78" s="117">
        <f>AVERAGE('Monthly sulphur prices'!N105:O105)</f>
        <v>187.34997308806857</v>
      </c>
      <c r="J78" s="117">
        <f>AVERAGE('Monthly sulphur prices'!P105:Q105)</f>
        <v>299.84314378418759</v>
      </c>
    </row>
    <row r="79" spans="2:10" ht="12" customHeight="1" x14ac:dyDescent="0.2">
      <c r="B79" s="36" t="s">
        <v>337</v>
      </c>
      <c r="C79" s="36" t="s">
        <v>336</v>
      </c>
      <c r="D79" s="117">
        <f>AVERAGE('Monthly sulphur prices'!D106:E106)</f>
        <v>193.50361846609977</v>
      </c>
      <c r="E79" s="117">
        <f>AVERAGE('Monthly sulphur prices'!F106:G106)</f>
        <v>156.50361846609974</v>
      </c>
      <c r="F79" s="117">
        <f>AVERAGE('Monthly sulphur prices'!H106:I106)</f>
        <v>168.00361846609977</v>
      </c>
      <c r="G79" s="117">
        <f>AVERAGE('Monthly sulphur prices'!J106:K106)</f>
        <v>196.44111846609977</v>
      </c>
      <c r="H79" s="117">
        <f t="shared" si="0"/>
        <v>249.82489653413671</v>
      </c>
      <c r="I79" s="117">
        <f>AVERAGE('Monthly sulphur prices'!N106:O106)</f>
        <v>187.34997308806857</v>
      </c>
      <c r="J79" s="117">
        <f>AVERAGE('Monthly sulphur prices'!P106:Q106)</f>
        <v>299.84314378418759</v>
      </c>
    </row>
    <row r="80" spans="2:10" ht="12" customHeight="1" x14ac:dyDescent="0.2">
      <c r="B80" s="36" t="s">
        <v>338</v>
      </c>
      <c r="C80" s="36" t="s">
        <v>336</v>
      </c>
      <c r="D80" s="117">
        <f>AVERAGE('Monthly sulphur prices'!D107:E107)</f>
        <v>181.23636948606344</v>
      </c>
      <c r="E80" s="117">
        <f>AVERAGE('Monthly sulphur prices'!F107:G107)</f>
        <v>145.23636948606344</v>
      </c>
      <c r="F80" s="117">
        <f>AVERAGE('Monthly sulphur prices'!H107:I107)</f>
        <v>157.11136948606344</v>
      </c>
      <c r="G80" s="117">
        <f>AVERAGE('Monthly sulphur prices'!J107:K107)</f>
        <v>184.51761948606344</v>
      </c>
      <c r="H80" s="117">
        <f t="shared" si="0"/>
        <v>249.82489653413671</v>
      </c>
      <c r="I80" s="117">
        <f>AVERAGE('Monthly sulphur prices'!N107:O107)</f>
        <v>187.34997308806857</v>
      </c>
      <c r="J80" s="117">
        <f>AVERAGE('Monthly sulphur prices'!P107:Q107)</f>
        <v>299.84314378418759</v>
      </c>
    </row>
    <row r="81" spans="2:10" ht="12" customHeight="1" x14ac:dyDescent="0.2">
      <c r="B81" s="36" t="s">
        <v>342</v>
      </c>
      <c r="C81" s="36" t="s">
        <v>343</v>
      </c>
      <c r="D81" s="117">
        <f>AVERAGE('Monthly sulphur prices'!D108:E108)</f>
        <v>170.76290264325812</v>
      </c>
      <c r="E81" s="117">
        <f>AVERAGE('Monthly sulphur prices'!F108:G108)</f>
        <v>140.51290264325809</v>
      </c>
      <c r="F81" s="117">
        <f>AVERAGE('Monthly sulphur prices'!H108:I108)</f>
        <v>149.51290264325812</v>
      </c>
      <c r="G81" s="117">
        <f>AVERAGE('Monthly sulphur prices'!J108:K108)</f>
        <v>177.12227764325812</v>
      </c>
      <c r="H81" s="117">
        <f t="shared" si="0"/>
        <v>249.82489653413671</v>
      </c>
      <c r="I81" s="117">
        <f>AVERAGE('Monthly sulphur prices'!N108:O108)</f>
        <v>144.76290264325812</v>
      </c>
      <c r="J81" s="117">
        <f>AVERAGE('Monthly sulphur prices'!P108:Q108)</f>
        <v>280.55998411370604</v>
      </c>
    </row>
    <row r="82" spans="2:10" ht="12" customHeight="1" x14ac:dyDescent="0.2">
      <c r="B82" s="36" t="s">
        <v>350</v>
      </c>
      <c r="C82" s="36" t="s">
        <v>343</v>
      </c>
      <c r="D82" s="117">
        <f>AVERAGE('Monthly sulphur prices'!D109:E109)</f>
        <v>165.27962200202998</v>
      </c>
      <c r="E82" s="117">
        <f>AVERAGE('Monthly sulphur prices'!F109:G109)</f>
        <v>135.77962200202995</v>
      </c>
      <c r="F82" s="117">
        <f>AVERAGE('Monthly sulphur prices'!H109:I109)</f>
        <v>142.40462200202998</v>
      </c>
      <c r="G82" s="117">
        <f>AVERAGE('Monthly sulphur prices'!J109:K109)</f>
        <v>170.84993450202998</v>
      </c>
      <c r="H82" s="117">
        <f t="shared" si="0"/>
        <v>249.82489653413671</v>
      </c>
      <c r="I82" s="117">
        <f>AVERAGE('Monthly sulphur prices'!N109:O109)</f>
        <v>144.76290264325812</v>
      </c>
      <c r="J82" s="117">
        <f>AVERAGE('Monthly sulphur prices'!P109:Q109)</f>
        <v>280.55998411370604</v>
      </c>
    </row>
    <row r="83" spans="2:10" ht="12" customHeight="1" x14ac:dyDescent="0.2">
      <c r="B83" s="36" t="s">
        <v>352</v>
      </c>
      <c r="C83" s="36" t="s">
        <v>343</v>
      </c>
      <c r="D83" s="117">
        <f>AVERAGE('Monthly sulphur prices'!D110:E110)</f>
        <v>158.01509470423201</v>
      </c>
      <c r="E83" s="117">
        <f>AVERAGE('Monthly sulphur prices'!F110:G110)</f>
        <v>129.26509470423201</v>
      </c>
      <c r="F83" s="117">
        <f>AVERAGE('Monthly sulphur prices'!H110:I110)</f>
        <v>135.51509470423201</v>
      </c>
      <c r="G83" s="117">
        <f>AVERAGE('Monthly sulphur prices'!J110:K110)</f>
        <v>164.72993845423201</v>
      </c>
      <c r="H83" s="117">
        <f t="shared" si="0"/>
        <v>249.82489653413671</v>
      </c>
      <c r="I83" s="117">
        <f>AVERAGE('Monthly sulphur prices'!N110:O110)</f>
        <v>144.76290264325812</v>
      </c>
      <c r="J83" s="117">
        <f>AVERAGE('Monthly sulphur prices'!P110:Q110)</f>
        <v>280.55998411370604</v>
      </c>
    </row>
    <row r="84" spans="2:10" ht="12" customHeight="1" x14ac:dyDescent="0.2">
      <c r="B84" s="36" t="s">
        <v>354</v>
      </c>
      <c r="C84" s="36" t="s">
        <v>351</v>
      </c>
      <c r="D84" s="117">
        <f>AVERAGE('Monthly sulphur prices'!D111:E111)</f>
        <v>154.24816221498202</v>
      </c>
      <c r="E84" s="117">
        <f>AVERAGE('Monthly sulphur prices'!F111:G111)</f>
        <v>126.248162214982</v>
      </c>
      <c r="F84" s="117">
        <f>AVERAGE('Monthly sulphur prices'!H111:I111)</f>
        <v>132.12316221498202</v>
      </c>
      <c r="G84" s="117">
        <f>AVERAGE('Monthly sulphur prices'!J111:K111)</f>
        <v>161.14074033998202</v>
      </c>
      <c r="H84" s="117">
        <f t="shared" si="0"/>
        <v>249.82489653413671</v>
      </c>
      <c r="I84" s="117">
        <f>AVERAGE('Monthly sulphur prices'!N111:O111)</f>
        <v>129.74816221498202</v>
      </c>
      <c r="J84" s="117">
        <f>AVERAGE('Monthly sulphur prices'!P111:Q111)</f>
        <v>245.02170875075353</v>
      </c>
    </row>
    <row r="85" spans="2:10" ht="12" customHeight="1" x14ac:dyDescent="0.2">
      <c r="B85" s="36" t="s">
        <v>356</v>
      </c>
      <c r="C85" s="36" t="s">
        <v>351</v>
      </c>
      <c r="D85" s="117">
        <f>AVERAGE('Monthly sulphur prices'!D112:E112)</f>
        <v>148.36799805972652</v>
      </c>
      <c r="E85" s="117">
        <f>AVERAGE('Monthly sulphur prices'!F112:G112)</f>
        <v>121.1179980597265</v>
      </c>
      <c r="F85" s="117">
        <f>AVERAGE('Monthly sulphur prices'!H112:I112)</f>
        <v>126.61799805972652</v>
      </c>
      <c r="G85" s="117">
        <f>AVERAGE('Monthly sulphur prices'!J112:K112)</f>
        <v>155.92170899722652</v>
      </c>
      <c r="H85" s="117">
        <f t="shared" si="0"/>
        <v>249.82489653413671</v>
      </c>
      <c r="I85" s="117">
        <f>AVERAGE('Monthly sulphur prices'!N112:O112)</f>
        <v>129.74816221498202</v>
      </c>
      <c r="J85" s="117">
        <f>AVERAGE('Monthly sulphur prices'!P112:Q112)</f>
        <v>245.02170875075353</v>
      </c>
    </row>
    <row r="86" spans="2:10" ht="12" customHeight="1" x14ac:dyDescent="0.2">
      <c r="B86" s="36" t="s">
        <v>357</v>
      </c>
      <c r="C86" s="36" t="s">
        <v>351</v>
      </c>
      <c r="D86" s="117">
        <f>AVERAGE('Monthly sulphur prices'!D113:E113)</f>
        <v>147.17662460791701</v>
      </c>
      <c r="E86" s="117">
        <f>AVERAGE('Monthly sulphur prices'!F113:G113)</f>
        <v>120.67662460791699</v>
      </c>
      <c r="F86" s="117">
        <f>AVERAGE('Monthly sulphur prices'!H113:I113)</f>
        <v>125.80162460791701</v>
      </c>
      <c r="G86" s="117">
        <f>AVERAGE('Monthly sulphur prices'!J113:K113)</f>
        <v>155.14976913916701</v>
      </c>
      <c r="H86" s="117">
        <f t="shared" si="0"/>
        <v>249.82489653413671</v>
      </c>
      <c r="I86" s="117">
        <f>AVERAGE('Monthly sulphur prices'!N113:O113)</f>
        <v>129.74816221498202</v>
      </c>
      <c r="J86" s="117">
        <f>AVERAGE('Monthly sulphur prices'!P113:Q113)</f>
        <v>245.02170875075353</v>
      </c>
    </row>
    <row r="87" spans="2:10" ht="12" customHeight="1" x14ac:dyDescent="0.2">
      <c r="B87" s="36" t="s">
        <v>358</v>
      </c>
      <c r="C87" s="36" t="s">
        <v>353</v>
      </c>
      <c r="D87" s="117">
        <f>AVERAGE('Monthly sulphur prices'!D114:E114)</f>
        <v>144.13028718361102</v>
      </c>
      <c r="E87" s="117">
        <f>AVERAGE('Monthly sulphur prices'!F114:G114)</f>
        <v>118.380287183611</v>
      </c>
      <c r="F87" s="117">
        <f>AVERAGE('Monthly sulphur prices'!H114:I114)</f>
        <v>123.13028718361102</v>
      </c>
      <c r="G87" s="117">
        <f>AVERAGE('Monthly sulphur prices'!J114:K114)</f>
        <v>152.64371491798602</v>
      </c>
      <c r="H87" s="117">
        <f t="shared" si="0"/>
        <v>249.82489653413671</v>
      </c>
      <c r="I87" s="117">
        <f>AVERAGE('Monthly sulphur prices'!N114:O114)</f>
        <v>121.13028718361102</v>
      </c>
      <c r="J87" s="117">
        <f>AVERAGE('Monthly sulphur prices'!P114:Q114)</f>
        <v>219.5835738743246</v>
      </c>
    </row>
    <row r="88" spans="2:10" ht="12" customHeight="1" x14ac:dyDescent="0.2">
      <c r="B88" s="36" t="s">
        <v>359</v>
      </c>
      <c r="C88" s="36" t="s">
        <v>353</v>
      </c>
      <c r="D88" s="117">
        <f>AVERAGE('Monthly sulphur prices'!D115:E115)</f>
        <v>144.29639512137996</v>
      </c>
      <c r="E88" s="117">
        <f>AVERAGE('Monthly sulphur prices'!F115:G115)</f>
        <v>119.29639512137994</v>
      </c>
      <c r="F88" s="117">
        <f>AVERAGE('Monthly sulphur prices'!H115:I115)</f>
        <v>123.67139512137996</v>
      </c>
      <c r="G88" s="117">
        <f>AVERAGE('Monthly sulphur prices'!J115:K115)</f>
        <v>153.28968125419246</v>
      </c>
      <c r="H88" s="117">
        <f t="shared" si="0"/>
        <v>249.82489653413671</v>
      </c>
      <c r="I88" s="117">
        <f>AVERAGE('Monthly sulphur prices'!N115:O115)</f>
        <v>121.13028718361102</v>
      </c>
      <c r="J88" s="117">
        <f>AVERAGE('Monthly sulphur prices'!P115:Q115)</f>
        <v>219.5835738743246</v>
      </c>
    </row>
    <row r="89" spans="2:10" ht="12" customHeight="1" x14ac:dyDescent="0.2">
      <c r="B89" s="36" t="s">
        <v>360</v>
      </c>
      <c r="C89" s="36" t="s">
        <v>353</v>
      </c>
      <c r="D89" s="117">
        <f>AVERAGE('Monthly sulphur prices'!D116:E116)</f>
        <v>137.9060815234601</v>
      </c>
      <c r="E89" s="117">
        <f>AVERAGE('Monthly sulphur prices'!F116:G116)</f>
        <v>113.65608152346009</v>
      </c>
      <c r="F89" s="117">
        <f>AVERAGE('Monthly sulphur prices'!H116:I116)</f>
        <v>117.6560815234601</v>
      </c>
      <c r="G89" s="117">
        <f>AVERAGE('Monthly sulphur prices'!J116:K116)</f>
        <v>147.40943845705385</v>
      </c>
      <c r="H89" s="117">
        <f t="shared" si="0"/>
        <v>249.82489653413671</v>
      </c>
      <c r="I89" s="117">
        <f>AVERAGE('Monthly sulphur prices'!N116:O116)</f>
        <v>121.13028718361102</v>
      </c>
      <c r="J89" s="117">
        <f>AVERAGE('Monthly sulphur prices'!P116:Q116)</f>
        <v>219.5835738743246</v>
      </c>
    </row>
    <row r="90" spans="2:10" ht="12" customHeight="1" x14ac:dyDescent="0.2">
      <c r="B90" s="36" t="s">
        <v>361</v>
      </c>
      <c r="C90" s="36" t="s">
        <v>355</v>
      </c>
      <c r="D90" s="117">
        <f>AVERAGE('Monthly sulphur prices'!D117:E117)</f>
        <v>136.24170972805871</v>
      </c>
      <c r="E90" s="117">
        <f>AVERAGE('Monthly sulphur prices'!F117:G117)</f>
        <v>107.74170972805869</v>
      </c>
      <c r="F90" s="117">
        <f>AVERAGE('Monthly sulphur prices'!H117:I117)</f>
        <v>118.86670972805871</v>
      </c>
      <c r="G90" s="117">
        <f>AVERAGE('Monthly sulphur prices'!J117:K117)</f>
        <v>146.24003126126183</v>
      </c>
      <c r="H90" s="117">
        <f t="shared" si="0"/>
        <v>249.82489653413671</v>
      </c>
      <c r="I90" s="117">
        <f>AVERAGE('Monthly sulphur prices'!N117:O117)</f>
        <v>114.74170972805871</v>
      </c>
      <c r="J90" s="117">
        <f>AVERAGE('Monthly sulphur prices'!P117:Q117)</f>
        <v>205.28755560138205</v>
      </c>
    </row>
    <row r="91" spans="2:10" ht="12" customHeight="1" x14ac:dyDescent="0.2">
      <c r="B91" s="36" t="s">
        <v>362</v>
      </c>
      <c r="C91" s="36" t="s">
        <v>355</v>
      </c>
      <c r="D91" s="117">
        <f>AVERAGE('Monthly sulphur prices'!D118:E118)</f>
        <v>135.97429365662714</v>
      </c>
      <c r="E91" s="117">
        <f>AVERAGE('Monthly sulphur prices'!F118:G118)</f>
        <v>108.22429365662713</v>
      </c>
      <c r="F91" s="117">
        <f>AVERAGE('Monthly sulphur prices'!H118:I118)</f>
        <v>118.97429365662714</v>
      </c>
      <c r="G91" s="117">
        <f>AVERAGE('Monthly sulphur prices'!J118:K118)</f>
        <v>146.47513289002558</v>
      </c>
      <c r="H91" s="117">
        <f t="shared" si="0"/>
        <v>249.82489653413671</v>
      </c>
      <c r="I91" s="117">
        <f>AVERAGE('Monthly sulphur prices'!N118:O118)</f>
        <v>114.74170972805871</v>
      </c>
      <c r="J91" s="117">
        <f>AVERAGE('Monthly sulphur prices'!P118:Q118)</f>
        <v>205.28755560138205</v>
      </c>
    </row>
    <row r="92" spans="2:10" ht="12" customHeight="1" x14ac:dyDescent="0.2">
      <c r="B92" s="36" t="s">
        <v>363</v>
      </c>
      <c r="C92" s="36" t="s">
        <v>355</v>
      </c>
      <c r="D92" s="117">
        <f>AVERAGE('Monthly sulphur prices'!D119:E119)</f>
        <v>135.09731045622385</v>
      </c>
      <c r="E92" s="117">
        <f>AVERAGE('Monthly sulphur prices'!F119:G119)</f>
        <v>108.09731045622384</v>
      </c>
      <c r="F92" s="117">
        <f>AVERAGE('Monthly sulphur prices'!H119:I119)</f>
        <v>118.47231045622385</v>
      </c>
      <c r="G92" s="117">
        <f>AVERAGE('Monthly sulphur prices'!J119:K119)</f>
        <v>146.09689083952463</v>
      </c>
      <c r="H92" s="117">
        <f t="shared" si="0"/>
        <v>249.82489653413671</v>
      </c>
      <c r="I92" s="117">
        <f>AVERAGE('Monthly sulphur prices'!N119:O119)</f>
        <v>114.74170972805871</v>
      </c>
      <c r="J92" s="117">
        <f>AVERAGE('Monthly sulphur prices'!P119:Q119)</f>
        <v>205.28755560138205</v>
      </c>
    </row>
    <row r="93" spans="2:10" ht="12" customHeight="1" x14ac:dyDescent="0.2">
      <c r="B93" s="36" t="s">
        <v>364</v>
      </c>
      <c r="C93" s="36" t="s">
        <v>376</v>
      </c>
      <c r="D93" s="117">
        <f>AVERAGE('Monthly sulphur prices'!D120:E120)</f>
        <v>134.10701013897881</v>
      </c>
      <c r="E93" s="117">
        <f>AVERAGE('Monthly sulphur prices'!F120:G120)</f>
        <v>98.607010138978808</v>
      </c>
      <c r="F93" s="117">
        <f>AVERAGE('Monthly sulphur prices'!H120:I120)</f>
        <v>115.98201013897881</v>
      </c>
      <c r="G93" s="117">
        <f>AVERAGE('Monthly sulphur prices'!J120:K120)</f>
        <v>139.60721994732842</v>
      </c>
      <c r="H93" s="117">
        <f t="shared" si="0"/>
        <v>249.82489653413671</v>
      </c>
      <c r="I93" s="117">
        <f>AVERAGE('Monthly sulphur prices'!N120:O120)</f>
        <v>108.10701013897881</v>
      </c>
      <c r="J93" s="117">
        <f>AVERAGE('Monthly sulphur prices'!P120:Q120)</f>
        <v>202.95873631737282</v>
      </c>
    </row>
    <row r="94" spans="2:10" ht="12" customHeight="1" x14ac:dyDescent="0.2">
      <c r="B94" s="36" t="s">
        <v>365</v>
      </c>
      <c r="C94" s="36" t="s">
        <v>376</v>
      </c>
      <c r="D94" s="117">
        <f>AVERAGE('Monthly sulphur prices'!D121:E121)</f>
        <v>136.20008304868435</v>
      </c>
      <c r="E94" s="117">
        <f>AVERAGE('Monthly sulphur prices'!F121:G121)</f>
        <v>100.70008304868432</v>
      </c>
      <c r="F94" s="117">
        <f>AVERAGE('Monthly sulphur prices'!H121:I121)</f>
        <v>118.07508304868435</v>
      </c>
      <c r="G94" s="117">
        <f>AVERAGE('Monthly sulphur prices'!J121:K121)</f>
        <v>142.19997814450954</v>
      </c>
      <c r="H94" s="117">
        <f t="shared" si="0"/>
        <v>249.82489653413671</v>
      </c>
      <c r="I94" s="117">
        <f>AVERAGE('Monthly sulphur prices'!N121:O121)</f>
        <v>108.10701013897881</v>
      </c>
      <c r="J94" s="117">
        <f>AVERAGE('Monthly sulphur prices'!P121:Q121)</f>
        <v>202.95873631737282</v>
      </c>
    </row>
    <row r="95" spans="2:10" ht="12" customHeight="1" x14ac:dyDescent="0.2">
      <c r="B95" s="36" t="s">
        <v>366</v>
      </c>
      <c r="C95" s="36" t="s">
        <v>376</v>
      </c>
      <c r="D95" s="117">
        <f>AVERAGE('Monthly sulphur prices'!D122:E122)</f>
        <v>135.38975023275998</v>
      </c>
      <c r="E95" s="117">
        <f>AVERAGE('Monthly sulphur prices'!F122:G122)</f>
        <v>99.889750232759951</v>
      </c>
      <c r="F95" s="117">
        <f>AVERAGE('Monthly sulphur prices'!H122:I122)</f>
        <v>117.26475023275998</v>
      </c>
      <c r="G95" s="117">
        <f>AVERAGE('Monthly sulphur prices'!J122:K122)</f>
        <v>141.88980268484738</v>
      </c>
      <c r="H95" s="117">
        <f t="shared" si="0"/>
        <v>249.82489653413671</v>
      </c>
      <c r="I95" s="117">
        <f>AVERAGE('Monthly sulphur prices'!N122:O122)</f>
        <v>108.10701013897881</v>
      </c>
      <c r="J95" s="117">
        <f>AVERAGE('Monthly sulphur prices'!P122:Q122)</f>
        <v>202.95873631737282</v>
      </c>
    </row>
    <row r="96" spans="2:10" ht="12" customHeight="1" x14ac:dyDescent="0.2">
      <c r="B96" s="36" t="s">
        <v>367</v>
      </c>
      <c r="C96" s="36" t="s">
        <v>377</v>
      </c>
      <c r="D96" s="117">
        <f>AVERAGE('Monthly sulphur prices'!D123:E123)</f>
        <v>129.65253918967414</v>
      </c>
      <c r="E96" s="117">
        <f>AVERAGE('Monthly sulphur prices'!F123:G123)</f>
        <v>99.152539189674144</v>
      </c>
      <c r="F96" s="117">
        <f>AVERAGE('Monthly sulphur prices'!H123:I123)</f>
        <v>111.52753918967414</v>
      </c>
      <c r="G96" s="117">
        <f>AVERAGE('Monthly sulphur prices'!J123:K123)</f>
        <v>136.65251296363044</v>
      </c>
      <c r="H96" s="117">
        <f t="shared" si="0"/>
        <v>249.82489653413671</v>
      </c>
      <c r="I96" s="117">
        <f>AVERAGE('Monthly sulphur prices'!N123:O123)</f>
        <v>107.65253918967414</v>
      </c>
      <c r="J96" s="117">
        <f>AVERAGE('Monthly sulphur prices'!P123:Q123)</f>
        <v>186.58315055480222</v>
      </c>
    </row>
    <row r="97" spans="2:10" ht="12" customHeight="1" x14ac:dyDescent="0.2">
      <c r="B97" s="36" t="s">
        <v>368</v>
      </c>
      <c r="C97" s="36" t="s">
        <v>377</v>
      </c>
      <c r="D97" s="117">
        <f>AVERAGE('Monthly sulphur prices'!D124:E124)</f>
        <v>135.0132103194845</v>
      </c>
      <c r="E97" s="117">
        <f>AVERAGE('Monthly sulphur prices'!F124:G124)</f>
        <v>104.51321031948449</v>
      </c>
      <c r="F97" s="117">
        <f>AVERAGE('Monthly sulphur prices'!H124:I124)</f>
        <v>116.8882103194845</v>
      </c>
      <c r="G97" s="117">
        <f>AVERAGE('Monthly sulphur prices'!J124:K124)</f>
        <v>142.51322343250635</v>
      </c>
      <c r="H97" s="117">
        <f t="shared" si="0"/>
        <v>249.82489653413671</v>
      </c>
      <c r="I97" s="117">
        <f>AVERAGE('Monthly sulphur prices'!N124:O124)</f>
        <v>107.65253918967414</v>
      </c>
      <c r="J97" s="117">
        <f>AVERAGE('Monthly sulphur prices'!P124:Q124)</f>
        <v>186.58315055480222</v>
      </c>
    </row>
    <row r="98" spans="2:10" ht="12" customHeight="1" x14ac:dyDescent="0.2">
      <c r="B98" s="36" t="s">
        <v>369</v>
      </c>
      <c r="C98" s="36" t="s">
        <v>377</v>
      </c>
      <c r="D98" s="117">
        <f>AVERAGE('Monthly sulphur prices'!D125:E125)</f>
        <v>134.03472751038896</v>
      </c>
      <c r="E98" s="117">
        <f>AVERAGE('Monthly sulphur prices'!F125:G125)</f>
        <v>103.53472751038895</v>
      </c>
      <c r="F98" s="117">
        <f>AVERAGE('Monthly sulphur prices'!H125:I125)</f>
        <v>115.90972751038896</v>
      </c>
      <c r="G98" s="117">
        <f>AVERAGE('Monthly sulphur prices'!J125:K125)</f>
        <v>142.03472095387804</v>
      </c>
      <c r="H98" s="117">
        <f t="shared" si="0"/>
        <v>249.82489653413671</v>
      </c>
      <c r="I98" s="117">
        <f>AVERAGE('Monthly sulphur prices'!N125:O125)</f>
        <v>107.65253918967414</v>
      </c>
      <c r="J98" s="117">
        <f>AVERAGE('Monthly sulphur prices'!P125:Q125)</f>
        <v>186.58315055480222</v>
      </c>
    </row>
    <row r="99" spans="2:10" ht="12" customHeight="1" x14ac:dyDescent="0.2">
      <c r="B99" s="36" t="s">
        <v>370</v>
      </c>
      <c r="C99" s="36" t="s">
        <v>378</v>
      </c>
      <c r="D99" s="117">
        <f>AVERAGE('Monthly sulphur prices'!D126:E126)</f>
        <v>130.29316432030055</v>
      </c>
      <c r="E99" s="117">
        <f>AVERAGE('Monthly sulphur prices'!F126:G126)</f>
        <v>99.793164320300534</v>
      </c>
      <c r="F99" s="117">
        <f>AVERAGE('Monthly sulphur prices'!H126:I126)</f>
        <v>112.16816432030055</v>
      </c>
      <c r="G99" s="117">
        <f>AVERAGE('Monthly sulphur prices'!J126:K126)</f>
        <v>138.79316759855601</v>
      </c>
      <c r="H99" s="117">
        <f t="shared" si="0"/>
        <v>249.82489653413671</v>
      </c>
      <c r="I99" s="117">
        <f>AVERAGE('Monthly sulphur prices'!N126:O126)</f>
        <v>109.79316432030055</v>
      </c>
      <c r="J99" s="117">
        <f>AVERAGE('Monthly sulphur prices'!P126:Q126)</f>
        <v>191.48066543490705</v>
      </c>
    </row>
    <row r="100" spans="2:10" ht="12" customHeight="1" x14ac:dyDescent="0.2">
      <c r="B100" s="36" t="s">
        <v>371</v>
      </c>
      <c r="C100" s="36" t="s">
        <v>378</v>
      </c>
      <c r="D100" s="117">
        <f>AVERAGE('Monthly sulphur prices'!D127:E127)</f>
        <v>132.53592419968061</v>
      </c>
      <c r="E100" s="117">
        <f>AVERAGE('Monthly sulphur prices'!F127:G127)</f>
        <v>102.03592419968059</v>
      </c>
      <c r="F100" s="117">
        <f>AVERAGE('Monthly sulphur prices'!H127:I127)</f>
        <v>114.41092419968061</v>
      </c>
      <c r="G100" s="117">
        <f>AVERAGE('Monthly sulphur prices'!J127:K127)</f>
        <v>141.53592256055288</v>
      </c>
      <c r="H100" s="117">
        <f t="shared" si="0"/>
        <v>249.82489653413671</v>
      </c>
      <c r="I100" s="117">
        <f>AVERAGE('Monthly sulphur prices'!N127:O127)</f>
        <v>109.79316432030055</v>
      </c>
      <c r="J100" s="117">
        <f>AVERAGE('Monthly sulphur prices'!P127:Q127)</f>
        <v>191.48066543490705</v>
      </c>
    </row>
    <row r="101" spans="2:10" ht="12" customHeight="1" x14ac:dyDescent="0.2">
      <c r="B101" s="36" t="s">
        <v>372</v>
      </c>
      <c r="C101" s="36" t="s">
        <v>378</v>
      </c>
      <c r="D101" s="117">
        <f>AVERAGE('Monthly sulphur prices'!D128:E128)</f>
        <v>131.14687051562404</v>
      </c>
      <c r="E101" s="117">
        <f>AVERAGE('Monthly sulphur prices'!F128:G128)</f>
        <v>100.64687051562403</v>
      </c>
      <c r="F101" s="117">
        <f>AVERAGE('Monthly sulphur prices'!H128:I128)</f>
        <v>113.02187051562404</v>
      </c>
      <c r="G101" s="117">
        <f>AVERAGE('Monthly sulphur prices'!J128:K128)</f>
        <v>140.64687133518791</v>
      </c>
      <c r="H101" s="117">
        <f t="shared" si="0"/>
        <v>249.82489653413671</v>
      </c>
      <c r="I101" s="117">
        <f>AVERAGE('Monthly sulphur prices'!N128:O128)</f>
        <v>109.79316432030055</v>
      </c>
      <c r="J101" s="117">
        <f>AVERAGE('Monthly sulphur prices'!P128:Q128)</f>
        <v>191.48066543490705</v>
      </c>
    </row>
    <row r="102" spans="2:10" ht="12" customHeight="1" x14ac:dyDescent="0.2">
      <c r="B102" s="36" t="s">
        <v>373</v>
      </c>
      <c r="C102" s="36" t="s">
        <v>379</v>
      </c>
      <c r="D102" s="117">
        <f>AVERAGE('Monthly sulphur prices'!D129:E129)</f>
        <v>126.67975032015661</v>
      </c>
      <c r="E102" s="117">
        <f>AVERAGE('Monthly sulphur prices'!F129:G129)</f>
        <v>96.1797503201566</v>
      </c>
      <c r="F102" s="117">
        <f>AVERAGE('Monthly sulphur prices'!H129:I129)</f>
        <v>108.55475032015661</v>
      </c>
      <c r="G102" s="117">
        <f>AVERAGE('Monthly sulphur prices'!J129:K129)</f>
        <v>136.67974991037468</v>
      </c>
      <c r="H102" s="117">
        <f t="shared" si="0"/>
        <v>249.82489653413671</v>
      </c>
      <c r="I102" s="117">
        <f>AVERAGE('Monthly sulphur prices'!N129:O129)</f>
        <v>112.67975032015661</v>
      </c>
      <c r="J102" s="117">
        <f>AVERAGE('Monthly sulphur prices'!P129:Q129)</f>
        <v>174.29158627970699</v>
      </c>
    </row>
    <row r="103" spans="2:10" ht="12" customHeight="1" x14ac:dyDescent="0.2">
      <c r="B103" s="36" t="s">
        <v>374</v>
      </c>
      <c r="C103" s="36" t="s">
        <v>379</v>
      </c>
      <c r="D103" s="117">
        <f>AVERAGE('Monthly sulphur prices'!D130:E130)</f>
        <v>124.70071480880091</v>
      </c>
      <c r="E103" s="117">
        <f>AVERAGE('Monthly sulphur prices'!F130:G130)</f>
        <v>94.200714808800896</v>
      </c>
      <c r="F103" s="117">
        <f>AVERAGE('Monthly sulphur prices'!H130:I130)</f>
        <v>106.57571480880091</v>
      </c>
      <c r="G103" s="117">
        <f>AVERAGE('Monthly sulphur prices'!J130:K130)</f>
        <v>135.20071501369188</v>
      </c>
      <c r="H103" s="117">
        <f t="shared" si="0"/>
        <v>249.82489653413671</v>
      </c>
      <c r="I103" s="117">
        <f>AVERAGE('Monthly sulphur prices'!N130:O130)</f>
        <v>112.67975032015661</v>
      </c>
      <c r="J103" s="117">
        <f>AVERAGE('Monthly sulphur prices'!P130:Q130)</f>
        <v>174.29158627970699</v>
      </c>
    </row>
    <row r="104" spans="2:10" ht="12" customHeight="1" x14ac:dyDescent="0.2">
      <c r="B104" s="36" t="s">
        <v>375</v>
      </c>
      <c r="C104" s="36" t="s">
        <v>379</v>
      </c>
      <c r="D104" s="117">
        <f>AVERAGE('Monthly sulphur prices'!D131:E131)</f>
        <v>119.34139165604174</v>
      </c>
      <c r="E104" s="117">
        <f>AVERAGE('Monthly sulphur prices'!F131:G131)</f>
        <v>88.841391656041722</v>
      </c>
      <c r="F104" s="117">
        <f>AVERAGE('Monthly sulphur prices'!H131:I131)</f>
        <v>101.21639165604174</v>
      </c>
      <c r="G104" s="117">
        <f>AVERAGE('Monthly sulphur prices'!J131:K131)</f>
        <v>130.34139155359625</v>
      </c>
      <c r="H104" s="117">
        <f t="shared" si="0"/>
        <v>249.82489653413671</v>
      </c>
      <c r="I104" s="117">
        <f>AVERAGE('Monthly sulphur prices'!N131:O131)</f>
        <v>112.67975032015661</v>
      </c>
      <c r="J104" s="117">
        <f>AVERAGE('Monthly sulphur prices'!P131:Q131)</f>
        <v>174.29158627970699</v>
      </c>
    </row>
    <row r="107" spans="2:10" x14ac:dyDescent="0.2">
      <c r="B107" s="102" t="s">
        <v>481</v>
      </c>
      <c r="C107" s="102"/>
    </row>
    <row r="108" spans="2:10" x14ac:dyDescent="0.2">
      <c r="B108" s="102" t="s">
        <v>161</v>
      </c>
      <c r="C108" s="102"/>
    </row>
    <row r="109" spans="2:10" x14ac:dyDescent="0.2">
      <c r="B109" s="118" t="s">
        <v>155</v>
      </c>
      <c r="C109" s="118"/>
    </row>
    <row r="110" spans="2:10" x14ac:dyDescent="0.2">
      <c r="B110" s="118" t="s">
        <v>380</v>
      </c>
      <c r="C110" s="118"/>
    </row>
  </sheetData>
  <phoneticPr fontId="33" type="noConversion"/>
  <conditionalFormatting sqref="C12">
    <cfRule type="cellIs" dxfId="4" priority="2" operator="lessThan">
      <formula>0</formula>
    </cfRule>
  </conditionalFormatting>
  <conditionalFormatting sqref="C14:C15">
    <cfRule type="cellIs" dxfId="3" priority="1" operator="lessThan">
      <formula>0</formula>
    </cfRule>
  </conditionalFormatting>
  <hyperlinks>
    <hyperlink ref="B5" location="Index!A1" display="Index" xr:uid="{57A55EF5-B69F-48A9-A331-9EFCADC46BA5}"/>
  </hyperlinks>
  <pageMargins left="0.7" right="0.7" top="0.75" bottom="0.75" header="0.3" footer="0.3"/>
  <pageSetup orientation="portrait" r:id="rId1"/>
  <ignoredErrors>
    <ignoredError sqref="D49:J56 D65:J65 D57:J64 D66:J66 D67:J67 D68:J68 D69:J69 D70:J71 D72:J73 D74:J74 D75:G75 I75:J75 D76:J77 D78:J78 D79:J80 D81:J81 D82:J10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CA2F9-B20E-4AFA-B720-1146A076C827}">
  <dimension ref="A1:BV115"/>
  <sheetViews>
    <sheetView showGridLines="0" zoomScaleNormal="100" workbookViewId="0">
      <pane ySplit="8" topLeftCell="A9" activePane="bottomLeft" state="frozen"/>
      <selection pane="bottomLeft" activeCell="H1" sqref="H1"/>
    </sheetView>
  </sheetViews>
  <sheetFormatPr defaultColWidth="18.6640625" defaultRowHeight="10" x14ac:dyDescent="0.2"/>
  <cols>
    <col min="1" max="1" width="4.6640625" style="36" customWidth="1"/>
    <col min="2" max="2" width="0.44140625" style="36" customWidth="1"/>
    <col min="3" max="3" width="12" style="36" customWidth="1"/>
    <col min="4" max="17" width="13.33203125" style="36" customWidth="1"/>
    <col min="18" max="16384" width="18.6640625" style="36"/>
  </cols>
  <sheetData>
    <row r="1" spans="1:74" customFormat="1" ht="20.149999999999999" customHeight="1" x14ac:dyDescent="0.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row>
    <row r="2" spans="1:74" customFormat="1" ht="45" hidden="1" customHeight="1" x14ac:dyDescent="0.2">
      <c r="B2" s="4"/>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row>
    <row r="3" spans="1:74" customFormat="1" ht="30" customHeight="1" x14ac:dyDescent="0.2">
      <c r="B3" s="1" t="s">
        <v>162</v>
      </c>
      <c r="C3" s="6"/>
      <c r="D3" s="6"/>
      <c r="E3" s="6"/>
      <c r="F3" s="6"/>
      <c r="G3" s="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row>
    <row r="4" spans="1:74" customFormat="1" ht="18.649999999999999" customHeight="1" x14ac:dyDescent="0.2">
      <c r="B4" s="63"/>
      <c r="C4" s="328" t="s">
        <v>18</v>
      </c>
      <c r="D4" s="328"/>
      <c r="E4" s="328"/>
      <c r="F4" s="6"/>
      <c r="G4" s="6"/>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row>
    <row r="5" spans="1:74" customFormat="1" ht="12" customHeight="1" x14ac:dyDescent="0.25">
      <c r="B5" s="56"/>
      <c r="C5" s="90" t="s">
        <v>11</v>
      </c>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row>
    <row r="6" spans="1:74" s="35" customFormat="1" ht="12" customHeight="1" x14ac:dyDescent="0.2">
      <c r="A6" s="34"/>
      <c r="B6" s="40"/>
      <c r="C6" s="41"/>
    </row>
    <row r="7" spans="1:74" s="38" customFormat="1" ht="12" customHeight="1" x14ac:dyDescent="0.3">
      <c r="A7" s="37"/>
      <c r="B7" s="44"/>
      <c r="C7" s="92"/>
      <c r="D7" s="324" t="s">
        <v>19</v>
      </c>
      <c r="E7" s="324"/>
      <c r="F7" s="324" t="s">
        <v>19</v>
      </c>
      <c r="G7" s="324"/>
      <c r="H7" s="324" t="s">
        <v>19</v>
      </c>
      <c r="I7" s="324"/>
      <c r="J7" s="324" t="s">
        <v>20</v>
      </c>
      <c r="K7" s="324"/>
      <c r="L7" s="324" t="s">
        <v>19</v>
      </c>
      <c r="M7" s="324"/>
      <c r="N7" s="324" t="s">
        <v>19</v>
      </c>
      <c r="O7" s="324"/>
      <c r="P7" s="329" t="s">
        <v>21</v>
      </c>
      <c r="Q7" s="329"/>
    </row>
    <row r="8" spans="1:74" s="38" customFormat="1" ht="15" customHeight="1" thickBot="1" x14ac:dyDescent="0.35">
      <c r="A8" s="37"/>
      <c r="B8" s="57"/>
      <c r="C8" s="66" t="s">
        <v>23</v>
      </c>
      <c r="D8" s="326" t="s">
        <v>24</v>
      </c>
      <c r="E8" s="326"/>
      <c r="F8" s="326" t="s">
        <v>25</v>
      </c>
      <c r="G8" s="326"/>
      <c r="H8" s="327" t="s">
        <v>26</v>
      </c>
      <c r="I8" s="327"/>
      <c r="J8" s="326" t="s">
        <v>27</v>
      </c>
      <c r="K8" s="326"/>
      <c r="L8" s="326" t="s">
        <v>28</v>
      </c>
      <c r="M8" s="326"/>
      <c r="N8" s="326" t="s">
        <v>29</v>
      </c>
      <c r="O8" s="326"/>
      <c r="P8" s="326" t="s">
        <v>30</v>
      </c>
      <c r="Q8" s="326"/>
    </row>
    <row r="9" spans="1:74" s="38" customFormat="1" ht="12" customHeight="1" x14ac:dyDescent="0.25">
      <c r="A9" s="37"/>
      <c r="B9" s="37"/>
      <c r="C9" s="42" t="s">
        <v>32</v>
      </c>
      <c r="D9" s="59">
        <f>_xlfn.MINIFS('Monthly sulphur prices'!$D:$D,'Monthly sulphur prices'!$C:$C,'Quarterly sulphur prices'!$C9)</f>
        <v>129</v>
      </c>
      <c r="E9" s="59">
        <f>_xlfn.MAXIFS('Monthly sulphur prices'!$E:$E,'Monthly sulphur prices'!$C:$C,'Quarterly sulphur prices'!$C9)</f>
        <v>225</v>
      </c>
      <c r="F9" s="59">
        <f>_xlfn.MINIFS('Monthly sulphur prices'!$F:$F,'Monthly sulphur prices'!$C:$C,'Quarterly sulphur prices'!$C9)</f>
        <v>115</v>
      </c>
      <c r="G9" s="59">
        <f>_xlfn.MAXIFS('Monthly sulphur prices'!$G:$G,'Monthly sulphur prices'!$C:$C,'Quarterly sulphur prices'!$C9)</f>
        <v>205</v>
      </c>
      <c r="H9" s="59">
        <f>_xlfn.MINIFS('Monthly sulphur prices'!$H:$H,'Monthly sulphur prices'!$C:$C,'Quarterly sulphur prices'!$C9)</f>
        <v>116</v>
      </c>
      <c r="I9" s="59">
        <f>_xlfn.MAXIFS('Monthly sulphur prices'!$I:$I,'Monthly sulphur prices'!$C:$C,'Quarterly sulphur prices'!$C9)</f>
        <v>190</v>
      </c>
      <c r="J9" s="59">
        <f>_xlfn.MINIFS('Monthly sulphur prices'!$J:$J,'Monthly sulphur prices'!$C:$C,'Quarterly sulphur prices'!$C9)</f>
        <v>134</v>
      </c>
      <c r="K9" s="59">
        <f>_xlfn.MAXIFS('Monthly sulphur prices'!$K:$K,'Monthly sulphur prices'!$C:$C,'Quarterly sulphur prices'!$C9)</f>
        <v>225</v>
      </c>
      <c r="L9" s="59">
        <f>_xlfn.MINIFS('Monthly sulphur prices'!$L:$L,'Monthly sulphur prices'!$C:$C,'Quarterly sulphur prices'!$C9)</f>
        <v>0</v>
      </c>
      <c r="M9" s="59">
        <f>_xlfn.MAXIFS('Monthly sulphur prices'!$M:$M,'Monthly sulphur prices'!$C:$C,'Quarterly sulphur prices'!$C9)</f>
        <v>0</v>
      </c>
      <c r="N9" s="59">
        <f>_xlfn.MINIFS('Monthly sulphur prices'!$N:$N,'Monthly sulphur prices'!$C:$C,'Quarterly sulphur prices'!$C9)</f>
        <v>0</v>
      </c>
      <c r="O9" s="59">
        <f>_xlfn.MAXIFS('Monthly sulphur prices'!$O:$O,'Monthly sulphur prices'!$C:$C,'Quarterly sulphur prices'!$C9)</f>
        <v>0</v>
      </c>
      <c r="P9" s="59">
        <f>_xlfn.MINIFS('Monthly sulphur prices'!$P:$P,'Monthly sulphur prices'!$C:$C,'Quarterly sulphur prices'!$C9)</f>
        <v>0</v>
      </c>
      <c r="Q9" s="59">
        <f>_xlfn.MAXIFS('Monthly sulphur prices'!$Q:$Q,'Monthly sulphur prices'!$C:$C,'Quarterly sulphur prices'!$C9)</f>
        <v>0</v>
      </c>
    </row>
    <row r="10" spans="1:74" s="38" customFormat="1" ht="12" customHeight="1" x14ac:dyDescent="0.25">
      <c r="A10" s="37"/>
      <c r="B10" s="37"/>
      <c r="C10" s="42" t="s">
        <v>37</v>
      </c>
      <c r="D10" s="59">
        <f>_xlfn.MINIFS('Monthly sulphur prices'!$D:$D,'Monthly sulphur prices'!$C:$C,'Quarterly sulphur prices'!$C10)</f>
        <v>132</v>
      </c>
      <c r="E10" s="59">
        <f>_xlfn.MAXIFS('Monthly sulphur prices'!$E:$E,'Monthly sulphur prices'!$C:$C,'Quarterly sulphur prices'!$C10)</f>
        <v>170</v>
      </c>
      <c r="F10" s="59">
        <f>_xlfn.MINIFS('Monthly sulphur prices'!$F:$F,'Monthly sulphur prices'!$C:$C,'Quarterly sulphur prices'!$C10)</f>
        <v>105</v>
      </c>
      <c r="G10" s="59">
        <f>_xlfn.MAXIFS('Monthly sulphur prices'!$G:$G,'Monthly sulphur prices'!$C:$C,'Quarterly sulphur prices'!$C10)</f>
        <v>145</v>
      </c>
      <c r="H10" s="59">
        <f>_xlfn.MINIFS('Monthly sulphur prices'!$H:$H,'Monthly sulphur prices'!$C:$C,'Quarterly sulphur prices'!$C10)</f>
        <v>120</v>
      </c>
      <c r="I10" s="59">
        <f>_xlfn.MAXIFS('Monthly sulphur prices'!$I:$I,'Monthly sulphur prices'!$C:$C,'Quarterly sulphur prices'!$C10)</f>
        <v>160</v>
      </c>
      <c r="J10" s="59">
        <f>_xlfn.MINIFS('Monthly sulphur prices'!$J:$J,'Monthly sulphur prices'!$C:$C,'Quarterly sulphur prices'!$C10)</f>
        <v>130</v>
      </c>
      <c r="K10" s="59">
        <f>_xlfn.MAXIFS('Monthly sulphur prices'!$K:$K,'Monthly sulphur prices'!$C:$C,'Quarterly sulphur prices'!$C10)</f>
        <v>160</v>
      </c>
      <c r="L10" s="59">
        <f>_xlfn.MINIFS('Monthly sulphur prices'!$L:$L,'Monthly sulphur prices'!$C:$C,'Quarterly sulphur prices'!$C10)</f>
        <v>0</v>
      </c>
      <c r="M10" s="59">
        <f>_xlfn.MAXIFS('Monthly sulphur prices'!$M:$M,'Monthly sulphur prices'!$C:$C,'Quarterly sulphur prices'!$C10)</f>
        <v>0</v>
      </c>
      <c r="N10" s="59">
        <f>_xlfn.MINIFS('Monthly sulphur prices'!$N:$N,'Monthly sulphur prices'!$C:$C,'Quarterly sulphur prices'!$C10)</f>
        <v>0</v>
      </c>
      <c r="O10" s="59">
        <f>_xlfn.MAXIFS('Monthly sulphur prices'!$O:$O,'Monthly sulphur prices'!$C:$C,'Quarterly sulphur prices'!$C10)</f>
        <v>0</v>
      </c>
      <c r="P10" s="59">
        <f>_xlfn.MINIFS('Monthly sulphur prices'!$P:$P,'Monthly sulphur prices'!$C:$C,'Quarterly sulphur prices'!$C10)</f>
        <v>134</v>
      </c>
      <c r="Q10" s="59">
        <f>_xlfn.MAXIFS('Monthly sulphur prices'!$Q:$Q,'Monthly sulphur prices'!$C:$C,'Quarterly sulphur prices'!$C10)</f>
        <v>168</v>
      </c>
    </row>
    <row r="11" spans="1:74" s="38" customFormat="1" ht="12" customHeight="1" x14ac:dyDescent="0.25">
      <c r="A11" s="37"/>
      <c r="B11" s="37"/>
      <c r="C11" s="42" t="s">
        <v>41</v>
      </c>
      <c r="D11" s="59">
        <f>_xlfn.MINIFS('Monthly sulphur prices'!$D:$D,'Monthly sulphur prices'!$C:$C,'Quarterly sulphur prices'!$C11)</f>
        <v>132</v>
      </c>
      <c r="E11" s="59">
        <f>_xlfn.MAXIFS('Monthly sulphur prices'!$E:$E,'Monthly sulphur prices'!$C:$C,'Quarterly sulphur prices'!$C11)</f>
        <v>157</v>
      </c>
      <c r="F11" s="59">
        <f>_xlfn.MINIFS('Monthly sulphur prices'!$F:$F,'Monthly sulphur prices'!$C:$C,'Quarterly sulphur prices'!$C11)</f>
        <v>108</v>
      </c>
      <c r="G11" s="59">
        <f>_xlfn.MAXIFS('Monthly sulphur prices'!$G:$G,'Monthly sulphur prices'!$C:$C,'Quarterly sulphur prices'!$C11)</f>
        <v>137</v>
      </c>
      <c r="H11" s="59">
        <f>_xlfn.MINIFS('Monthly sulphur prices'!$H:$H,'Monthly sulphur prices'!$C:$C,'Quarterly sulphur prices'!$C11)</f>
        <v>115</v>
      </c>
      <c r="I11" s="59">
        <f>_xlfn.MAXIFS('Monthly sulphur prices'!$I:$I,'Monthly sulphur prices'!$C:$C,'Quarterly sulphur prices'!$C11)</f>
        <v>134</v>
      </c>
      <c r="J11" s="59">
        <f>_xlfn.MINIFS('Monthly sulphur prices'!$J:$J,'Monthly sulphur prices'!$C:$C,'Quarterly sulphur prices'!$C11)</f>
        <v>128</v>
      </c>
      <c r="K11" s="59">
        <f>_xlfn.MAXIFS('Monthly sulphur prices'!$K:$K,'Monthly sulphur prices'!$C:$C,'Quarterly sulphur prices'!$C11)</f>
        <v>153</v>
      </c>
      <c r="L11" s="59">
        <f>_xlfn.MINIFS('Monthly sulphur prices'!$L:$L,'Monthly sulphur prices'!$C:$C,'Quarterly sulphur prices'!$C11)</f>
        <v>0</v>
      </c>
      <c r="M11" s="59">
        <f>_xlfn.MAXIFS('Monthly sulphur prices'!$M:$M,'Monthly sulphur prices'!$C:$C,'Quarterly sulphur prices'!$C11)</f>
        <v>0</v>
      </c>
      <c r="N11" s="59">
        <f>_xlfn.MINIFS('Monthly sulphur prices'!$N:$N,'Monthly sulphur prices'!$C:$C,'Quarterly sulphur prices'!$C11)</f>
        <v>0</v>
      </c>
      <c r="O11" s="59">
        <f>_xlfn.MAXIFS('Monthly sulphur prices'!$O:$O,'Monthly sulphur prices'!$C:$C,'Quarterly sulphur prices'!$C11)</f>
        <v>0</v>
      </c>
      <c r="P11" s="59">
        <f>_xlfn.MINIFS('Monthly sulphur prices'!$P:$P,'Monthly sulphur prices'!$C:$C,'Quarterly sulphur prices'!$C11)</f>
        <v>148</v>
      </c>
      <c r="Q11" s="59">
        <f>_xlfn.MAXIFS('Monthly sulphur prices'!$Q:$Q,'Monthly sulphur prices'!$C:$C,'Quarterly sulphur prices'!$C11)</f>
        <v>174</v>
      </c>
    </row>
    <row r="12" spans="1:74" s="38" customFormat="1" ht="12" customHeight="1" x14ac:dyDescent="0.25">
      <c r="A12" s="37"/>
      <c r="B12" s="37"/>
      <c r="C12" s="42" t="s">
        <v>45</v>
      </c>
      <c r="D12" s="59">
        <f>_xlfn.MINIFS('Monthly sulphur prices'!$D:$D,'Monthly sulphur prices'!$C:$C,'Quarterly sulphur prices'!$C12)</f>
        <v>154</v>
      </c>
      <c r="E12" s="59">
        <f>_xlfn.MAXIFS('Monthly sulphur prices'!$E:$E,'Monthly sulphur prices'!$C:$C,'Quarterly sulphur prices'!$C12)</f>
        <v>173</v>
      </c>
      <c r="F12" s="59">
        <f>_xlfn.MINIFS('Monthly sulphur prices'!$F:$F,'Monthly sulphur prices'!$C:$C,'Quarterly sulphur prices'!$C12)</f>
        <v>115</v>
      </c>
      <c r="G12" s="59">
        <f>_xlfn.MAXIFS('Monthly sulphur prices'!$G:$G,'Monthly sulphur prices'!$C:$C,'Quarterly sulphur prices'!$C12)</f>
        <v>168</v>
      </c>
      <c r="H12" s="59">
        <f>_xlfn.MINIFS('Monthly sulphur prices'!$H:$H,'Monthly sulphur prices'!$C:$C,'Quarterly sulphur prices'!$C12)</f>
        <v>128</v>
      </c>
      <c r="I12" s="59">
        <f>_xlfn.MAXIFS('Monthly sulphur prices'!$I:$I,'Monthly sulphur prices'!$C:$C,'Quarterly sulphur prices'!$C12)</f>
        <v>163</v>
      </c>
      <c r="J12" s="59">
        <f>_xlfn.MINIFS('Monthly sulphur prices'!$J:$J,'Monthly sulphur prices'!$C:$C,'Quarterly sulphur prices'!$C12)</f>
        <v>147</v>
      </c>
      <c r="K12" s="59">
        <f>_xlfn.MAXIFS('Monthly sulphur prices'!$K:$K,'Monthly sulphur prices'!$C:$C,'Quarterly sulphur prices'!$C12)</f>
        <v>185</v>
      </c>
      <c r="L12" s="59">
        <f>_xlfn.MINIFS('Monthly sulphur prices'!$L:$L,'Monthly sulphur prices'!$C:$C,'Quarterly sulphur prices'!$C12)</f>
        <v>0</v>
      </c>
      <c r="M12" s="59">
        <f>_xlfn.MAXIFS('Monthly sulphur prices'!$M:$M,'Monthly sulphur prices'!$C:$C,'Quarterly sulphur prices'!$C12)</f>
        <v>0</v>
      </c>
      <c r="N12" s="59">
        <f>_xlfn.MINIFS('Monthly sulphur prices'!$N:$N,'Monthly sulphur prices'!$C:$C,'Quarterly sulphur prices'!$C12)</f>
        <v>0</v>
      </c>
      <c r="O12" s="59">
        <f>_xlfn.MAXIFS('Monthly sulphur prices'!$O:$O,'Monthly sulphur prices'!$C:$C,'Quarterly sulphur prices'!$C12)</f>
        <v>0</v>
      </c>
      <c r="P12" s="59">
        <f>_xlfn.MINIFS('Monthly sulphur prices'!$P:$P,'Monthly sulphur prices'!$C:$C,'Quarterly sulphur prices'!$C12)</f>
        <v>154</v>
      </c>
      <c r="Q12" s="59">
        <f>_xlfn.MAXIFS('Monthly sulphur prices'!$Q:$Q,'Monthly sulphur prices'!$C:$C,'Quarterly sulphur prices'!$C12)</f>
        <v>186</v>
      </c>
    </row>
    <row r="13" spans="1:74" s="38" customFormat="1" ht="12" customHeight="1" x14ac:dyDescent="0.25">
      <c r="A13" s="37"/>
      <c r="B13" s="37"/>
      <c r="C13" s="42" t="s">
        <v>49</v>
      </c>
      <c r="D13" s="59">
        <f>_xlfn.MINIFS('Monthly sulphur prices'!$D:$D,'Monthly sulphur prices'!$C:$C,'Quarterly sulphur prices'!$C13)</f>
        <v>152</v>
      </c>
      <c r="E13" s="59">
        <f>_xlfn.MAXIFS('Monthly sulphur prices'!$E:$E,'Monthly sulphur prices'!$C:$C,'Quarterly sulphur prices'!$C13)</f>
        <v>197</v>
      </c>
      <c r="F13" s="59">
        <f>_xlfn.MINIFS('Monthly sulphur prices'!$F:$F,'Monthly sulphur prices'!$C:$C,'Quarterly sulphur prices'!$C13)</f>
        <v>106</v>
      </c>
      <c r="G13" s="59">
        <f>_xlfn.MAXIFS('Monthly sulphur prices'!$G:$G,'Monthly sulphur prices'!$C:$C,'Quarterly sulphur prices'!$C13)</f>
        <v>173</v>
      </c>
      <c r="H13" s="59">
        <f>_xlfn.MINIFS('Monthly sulphur prices'!$H:$H,'Monthly sulphur prices'!$C:$C,'Quarterly sulphur prices'!$C13)</f>
        <v>125</v>
      </c>
      <c r="I13" s="59">
        <f>_xlfn.MAXIFS('Monthly sulphur prices'!$I:$I,'Monthly sulphur prices'!$C:$C,'Quarterly sulphur prices'!$C13)</f>
        <v>165</v>
      </c>
      <c r="J13" s="59">
        <f>_xlfn.MINIFS('Monthly sulphur prices'!$J:$J,'Monthly sulphur prices'!$C:$C,'Quarterly sulphur prices'!$C13)</f>
        <v>143</v>
      </c>
      <c r="K13" s="59">
        <f>_xlfn.MAXIFS('Monthly sulphur prices'!$K:$K,'Monthly sulphur prices'!$C:$C,'Quarterly sulphur prices'!$C13)</f>
        <v>192</v>
      </c>
      <c r="L13" s="59">
        <f>_xlfn.MINIFS('Monthly sulphur prices'!$L:$L,'Monthly sulphur prices'!$C:$C,'Quarterly sulphur prices'!$C13)</f>
        <v>0</v>
      </c>
      <c r="M13" s="59">
        <f>_xlfn.MAXIFS('Monthly sulphur prices'!$M:$M,'Monthly sulphur prices'!$C:$C,'Quarterly sulphur prices'!$C13)</f>
        <v>0</v>
      </c>
      <c r="N13" s="59">
        <f>_xlfn.MINIFS('Monthly sulphur prices'!$N:$N,'Monthly sulphur prices'!$C:$C,'Quarterly sulphur prices'!$C13)</f>
        <v>0</v>
      </c>
      <c r="O13" s="59">
        <f>_xlfn.MAXIFS('Monthly sulphur prices'!$O:$O,'Monthly sulphur prices'!$C:$C,'Quarterly sulphur prices'!$C13)</f>
        <v>0</v>
      </c>
      <c r="P13" s="59">
        <f>_xlfn.MINIFS('Monthly sulphur prices'!$P:$P,'Monthly sulphur prices'!$C:$C,'Quarterly sulphur prices'!$C13)</f>
        <v>166</v>
      </c>
      <c r="Q13" s="59">
        <f>_xlfn.MAXIFS('Monthly sulphur prices'!$Q:$Q,'Monthly sulphur prices'!$C:$C,'Quarterly sulphur prices'!$C13)</f>
        <v>198</v>
      </c>
    </row>
    <row r="14" spans="1:74" s="38" customFormat="1" ht="12" customHeight="1" x14ac:dyDescent="0.25">
      <c r="A14" s="37"/>
      <c r="B14" s="37"/>
      <c r="C14" s="42" t="s">
        <v>53</v>
      </c>
      <c r="D14" s="59">
        <f>_xlfn.MINIFS('Monthly sulphur prices'!$D:$D,'Monthly sulphur prices'!$C:$C,'Quarterly sulphur prices'!$C14)</f>
        <v>115</v>
      </c>
      <c r="E14" s="59">
        <f>_xlfn.MAXIFS('Monthly sulphur prices'!$E:$E,'Monthly sulphur prices'!$C:$C,'Quarterly sulphur prices'!$C14)</f>
        <v>155</v>
      </c>
      <c r="F14" s="59">
        <f>_xlfn.MINIFS('Monthly sulphur prices'!$F:$F,'Monthly sulphur prices'!$C:$C,'Quarterly sulphur prices'!$C14)</f>
        <v>88</v>
      </c>
      <c r="G14" s="59">
        <f>_xlfn.MAXIFS('Monthly sulphur prices'!$G:$G,'Monthly sulphur prices'!$C:$C,'Quarterly sulphur prices'!$C14)</f>
        <v>127</v>
      </c>
      <c r="H14" s="59">
        <f>_xlfn.MINIFS('Monthly sulphur prices'!$H:$H,'Monthly sulphur prices'!$C:$C,'Quarterly sulphur prices'!$C14)</f>
        <v>95</v>
      </c>
      <c r="I14" s="59">
        <f>_xlfn.MAXIFS('Monthly sulphur prices'!$I:$I,'Monthly sulphur prices'!$C:$C,'Quarterly sulphur prices'!$C14)</f>
        <v>129</v>
      </c>
      <c r="J14" s="59">
        <f>_xlfn.MINIFS('Monthly sulphur prices'!$J:$J,'Monthly sulphur prices'!$C:$C,'Quarterly sulphur prices'!$C14)</f>
        <v>118</v>
      </c>
      <c r="K14" s="59">
        <f>_xlfn.MAXIFS('Monthly sulphur prices'!$K:$K,'Monthly sulphur prices'!$C:$C,'Quarterly sulphur prices'!$C14)</f>
        <v>140</v>
      </c>
      <c r="L14" s="59">
        <f>_xlfn.MINIFS('Monthly sulphur prices'!$L:$L,'Monthly sulphur prices'!$C:$C,'Quarterly sulphur prices'!$C14)</f>
        <v>0</v>
      </c>
      <c r="M14" s="59">
        <f>_xlfn.MAXIFS('Monthly sulphur prices'!$M:$M,'Monthly sulphur prices'!$C:$C,'Quarterly sulphur prices'!$C14)</f>
        <v>0</v>
      </c>
      <c r="N14" s="59">
        <f>_xlfn.MINIFS('Monthly sulphur prices'!$N:$N,'Monthly sulphur prices'!$C:$C,'Quarterly sulphur prices'!$C14)</f>
        <v>110</v>
      </c>
      <c r="O14" s="59">
        <f>_xlfn.MAXIFS('Monthly sulphur prices'!$O:$O,'Monthly sulphur prices'!$C:$C,'Quarterly sulphur prices'!$C14)</f>
        <v>135</v>
      </c>
      <c r="P14" s="59">
        <f>_xlfn.MINIFS('Monthly sulphur prices'!$P:$P,'Monthly sulphur prices'!$C:$C,'Quarterly sulphur prices'!$C14)</f>
        <v>178</v>
      </c>
      <c r="Q14" s="59">
        <f>_xlfn.MAXIFS('Monthly sulphur prices'!$Q:$Q,'Monthly sulphur prices'!$C:$C,'Quarterly sulphur prices'!$C14)</f>
        <v>198</v>
      </c>
    </row>
    <row r="15" spans="1:74" s="38" customFormat="1" ht="12" customHeight="1" x14ac:dyDescent="0.25">
      <c r="A15" s="37"/>
      <c r="B15" s="37"/>
      <c r="C15" s="42" t="s">
        <v>57</v>
      </c>
      <c r="D15" s="59">
        <f>_xlfn.MINIFS('Monthly sulphur prices'!$D:$D,'Monthly sulphur prices'!$C:$C,'Quarterly sulphur prices'!$C15)</f>
        <v>114</v>
      </c>
      <c r="E15" s="59">
        <f>_xlfn.MAXIFS('Monthly sulphur prices'!$E:$E,'Monthly sulphur prices'!$C:$C,'Quarterly sulphur prices'!$C15)</f>
        <v>117</v>
      </c>
      <c r="F15" s="59">
        <f>_xlfn.MINIFS('Monthly sulphur prices'!$F:$F,'Monthly sulphur prices'!$C:$C,'Quarterly sulphur prices'!$C15)</f>
        <v>77</v>
      </c>
      <c r="G15" s="59">
        <f>_xlfn.MAXIFS('Monthly sulphur prices'!$G:$G,'Monthly sulphur prices'!$C:$C,'Quarterly sulphur prices'!$C15)</f>
        <v>107</v>
      </c>
      <c r="H15" s="59">
        <f>_xlfn.MINIFS('Monthly sulphur prices'!$H:$H,'Monthly sulphur prices'!$C:$C,'Quarterly sulphur prices'!$C15)</f>
        <v>93</v>
      </c>
      <c r="I15" s="59">
        <f>_xlfn.MAXIFS('Monthly sulphur prices'!$I:$I,'Monthly sulphur prices'!$C:$C,'Quarterly sulphur prices'!$C15)</f>
        <v>103</v>
      </c>
      <c r="J15" s="59">
        <f>_xlfn.MINIFS('Monthly sulphur prices'!$J:$J,'Monthly sulphur prices'!$C:$C,'Quarterly sulphur prices'!$C15)</f>
        <v>115</v>
      </c>
      <c r="K15" s="59">
        <f>_xlfn.MAXIFS('Monthly sulphur prices'!$K:$K,'Monthly sulphur prices'!$C:$C,'Quarterly sulphur prices'!$C15)</f>
        <v>125</v>
      </c>
      <c r="L15" s="59">
        <f>_xlfn.MINIFS('Monthly sulphur prices'!$L:$L,'Monthly sulphur prices'!$C:$C,'Quarterly sulphur prices'!$C15)</f>
        <v>80</v>
      </c>
      <c r="M15" s="59">
        <f>_xlfn.MAXIFS('Monthly sulphur prices'!$M:$M,'Monthly sulphur prices'!$C:$C,'Quarterly sulphur prices'!$C15)</f>
        <v>90</v>
      </c>
      <c r="N15" s="59">
        <f>_xlfn.MINIFS('Monthly sulphur prices'!$N:$N,'Monthly sulphur prices'!$C:$C,'Quarterly sulphur prices'!$C15)</f>
        <v>80</v>
      </c>
      <c r="O15" s="59">
        <f>_xlfn.MAXIFS('Monthly sulphur prices'!$O:$O,'Monthly sulphur prices'!$C:$C,'Quarterly sulphur prices'!$C15)</f>
        <v>135</v>
      </c>
      <c r="P15" s="59">
        <f>_xlfn.MINIFS('Monthly sulphur prices'!$P:$P,'Monthly sulphur prices'!$C:$C,'Quarterly sulphur prices'!$C15)</f>
        <v>178</v>
      </c>
      <c r="Q15" s="59">
        <f>_xlfn.MAXIFS('Monthly sulphur prices'!$Q:$Q,'Monthly sulphur prices'!$C:$C,'Quarterly sulphur prices'!$C15)</f>
        <v>198</v>
      </c>
    </row>
    <row r="16" spans="1:74" s="38" customFormat="1" ht="12" customHeight="1" x14ac:dyDescent="0.25">
      <c r="A16" s="37"/>
      <c r="B16" s="37"/>
      <c r="C16" s="42" t="s">
        <v>61</v>
      </c>
      <c r="D16" s="59">
        <f>_xlfn.MINIFS('Monthly sulphur prices'!$D:$D,'Monthly sulphur prices'!$C:$C,'Quarterly sulphur prices'!$C16)</f>
        <v>63</v>
      </c>
      <c r="E16" s="59">
        <f>_xlfn.MAXIFS('Monthly sulphur prices'!$E:$E,'Monthly sulphur prices'!$C:$C,'Quarterly sulphur prices'!$C16)</f>
        <v>116</v>
      </c>
      <c r="F16" s="59">
        <f>_xlfn.MINIFS('Monthly sulphur prices'!$F:$F,'Monthly sulphur prices'!$C:$C,'Quarterly sulphur prices'!$C16)</f>
        <v>45</v>
      </c>
      <c r="G16" s="59">
        <f>_xlfn.MAXIFS('Monthly sulphur prices'!$G:$G,'Monthly sulphur prices'!$C:$C,'Quarterly sulphur prices'!$C16)</f>
        <v>100</v>
      </c>
      <c r="H16" s="59">
        <f>_xlfn.MINIFS('Monthly sulphur prices'!$H:$H,'Monthly sulphur prices'!$C:$C,'Quarterly sulphur prices'!$C16)</f>
        <v>48</v>
      </c>
      <c r="I16" s="59">
        <f>_xlfn.MAXIFS('Monthly sulphur prices'!$I:$I,'Monthly sulphur prices'!$C:$C,'Quarterly sulphur prices'!$C16)</f>
        <v>100</v>
      </c>
      <c r="J16" s="59">
        <f>_xlfn.MINIFS('Monthly sulphur prices'!$J:$J,'Monthly sulphur prices'!$C:$C,'Quarterly sulphur prices'!$C16)</f>
        <v>69</v>
      </c>
      <c r="K16" s="59">
        <f>_xlfn.MAXIFS('Monthly sulphur prices'!$K:$K,'Monthly sulphur prices'!$C:$C,'Quarterly sulphur prices'!$C16)</f>
        <v>118</v>
      </c>
      <c r="L16" s="59">
        <f>_xlfn.MINIFS('Monthly sulphur prices'!$L:$L,'Monthly sulphur prices'!$C:$C,'Quarterly sulphur prices'!$C16)</f>
        <v>40</v>
      </c>
      <c r="M16" s="59">
        <f>_xlfn.MAXIFS('Monthly sulphur prices'!$M:$M,'Monthly sulphur prices'!$C:$C,'Quarterly sulphur prices'!$C16)</f>
        <v>85</v>
      </c>
      <c r="N16" s="59">
        <f>_xlfn.MINIFS('Monthly sulphur prices'!$N:$N,'Monthly sulphur prices'!$C:$C,'Quarterly sulphur prices'!$C16)</f>
        <v>80</v>
      </c>
      <c r="O16" s="59">
        <f>_xlfn.MAXIFS('Monthly sulphur prices'!$O:$O,'Monthly sulphur prices'!$C:$C,'Quarterly sulphur prices'!$C16)</f>
        <v>103</v>
      </c>
      <c r="P16" s="59">
        <f>_xlfn.MINIFS('Monthly sulphur prices'!$P:$P,'Monthly sulphur prices'!$C:$C,'Quarterly sulphur prices'!$C16)</f>
        <v>178</v>
      </c>
      <c r="Q16" s="59">
        <f>_xlfn.MAXIFS('Monthly sulphur prices'!$Q:$Q,'Monthly sulphur prices'!$C:$C,'Quarterly sulphur prices'!$C16)</f>
        <v>198</v>
      </c>
    </row>
    <row r="17" spans="1:17" s="38" customFormat="1" ht="12" customHeight="1" x14ac:dyDescent="0.25">
      <c r="A17" s="37"/>
      <c r="B17" s="37"/>
      <c r="C17" s="42" t="s">
        <v>65</v>
      </c>
      <c r="D17" s="59">
        <f>_xlfn.MINIFS('Monthly sulphur prices'!$D:$D,'Monthly sulphur prices'!$C:$C,'Quarterly sulphur prices'!$C17)</f>
        <v>54</v>
      </c>
      <c r="E17" s="59">
        <f>_xlfn.MAXIFS('Monthly sulphur prices'!$E:$E,'Monthly sulphur prices'!$C:$C,'Quarterly sulphur prices'!$C17)</f>
        <v>73</v>
      </c>
      <c r="F17" s="59">
        <f>_xlfn.MINIFS('Monthly sulphur prices'!$F:$F,'Monthly sulphur prices'!$C:$C,'Quarterly sulphur prices'!$C17)</f>
        <v>29</v>
      </c>
      <c r="G17" s="59">
        <f>_xlfn.MAXIFS('Monthly sulphur prices'!$G:$G,'Monthly sulphur prices'!$C:$C,'Quarterly sulphur prices'!$C17)</f>
        <v>48</v>
      </c>
      <c r="H17" s="59">
        <f>_xlfn.MINIFS('Monthly sulphur prices'!$H:$H,'Monthly sulphur prices'!$C:$C,'Quarterly sulphur prices'!$C17)</f>
        <v>37</v>
      </c>
      <c r="I17" s="59">
        <f>_xlfn.MAXIFS('Monthly sulphur prices'!$I:$I,'Monthly sulphur prices'!$C:$C,'Quarterly sulphur prices'!$C17)</f>
        <v>50</v>
      </c>
      <c r="J17" s="59">
        <f>_xlfn.MINIFS('Monthly sulphur prices'!$J:$J,'Monthly sulphur prices'!$C:$C,'Quarterly sulphur prices'!$C17)</f>
        <v>60</v>
      </c>
      <c r="K17" s="59">
        <f>_xlfn.MAXIFS('Monthly sulphur prices'!$K:$K,'Monthly sulphur prices'!$C:$C,'Quarterly sulphur prices'!$C17)</f>
        <v>70</v>
      </c>
      <c r="L17" s="59">
        <f>_xlfn.MINIFS('Monthly sulphur prices'!$L:$L,'Monthly sulphur prices'!$C:$C,'Quarterly sulphur prices'!$C17)</f>
        <v>35</v>
      </c>
      <c r="M17" s="59">
        <f>_xlfn.MAXIFS('Monthly sulphur prices'!$M:$M,'Monthly sulphur prices'!$C:$C,'Quarterly sulphur prices'!$C17)</f>
        <v>42</v>
      </c>
      <c r="N17" s="59">
        <f>_xlfn.MINIFS('Monthly sulphur prices'!$N:$N,'Monthly sulphur prices'!$C:$C,'Quarterly sulphur prices'!$C17)</f>
        <v>52</v>
      </c>
      <c r="O17" s="59">
        <f>_xlfn.MAXIFS('Monthly sulphur prices'!$O:$O,'Monthly sulphur prices'!$C:$C,'Quarterly sulphur prices'!$C17)</f>
        <v>65</v>
      </c>
      <c r="P17" s="59">
        <f>_xlfn.MINIFS('Monthly sulphur prices'!$P:$P,'Monthly sulphur prices'!$C:$C,'Quarterly sulphur prices'!$C17)</f>
        <v>153</v>
      </c>
      <c r="Q17" s="59">
        <f>_xlfn.MAXIFS('Monthly sulphur prices'!$Q:$Q,'Monthly sulphur prices'!$C:$C,'Quarterly sulphur prices'!$C17)</f>
        <v>198</v>
      </c>
    </row>
    <row r="18" spans="1:17" s="38" customFormat="1" ht="12" customHeight="1" x14ac:dyDescent="0.25">
      <c r="A18" s="37"/>
      <c r="B18" s="43"/>
      <c r="C18" s="42" t="s">
        <v>69</v>
      </c>
      <c r="D18" s="59">
        <f>_xlfn.MINIFS('Monthly sulphur prices'!$D:$D,'Monthly sulphur prices'!$C:$C,'Quarterly sulphur prices'!$C18)</f>
        <v>54</v>
      </c>
      <c r="E18" s="59">
        <f>_xlfn.MAXIFS('Monthly sulphur prices'!$E:$E,'Monthly sulphur prices'!$C:$C,'Quarterly sulphur prices'!$C18)</f>
        <v>87</v>
      </c>
      <c r="F18" s="59">
        <f>_xlfn.MINIFS('Monthly sulphur prices'!$F:$F,'Monthly sulphur prices'!$C:$C,'Quarterly sulphur prices'!$C18)</f>
        <v>30</v>
      </c>
      <c r="G18" s="59">
        <f>_xlfn.MAXIFS('Monthly sulphur prices'!$G:$G,'Monthly sulphur prices'!$C:$C,'Quarterly sulphur prices'!$C18)</f>
        <v>70</v>
      </c>
      <c r="H18" s="59">
        <f>_xlfn.MINIFS('Monthly sulphur prices'!$H:$H,'Monthly sulphur prices'!$C:$C,'Quarterly sulphur prices'!$C18)</f>
        <v>39</v>
      </c>
      <c r="I18" s="59">
        <f>_xlfn.MAXIFS('Monthly sulphur prices'!$I:$I,'Monthly sulphur prices'!$C:$C,'Quarterly sulphur prices'!$C18)</f>
        <v>71</v>
      </c>
      <c r="J18" s="59">
        <f>_xlfn.MINIFS('Monthly sulphur prices'!$J:$J,'Monthly sulphur prices'!$C:$C,'Quarterly sulphur prices'!$C18)</f>
        <v>60</v>
      </c>
      <c r="K18" s="59">
        <f>_xlfn.MAXIFS('Monthly sulphur prices'!$K:$K,'Monthly sulphur prices'!$C:$C,'Quarterly sulphur prices'!$C18)</f>
        <v>86</v>
      </c>
      <c r="L18" s="59">
        <f>_xlfn.MINIFS('Monthly sulphur prices'!$L:$L,'Monthly sulphur prices'!$C:$C,'Quarterly sulphur prices'!$C18)</f>
        <v>37.799999999999997</v>
      </c>
      <c r="M18" s="59">
        <f>_xlfn.MAXIFS('Monthly sulphur prices'!$M:$M,'Monthly sulphur prices'!$C:$C,'Quarterly sulphur prices'!$C18)</f>
        <v>54.5</v>
      </c>
      <c r="N18" s="59">
        <f>_xlfn.MINIFS('Monthly sulphur prices'!$N:$N,'Monthly sulphur prices'!$C:$C,'Quarterly sulphur prices'!$C18)</f>
        <v>44</v>
      </c>
      <c r="O18" s="59">
        <f>_xlfn.MAXIFS('Monthly sulphur prices'!$O:$O,'Monthly sulphur prices'!$C:$C,'Quarterly sulphur prices'!$C18)</f>
        <v>65</v>
      </c>
      <c r="P18" s="59">
        <f>_xlfn.MINIFS('Monthly sulphur prices'!$P:$P,'Monthly sulphur prices'!$C:$C,'Quarterly sulphur prices'!$C18)</f>
        <v>143</v>
      </c>
      <c r="Q18" s="59">
        <f>_xlfn.MAXIFS('Monthly sulphur prices'!$Q:$Q,'Monthly sulphur prices'!$C:$C,'Quarterly sulphur prices'!$C18)</f>
        <v>173</v>
      </c>
    </row>
    <row r="19" spans="1:17" s="38" customFormat="1" ht="12" customHeight="1" x14ac:dyDescent="0.25">
      <c r="A19" s="37"/>
      <c r="B19" s="43"/>
      <c r="C19" s="42" t="s">
        <v>73</v>
      </c>
      <c r="D19" s="59">
        <f>_xlfn.MINIFS('Monthly sulphur prices'!$D:$D,'Monthly sulphur prices'!$C:$C,'Quarterly sulphur prices'!$C19)</f>
        <v>70</v>
      </c>
      <c r="E19" s="59">
        <f>_xlfn.MAXIFS('Monthly sulphur prices'!$E:$E,'Monthly sulphur prices'!$C:$C,'Quarterly sulphur prices'!$C19)</f>
        <v>87</v>
      </c>
      <c r="F19" s="59">
        <f>_xlfn.MINIFS('Monthly sulphur prices'!$F:$F,'Monthly sulphur prices'!$C:$C,'Quarterly sulphur prices'!$C19)</f>
        <v>50</v>
      </c>
      <c r="G19" s="59">
        <f>_xlfn.MAXIFS('Monthly sulphur prices'!$G:$G,'Monthly sulphur prices'!$C:$C,'Quarterly sulphur prices'!$C19)</f>
        <v>67</v>
      </c>
      <c r="H19" s="59">
        <f>_xlfn.MINIFS('Monthly sulphur prices'!$H:$H,'Monthly sulphur prices'!$C:$C,'Quarterly sulphur prices'!$C19)</f>
        <v>55</v>
      </c>
      <c r="I19" s="59">
        <f>_xlfn.MAXIFS('Monthly sulphur prices'!$I:$I,'Monthly sulphur prices'!$C:$C,'Quarterly sulphur prices'!$C19)</f>
        <v>67</v>
      </c>
      <c r="J19" s="59">
        <f>_xlfn.MINIFS('Monthly sulphur prices'!$J:$J,'Monthly sulphur prices'!$C:$C,'Quarterly sulphur prices'!$C19)</f>
        <v>62</v>
      </c>
      <c r="K19" s="59">
        <f>_xlfn.MAXIFS('Monthly sulphur prices'!$K:$K,'Monthly sulphur prices'!$C:$C,'Quarterly sulphur prices'!$C19)</f>
        <v>82</v>
      </c>
      <c r="L19" s="59">
        <f>_xlfn.MINIFS('Monthly sulphur prices'!$L:$L,'Monthly sulphur prices'!$C:$C,'Quarterly sulphur prices'!$C19)</f>
        <v>54.4</v>
      </c>
      <c r="M19" s="59">
        <f>_xlfn.MAXIFS('Monthly sulphur prices'!$M:$M,'Monthly sulphur prices'!$C:$C,'Quarterly sulphur prices'!$C19)</f>
        <v>61.25</v>
      </c>
      <c r="N19" s="59">
        <f>_xlfn.MINIFS('Monthly sulphur prices'!$N:$N,'Monthly sulphur prices'!$C:$C,'Quarterly sulphur prices'!$C19)</f>
        <v>44</v>
      </c>
      <c r="O19" s="59">
        <f>_xlfn.MAXIFS('Monthly sulphur prices'!$O:$O,'Monthly sulphur prices'!$C:$C,'Quarterly sulphur prices'!$C19)</f>
        <v>67</v>
      </c>
      <c r="P19" s="59">
        <f>_xlfn.MINIFS('Monthly sulphur prices'!$P:$P,'Monthly sulphur prices'!$C:$C,'Quarterly sulphur prices'!$C19)</f>
        <v>143</v>
      </c>
      <c r="Q19" s="59">
        <f>_xlfn.MAXIFS('Monthly sulphur prices'!$Q:$Q,'Monthly sulphur prices'!$C:$C,'Quarterly sulphur prices'!$C19)</f>
        <v>163</v>
      </c>
    </row>
    <row r="20" spans="1:17" s="38" customFormat="1" ht="12" customHeight="1" x14ac:dyDescent="0.25">
      <c r="A20" s="37"/>
      <c r="B20" s="43"/>
      <c r="C20" s="42" t="s">
        <v>77</v>
      </c>
      <c r="D20" s="59">
        <f>_xlfn.MINIFS('Monthly sulphur prices'!$D:$D,'Monthly sulphur prices'!$C:$C,'Quarterly sulphur prices'!$C20)</f>
        <v>72</v>
      </c>
      <c r="E20" s="59">
        <f>_xlfn.MAXIFS('Monthly sulphur prices'!$E:$E,'Monthly sulphur prices'!$C:$C,'Quarterly sulphur prices'!$C20)</f>
        <v>85</v>
      </c>
      <c r="F20" s="59">
        <f>_xlfn.MINIFS('Monthly sulphur prices'!$F:$F,'Monthly sulphur prices'!$C:$C,'Quarterly sulphur prices'!$C20)</f>
        <v>50</v>
      </c>
      <c r="G20" s="59">
        <f>_xlfn.MAXIFS('Monthly sulphur prices'!$G:$G,'Monthly sulphur prices'!$C:$C,'Quarterly sulphur prices'!$C20)</f>
        <v>70</v>
      </c>
      <c r="H20" s="59">
        <f>_xlfn.MINIFS('Monthly sulphur prices'!$H:$H,'Monthly sulphur prices'!$C:$C,'Quarterly sulphur prices'!$C20)</f>
        <v>55</v>
      </c>
      <c r="I20" s="59">
        <f>_xlfn.MAXIFS('Monthly sulphur prices'!$I:$I,'Monthly sulphur prices'!$C:$C,'Quarterly sulphur prices'!$C20)</f>
        <v>68</v>
      </c>
      <c r="J20" s="59">
        <f>_xlfn.MINIFS('Monthly sulphur prices'!$J:$J,'Monthly sulphur prices'!$C:$C,'Quarterly sulphur prices'!$C20)</f>
        <v>69</v>
      </c>
      <c r="K20" s="59">
        <f>_xlfn.MAXIFS('Monthly sulphur prices'!$K:$K,'Monthly sulphur prices'!$C:$C,'Quarterly sulphur prices'!$C20)</f>
        <v>88</v>
      </c>
      <c r="L20" s="59">
        <f>_xlfn.MINIFS('Monthly sulphur prices'!$L:$L,'Monthly sulphur prices'!$C:$C,'Quarterly sulphur prices'!$C20)</f>
        <v>43.75</v>
      </c>
      <c r="M20" s="59">
        <f>_xlfn.MAXIFS('Monthly sulphur prices'!$M:$M,'Monthly sulphur prices'!$C:$C,'Quarterly sulphur prices'!$C20)</f>
        <v>56.8</v>
      </c>
      <c r="N20" s="59">
        <f>_xlfn.MINIFS('Monthly sulphur prices'!$N:$N,'Monthly sulphur prices'!$C:$C,'Quarterly sulphur prices'!$C20)</f>
        <v>58</v>
      </c>
      <c r="O20" s="59">
        <f>_xlfn.MAXIFS('Monthly sulphur prices'!$O:$O,'Monthly sulphur prices'!$C:$C,'Quarterly sulphur prices'!$C20)</f>
        <v>74</v>
      </c>
      <c r="P20" s="59">
        <f>_xlfn.MINIFS('Monthly sulphur prices'!$P:$P,'Monthly sulphur prices'!$C:$C,'Quarterly sulphur prices'!$C20)</f>
        <v>143</v>
      </c>
      <c r="Q20" s="59">
        <f>_xlfn.MAXIFS('Monthly sulphur prices'!$Q:$Q,'Monthly sulphur prices'!$C:$C,'Quarterly sulphur prices'!$C20)</f>
        <v>163</v>
      </c>
    </row>
    <row r="21" spans="1:17" s="38" customFormat="1" ht="12" customHeight="1" x14ac:dyDescent="0.25">
      <c r="A21" s="37"/>
      <c r="B21" s="43"/>
      <c r="C21" s="42" t="s">
        <v>81</v>
      </c>
      <c r="D21" s="59">
        <f>_xlfn.MINIFS('Monthly sulphur prices'!$D:$D,'Monthly sulphur prices'!$C:$C,'Quarterly sulphur prices'!$C21)</f>
        <v>75</v>
      </c>
      <c r="E21" s="59">
        <f>_xlfn.MAXIFS('Monthly sulphur prices'!$E:$E,'Monthly sulphur prices'!$C:$C,'Quarterly sulphur prices'!$C21)</f>
        <v>119</v>
      </c>
      <c r="F21" s="59">
        <f>_xlfn.MINIFS('Monthly sulphur prices'!$F:$F,'Monthly sulphur prices'!$C:$C,'Quarterly sulphur prices'!$C21)</f>
        <v>55</v>
      </c>
      <c r="G21" s="59">
        <f>_xlfn.MAXIFS('Monthly sulphur prices'!$G:$G,'Monthly sulphur prices'!$C:$C,'Quarterly sulphur prices'!$C21)</f>
        <v>105</v>
      </c>
      <c r="H21" s="59">
        <f>_xlfn.MINIFS('Monthly sulphur prices'!$H:$H,'Monthly sulphur prices'!$C:$C,'Quarterly sulphur prices'!$C21)</f>
        <v>61</v>
      </c>
      <c r="I21" s="59">
        <f>_xlfn.MAXIFS('Monthly sulphur prices'!$I:$I,'Monthly sulphur prices'!$C:$C,'Quarterly sulphur prices'!$C21)</f>
        <v>98</v>
      </c>
      <c r="J21" s="59">
        <f>_xlfn.MINIFS('Monthly sulphur prices'!$J:$J,'Monthly sulphur prices'!$C:$C,'Quarterly sulphur prices'!$C21)</f>
        <v>85</v>
      </c>
      <c r="K21" s="59">
        <f>_xlfn.MAXIFS('Monthly sulphur prices'!$K:$K,'Monthly sulphur prices'!$C:$C,'Quarterly sulphur prices'!$C21)</f>
        <v>120</v>
      </c>
      <c r="L21" s="59">
        <f>_xlfn.MINIFS('Monthly sulphur prices'!$L:$L,'Monthly sulphur prices'!$C:$C,'Quarterly sulphur prices'!$C21)</f>
        <v>56.2</v>
      </c>
      <c r="M21" s="59">
        <f>_xlfn.MAXIFS('Monthly sulphur prices'!$M:$M,'Monthly sulphur prices'!$C:$C,'Quarterly sulphur prices'!$C21)</f>
        <v>91.8</v>
      </c>
      <c r="N21" s="59">
        <f>_xlfn.MINIFS('Monthly sulphur prices'!$N:$N,'Monthly sulphur prices'!$C:$C,'Quarterly sulphur prices'!$C21)</f>
        <v>58</v>
      </c>
      <c r="O21" s="59">
        <f>_xlfn.MAXIFS('Monthly sulphur prices'!$O:$O,'Monthly sulphur prices'!$C:$C,'Quarterly sulphur prices'!$C21)</f>
        <v>82</v>
      </c>
      <c r="P21" s="59">
        <f>_xlfn.MINIFS('Monthly sulphur prices'!$P:$P,'Monthly sulphur prices'!$C:$C,'Quarterly sulphur prices'!$C21)</f>
        <v>143</v>
      </c>
      <c r="Q21" s="59">
        <f>_xlfn.MAXIFS('Monthly sulphur prices'!$Q:$Q,'Monthly sulphur prices'!$C:$C,'Quarterly sulphur prices'!$C21)</f>
        <v>173</v>
      </c>
    </row>
    <row r="22" spans="1:17" s="38" customFormat="1" ht="12" customHeight="1" x14ac:dyDescent="0.25">
      <c r="A22" s="37"/>
      <c r="B22" s="43"/>
      <c r="C22" s="42" t="s">
        <v>85</v>
      </c>
      <c r="D22" s="59">
        <f>_xlfn.MINIFS('Monthly sulphur prices'!$D:$D,'Monthly sulphur prices'!$C:$C,'Quarterly sulphur prices'!$C22)</f>
        <v>119</v>
      </c>
      <c r="E22" s="59">
        <f>_xlfn.MAXIFS('Monthly sulphur prices'!$E:$E,'Monthly sulphur prices'!$C:$C,'Quarterly sulphur prices'!$C22)</f>
        <v>230</v>
      </c>
      <c r="F22" s="59">
        <f>_xlfn.MINIFS('Monthly sulphur prices'!$F:$F,'Monthly sulphur prices'!$C:$C,'Quarterly sulphur prices'!$C22)</f>
        <v>95</v>
      </c>
      <c r="G22" s="59">
        <f>_xlfn.MAXIFS('Monthly sulphur prices'!$G:$G,'Monthly sulphur prices'!$C:$C,'Quarterly sulphur prices'!$C22)</f>
        <v>195</v>
      </c>
      <c r="H22" s="59">
        <f>_xlfn.MINIFS('Monthly sulphur prices'!$H:$H,'Monthly sulphur prices'!$C:$C,'Quarterly sulphur prices'!$C22)</f>
        <v>100</v>
      </c>
      <c r="I22" s="59">
        <f>_xlfn.MAXIFS('Monthly sulphur prices'!$I:$I,'Monthly sulphur prices'!$C:$C,'Quarterly sulphur prices'!$C22)</f>
        <v>182</v>
      </c>
      <c r="J22" s="59">
        <f>_xlfn.MINIFS('Monthly sulphur prices'!$J:$J,'Monthly sulphur prices'!$C:$C,'Quarterly sulphur prices'!$C22)</f>
        <v>123</v>
      </c>
      <c r="K22" s="59">
        <f>_xlfn.MAXIFS('Monthly sulphur prices'!$K:$K,'Monthly sulphur prices'!$C:$C,'Quarterly sulphur prices'!$C22)</f>
        <v>218</v>
      </c>
      <c r="L22" s="59">
        <f>_xlfn.MINIFS('Monthly sulphur prices'!$L:$L,'Monthly sulphur prices'!$C:$C,'Quarterly sulphur prices'!$C22)</f>
        <v>99</v>
      </c>
      <c r="M22" s="59">
        <f>_xlfn.MAXIFS('Monthly sulphur prices'!$M:$M,'Monthly sulphur prices'!$C:$C,'Quarterly sulphur prices'!$C22)</f>
        <v>187.5</v>
      </c>
      <c r="N22" s="59">
        <f>_xlfn.MINIFS('Monthly sulphur prices'!$N:$N,'Monthly sulphur prices'!$C:$C,'Quarterly sulphur prices'!$C22)</f>
        <v>64</v>
      </c>
      <c r="O22" s="59">
        <f>_xlfn.MAXIFS('Monthly sulphur prices'!$O:$O,'Monthly sulphur prices'!$C:$C,'Quarterly sulphur prices'!$C22)</f>
        <v>98</v>
      </c>
      <c r="P22" s="59">
        <f>_xlfn.MINIFS('Monthly sulphur prices'!$P:$P,'Monthly sulphur prices'!$C:$C,'Quarterly sulphur prices'!$C22)</f>
        <v>169</v>
      </c>
      <c r="Q22" s="59">
        <f>_xlfn.MAXIFS('Monthly sulphur prices'!$Q:$Q,'Monthly sulphur prices'!$C:$C,'Quarterly sulphur prices'!$C22)</f>
        <v>191</v>
      </c>
    </row>
    <row r="23" spans="1:17" s="38" customFormat="1" ht="12" customHeight="1" x14ac:dyDescent="0.25">
      <c r="A23" s="37"/>
      <c r="B23" s="43"/>
      <c r="C23" s="42" t="s">
        <v>89</v>
      </c>
      <c r="D23" s="59">
        <f>_xlfn.MINIFS('Monthly sulphur prices'!$D:$D,'Monthly sulphur prices'!$C:$C,'Quarterly sulphur prices'!$C23)</f>
        <v>210</v>
      </c>
      <c r="E23" s="59">
        <f>_xlfn.MAXIFS('Monthly sulphur prices'!$E:$E,'Monthly sulphur prices'!$C:$C,'Quarterly sulphur prices'!$C23)</f>
        <v>229</v>
      </c>
      <c r="F23" s="59">
        <f>_xlfn.MINIFS('Monthly sulphur prices'!$F:$F,'Monthly sulphur prices'!$C:$C,'Quarterly sulphur prices'!$C23)</f>
        <v>145</v>
      </c>
      <c r="G23" s="59">
        <f>_xlfn.MAXIFS('Monthly sulphur prices'!$G:$G,'Monthly sulphur prices'!$C:$C,'Quarterly sulphur prices'!$C23)</f>
        <v>195</v>
      </c>
      <c r="H23" s="59">
        <f>_xlfn.MINIFS('Monthly sulphur prices'!$H:$H,'Monthly sulphur prices'!$C:$C,'Quarterly sulphur prices'!$C23)</f>
        <v>172</v>
      </c>
      <c r="I23" s="59">
        <f>_xlfn.MAXIFS('Monthly sulphur prices'!$I:$I,'Monthly sulphur prices'!$C:$C,'Quarterly sulphur prices'!$C23)</f>
        <v>182</v>
      </c>
      <c r="J23" s="59">
        <f>_xlfn.MINIFS('Monthly sulphur prices'!$J:$J,'Monthly sulphur prices'!$C:$C,'Quarterly sulphur prices'!$C23)</f>
        <v>185</v>
      </c>
      <c r="K23" s="59">
        <f>_xlfn.MAXIFS('Monthly sulphur prices'!$K:$K,'Monthly sulphur prices'!$C:$C,'Quarterly sulphur prices'!$C23)</f>
        <v>217</v>
      </c>
      <c r="L23" s="59">
        <f>_xlfn.MINIFS('Monthly sulphur prices'!$L:$L,'Monthly sulphur prices'!$C:$C,'Quarterly sulphur prices'!$C23)</f>
        <v>174.25</v>
      </c>
      <c r="M23" s="59">
        <f>_xlfn.MAXIFS('Monthly sulphur prices'!$M:$M,'Monthly sulphur prices'!$C:$C,'Quarterly sulphur prices'!$C23)</f>
        <v>196</v>
      </c>
      <c r="N23" s="59">
        <f>_xlfn.MINIFS('Monthly sulphur prices'!$N:$N,'Monthly sulphur prices'!$C:$C,'Quarterly sulphur prices'!$C23)</f>
        <v>187</v>
      </c>
      <c r="O23" s="59">
        <f>_xlfn.MAXIFS('Monthly sulphur prices'!$O:$O,'Monthly sulphur prices'!$C:$C,'Quarterly sulphur prices'!$C23)</f>
        <v>220</v>
      </c>
      <c r="P23" s="59">
        <f>_xlfn.MINIFS('Monthly sulphur prices'!$P:$P,'Monthly sulphur prices'!$C:$C,'Quarterly sulphur prices'!$C23)</f>
        <v>169</v>
      </c>
      <c r="Q23" s="59">
        <f>_xlfn.MAXIFS('Monthly sulphur prices'!$Q:$Q,'Monthly sulphur prices'!$C:$C,'Quarterly sulphur prices'!$C23)</f>
        <v>268</v>
      </c>
    </row>
    <row r="24" spans="1:17" s="38" customFormat="1" ht="12" customHeight="1" x14ac:dyDescent="0.25">
      <c r="A24" s="37"/>
      <c r="B24" s="43"/>
      <c r="C24" s="42" t="s">
        <v>93</v>
      </c>
      <c r="D24" s="59">
        <f>_xlfn.MINIFS('Monthly sulphur prices'!$D:$D,'Monthly sulphur prices'!$C:$C,'Quarterly sulphur prices'!$C24)</f>
        <v>213</v>
      </c>
      <c r="E24" s="59">
        <f>_xlfn.MAXIFS('Monthly sulphur prices'!$E:$E,'Monthly sulphur prices'!$C:$C,'Quarterly sulphur prices'!$C24)</f>
        <v>250</v>
      </c>
      <c r="F24" s="59">
        <f>_xlfn.MINIFS('Monthly sulphur prices'!$F:$F,'Monthly sulphur prices'!$C:$C,'Quarterly sulphur prices'!$C24)</f>
        <v>145</v>
      </c>
      <c r="G24" s="59">
        <f>_xlfn.MAXIFS('Monthly sulphur prices'!$G:$G,'Monthly sulphur prices'!$C:$C,'Quarterly sulphur prices'!$C24)</f>
        <v>200</v>
      </c>
      <c r="H24" s="59">
        <f>_xlfn.MINIFS('Monthly sulphur prices'!$H:$H,'Monthly sulphur prices'!$C:$C,'Quarterly sulphur prices'!$C24)</f>
        <v>163</v>
      </c>
      <c r="I24" s="59">
        <f>_xlfn.MAXIFS('Monthly sulphur prices'!$I:$I,'Monthly sulphur prices'!$C:$C,'Quarterly sulphur prices'!$C24)</f>
        <v>190</v>
      </c>
      <c r="J24" s="59">
        <f>_xlfn.MINIFS('Monthly sulphur prices'!$J:$J,'Monthly sulphur prices'!$C:$C,'Quarterly sulphur prices'!$C24)</f>
        <v>200</v>
      </c>
      <c r="K24" s="59">
        <f>_xlfn.MAXIFS('Monthly sulphur prices'!$K:$K,'Monthly sulphur prices'!$C:$C,'Quarterly sulphur prices'!$C24)</f>
        <v>252</v>
      </c>
      <c r="L24" s="59">
        <f>_xlfn.MINIFS('Monthly sulphur prices'!$L:$L,'Monthly sulphur prices'!$C:$C,'Quarterly sulphur prices'!$C24)</f>
        <v>156</v>
      </c>
      <c r="M24" s="59">
        <f>_xlfn.MAXIFS('Monthly sulphur prices'!$M:$M,'Monthly sulphur prices'!$C:$C,'Quarterly sulphur prices'!$C24)</f>
        <v>196</v>
      </c>
      <c r="N24" s="59">
        <f>_xlfn.MINIFS('Monthly sulphur prices'!$N:$N,'Monthly sulphur prices'!$C:$C,'Quarterly sulphur prices'!$C24)</f>
        <v>187</v>
      </c>
      <c r="O24" s="59">
        <f>_xlfn.MAXIFS('Monthly sulphur prices'!$O:$O,'Monthly sulphur prices'!$C:$C,'Quarterly sulphur prices'!$C24)</f>
        <v>215</v>
      </c>
      <c r="P24" s="59">
        <f>_xlfn.MINIFS('Monthly sulphur prices'!$P:$P,'Monthly sulphur prices'!$C:$C,'Quarterly sulphur prices'!$C24)</f>
        <v>246</v>
      </c>
      <c r="Q24" s="59">
        <f>_xlfn.MAXIFS('Monthly sulphur prices'!$Q:$Q,'Monthly sulphur prices'!$C:$C,'Quarterly sulphur prices'!$C24)</f>
        <v>280</v>
      </c>
    </row>
    <row r="25" spans="1:17" s="38" customFormat="1" ht="12" customHeight="1" x14ac:dyDescent="0.25">
      <c r="A25" s="37"/>
      <c r="B25" s="43"/>
      <c r="C25" s="42" t="s">
        <v>97</v>
      </c>
      <c r="D25" s="59">
        <f>_xlfn.MINIFS('Monthly sulphur prices'!$D:$D,'Monthly sulphur prices'!$C:$C,'Quarterly sulphur prices'!$C25)</f>
        <v>258</v>
      </c>
      <c r="E25" s="59">
        <f>_xlfn.MAXIFS('Monthly sulphur prices'!$E:$E,'Monthly sulphur prices'!$C:$C,'Quarterly sulphur prices'!$C25)</f>
        <v>335</v>
      </c>
      <c r="F25" s="59">
        <f>_xlfn.MINIFS('Monthly sulphur prices'!$F:$F,'Monthly sulphur prices'!$C:$C,'Quarterly sulphur prices'!$C25)</f>
        <v>185</v>
      </c>
      <c r="G25" s="59">
        <f>_xlfn.MAXIFS('Monthly sulphur prices'!$G:$G,'Monthly sulphur prices'!$C:$C,'Quarterly sulphur prices'!$C25)</f>
        <v>305</v>
      </c>
      <c r="H25" s="59">
        <f>_xlfn.MINIFS('Monthly sulphur prices'!$H:$H,'Monthly sulphur prices'!$C:$C,'Quarterly sulphur prices'!$C25)</f>
        <v>185</v>
      </c>
      <c r="I25" s="59">
        <f>_xlfn.MAXIFS('Monthly sulphur prices'!$I:$I,'Monthly sulphur prices'!$C:$C,'Quarterly sulphur prices'!$C25)</f>
        <v>297</v>
      </c>
      <c r="J25" s="59">
        <f>_xlfn.MINIFS('Monthly sulphur prices'!$J:$J,'Monthly sulphur prices'!$C:$C,'Quarterly sulphur prices'!$C25)</f>
        <v>238</v>
      </c>
      <c r="K25" s="59">
        <f>_xlfn.MAXIFS('Monthly sulphur prices'!$K:$K,'Monthly sulphur prices'!$C:$C,'Quarterly sulphur prices'!$C25)</f>
        <v>335</v>
      </c>
      <c r="L25" s="59">
        <f>_xlfn.MINIFS('Monthly sulphur prices'!$L:$L,'Monthly sulphur prices'!$C:$C,'Quarterly sulphur prices'!$C25)</f>
        <v>192.5</v>
      </c>
      <c r="M25" s="59">
        <f>_xlfn.MAXIFS('Monthly sulphur prices'!$M:$M,'Monthly sulphur prices'!$C:$C,'Quarterly sulphur prices'!$C25)</f>
        <v>263.83333333333331</v>
      </c>
      <c r="N25" s="59">
        <f>_xlfn.MINIFS('Monthly sulphur prices'!$N:$N,'Monthly sulphur prices'!$C:$C,'Quarterly sulphur prices'!$C25)</f>
        <v>187</v>
      </c>
      <c r="O25" s="59">
        <f>_xlfn.MAXIFS('Monthly sulphur prices'!$O:$O,'Monthly sulphur prices'!$C:$C,'Quarterly sulphur prices'!$C25)</f>
        <v>235</v>
      </c>
      <c r="P25" s="59">
        <f>_xlfn.MINIFS('Monthly sulphur prices'!$P:$P,'Monthly sulphur prices'!$C:$C,'Quarterly sulphur prices'!$C25)</f>
        <v>258</v>
      </c>
      <c r="Q25" s="59">
        <f>_xlfn.MAXIFS('Monthly sulphur prices'!$Q:$Q,'Monthly sulphur prices'!$C:$C,'Quarterly sulphur prices'!$C25)</f>
        <v>280</v>
      </c>
    </row>
    <row r="26" spans="1:17" s="38" customFormat="1" ht="12" customHeight="1" x14ac:dyDescent="0.25">
      <c r="A26" s="37"/>
      <c r="B26" s="43"/>
      <c r="C26" s="42" t="s">
        <v>101</v>
      </c>
      <c r="D26" s="59">
        <f>_xlfn.MINIFS('Monthly sulphur prices'!$D:$D,'Monthly sulphur prices'!$C:$C,'Quarterly sulphur prices'!$C26)</f>
        <v>335</v>
      </c>
      <c r="E26" s="59">
        <f>_xlfn.MAXIFS('Monthly sulphur prices'!$E:$E,'Monthly sulphur prices'!$C:$C,'Quarterly sulphur prices'!$C26)</f>
        <v>490</v>
      </c>
      <c r="F26" s="59">
        <f>_xlfn.MINIFS('Monthly sulphur prices'!$F:$F,'Monthly sulphur prices'!$C:$C,'Quarterly sulphur prices'!$C26)</f>
        <v>279</v>
      </c>
      <c r="G26" s="59">
        <f>_xlfn.MAXIFS('Monthly sulphur prices'!$G:$G,'Monthly sulphur prices'!$C:$C,'Quarterly sulphur prices'!$C26)</f>
        <v>440</v>
      </c>
      <c r="H26" s="59">
        <f>_xlfn.MINIFS('Monthly sulphur prices'!$H:$H,'Monthly sulphur prices'!$C:$C,'Quarterly sulphur prices'!$C26)</f>
        <v>285</v>
      </c>
      <c r="I26" s="59">
        <f>_xlfn.MAXIFS('Monthly sulphur prices'!$I:$I,'Monthly sulphur prices'!$C:$C,'Quarterly sulphur prices'!$C26)</f>
        <v>405</v>
      </c>
      <c r="J26" s="59">
        <f>_xlfn.MINIFS('Monthly sulphur prices'!$J:$J,'Monthly sulphur prices'!$C:$C,'Quarterly sulphur prices'!$C26)</f>
        <v>325</v>
      </c>
      <c r="K26" s="59">
        <f>_xlfn.MAXIFS('Monthly sulphur prices'!$K:$K,'Monthly sulphur prices'!$C:$C,'Quarterly sulphur prices'!$C26)</f>
        <v>458</v>
      </c>
      <c r="L26" s="59">
        <f>_xlfn.MINIFS('Monthly sulphur prices'!$L:$L,'Monthly sulphur prices'!$C:$C,'Quarterly sulphur prices'!$C26)</f>
        <v>301.66666666666669</v>
      </c>
      <c r="M26" s="59">
        <f>_xlfn.MAXIFS('Monthly sulphur prices'!$M:$M,'Monthly sulphur prices'!$C:$C,'Quarterly sulphur prices'!$C26)</f>
        <v>368.2</v>
      </c>
      <c r="N26" s="59">
        <f>_xlfn.MINIFS('Monthly sulphur prices'!$N:$N,'Monthly sulphur prices'!$C:$C,'Quarterly sulphur prices'!$C26)</f>
        <v>195</v>
      </c>
      <c r="O26" s="59">
        <f>_xlfn.MAXIFS('Monthly sulphur prices'!$O:$O,'Monthly sulphur prices'!$C:$C,'Quarterly sulphur prices'!$C26)</f>
        <v>320</v>
      </c>
      <c r="P26" s="59">
        <f>_xlfn.MINIFS('Monthly sulphur prices'!$P:$P,'Monthly sulphur prices'!$C:$C,'Quarterly sulphur prices'!$C26)</f>
        <v>258</v>
      </c>
      <c r="Q26" s="59">
        <f>_xlfn.MAXIFS('Monthly sulphur prices'!$Q:$Q,'Monthly sulphur prices'!$C:$C,'Quarterly sulphur prices'!$C26)</f>
        <v>350</v>
      </c>
    </row>
    <row r="27" spans="1:17" s="38" customFormat="1" ht="12" customHeight="1" x14ac:dyDescent="0.25">
      <c r="A27" s="37"/>
      <c r="B27" s="43"/>
      <c r="C27" s="42" t="s">
        <v>105</v>
      </c>
      <c r="D27" s="59">
        <f>_xlfn.MINIFS('Monthly sulphur prices'!$D:$D,'Monthly sulphur prices'!$C:$C,'Quarterly sulphur prices'!$C27)</f>
        <v>455</v>
      </c>
      <c r="E27" s="59">
        <f>_xlfn.MAXIFS('Monthly sulphur prices'!$E:$E,'Monthly sulphur prices'!$C:$C,'Quarterly sulphur prices'!$C27)</f>
        <v>535</v>
      </c>
      <c r="F27" s="59">
        <f>_xlfn.MINIFS('Monthly sulphur prices'!$F:$F,'Monthly sulphur prices'!$C:$C,'Quarterly sulphur prices'!$C27)</f>
        <v>410</v>
      </c>
      <c r="G27" s="59">
        <f>_xlfn.MAXIFS('Monthly sulphur prices'!$G:$G,'Monthly sulphur prices'!$C:$C,'Quarterly sulphur prices'!$C27)</f>
        <v>495</v>
      </c>
      <c r="H27" s="59">
        <f>_xlfn.MINIFS('Monthly sulphur prices'!$H:$H,'Monthly sulphur prices'!$C:$C,'Quarterly sulphur prices'!$C27)</f>
        <v>415</v>
      </c>
      <c r="I27" s="59">
        <f>_xlfn.MAXIFS('Monthly sulphur prices'!$I:$I,'Monthly sulphur prices'!$C:$C,'Quarterly sulphur prices'!$C27)</f>
        <v>485</v>
      </c>
      <c r="J27" s="59">
        <f>_xlfn.MINIFS('Monthly sulphur prices'!$J:$J,'Monthly sulphur prices'!$C:$C,'Quarterly sulphur prices'!$C27)</f>
        <v>435</v>
      </c>
      <c r="K27" s="59">
        <f>_xlfn.MAXIFS('Monthly sulphur prices'!$K:$K,'Monthly sulphur prices'!$C:$C,'Quarterly sulphur prices'!$C27)</f>
        <v>530</v>
      </c>
      <c r="L27" s="59">
        <f>_xlfn.MINIFS('Monthly sulphur prices'!$L:$L,'Monthly sulphur prices'!$C:$C,'Quarterly sulphur prices'!$C27)</f>
        <v>300</v>
      </c>
      <c r="M27" s="59">
        <f>_xlfn.MAXIFS('Monthly sulphur prices'!$M:$M,'Monthly sulphur prices'!$C:$C,'Quarterly sulphur prices'!$C27)</f>
        <v>407.5</v>
      </c>
      <c r="N27" s="59">
        <f>_xlfn.MINIFS('Monthly sulphur prices'!$N:$N,'Monthly sulphur prices'!$C:$C,'Quarterly sulphur prices'!$C27)</f>
        <v>375</v>
      </c>
      <c r="O27" s="59">
        <f>_xlfn.MAXIFS('Monthly sulphur prices'!$O:$O,'Monthly sulphur prices'!$C:$C,'Quarterly sulphur prices'!$C27)</f>
        <v>430</v>
      </c>
      <c r="P27" s="59">
        <f>_xlfn.MINIFS('Monthly sulphur prices'!$P:$P,'Monthly sulphur prices'!$C:$C,'Quarterly sulphur prices'!$C27)</f>
        <v>328</v>
      </c>
      <c r="Q27" s="59">
        <f>_xlfn.MAXIFS('Monthly sulphur prices'!$Q:$Q,'Monthly sulphur prices'!$C:$C,'Quarterly sulphur prices'!$C27)</f>
        <v>478</v>
      </c>
    </row>
    <row r="28" spans="1:17" s="38" customFormat="1" ht="12" customHeight="1" x14ac:dyDescent="0.25">
      <c r="A28" s="37"/>
      <c r="B28" s="43"/>
      <c r="C28" s="42" t="s">
        <v>109</v>
      </c>
      <c r="D28" s="59">
        <f>_xlfn.MINIFS('Monthly sulphur prices'!$D:$D,'Monthly sulphur prices'!$C:$C,'Quarterly sulphur prices'!$C28)</f>
        <v>100</v>
      </c>
      <c r="E28" s="59">
        <f>_xlfn.MAXIFS('Monthly sulphur prices'!$E:$E,'Monthly sulphur prices'!$C:$C,'Quarterly sulphur prices'!$C28)</f>
        <v>465</v>
      </c>
      <c r="F28" s="59">
        <f>_xlfn.MINIFS('Monthly sulphur prices'!$F:$F,'Monthly sulphur prices'!$C:$C,'Quarterly sulphur prices'!$C28)</f>
        <v>55</v>
      </c>
      <c r="G28" s="59">
        <f>_xlfn.MAXIFS('Monthly sulphur prices'!$G:$G,'Monthly sulphur prices'!$C:$C,'Quarterly sulphur prices'!$C28)</f>
        <v>385</v>
      </c>
      <c r="H28" s="59">
        <f>_xlfn.MINIFS('Monthly sulphur prices'!$H:$H,'Monthly sulphur prices'!$C:$C,'Quarterly sulphur prices'!$C28)</f>
        <v>63</v>
      </c>
      <c r="I28" s="59">
        <f>_xlfn.MAXIFS('Monthly sulphur prices'!$I:$I,'Monthly sulphur prices'!$C:$C,'Quarterly sulphur prices'!$C28)</f>
        <v>420</v>
      </c>
      <c r="J28" s="59">
        <f>_xlfn.MINIFS('Monthly sulphur prices'!$J:$J,'Monthly sulphur prices'!$C:$C,'Quarterly sulphur prices'!$C28)</f>
        <v>90</v>
      </c>
      <c r="K28" s="59">
        <f>_xlfn.MAXIFS('Monthly sulphur prices'!$K:$K,'Monthly sulphur prices'!$C:$C,'Quarterly sulphur prices'!$C28)</f>
        <v>420</v>
      </c>
      <c r="L28" s="59">
        <f>_xlfn.MINIFS('Monthly sulphur prices'!$L:$L,'Monthly sulphur prices'!$C:$C,'Quarterly sulphur prices'!$C28)</f>
        <v>21.75</v>
      </c>
      <c r="M28" s="59">
        <f>_xlfn.MAXIFS('Monthly sulphur prices'!$M:$M,'Monthly sulphur prices'!$C:$C,'Quarterly sulphur prices'!$C28)</f>
        <v>226.25</v>
      </c>
      <c r="N28" s="59">
        <f>_xlfn.MINIFS('Monthly sulphur prices'!$N:$N,'Monthly sulphur prices'!$C:$C,'Quarterly sulphur prices'!$C28)</f>
        <v>65</v>
      </c>
      <c r="O28" s="59">
        <f>_xlfn.MAXIFS('Monthly sulphur prices'!$O:$O,'Monthly sulphur prices'!$C:$C,'Quarterly sulphur prices'!$C28)</f>
        <v>420</v>
      </c>
      <c r="P28" s="59">
        <f>_xlfn.MINIFS('Monthly sulphur prices'!$P:$P,'Monthly sulphur prices'!$C:$C,'Quarterly sulphur prices'!$C28)</f>
        <v>406</v>
      </c>
      <c r="Q28" s="59">
        <f>_xlfn.MAXIFS('Monthly sulphur prices'!$Q:$Q,'Monthly sulphur prices'!$C:$C,'Quarterly sulphur prices'!$C28)</f>
        <v>428</v>
      </c>
    </row>
    <row r="29" spans="1:17" s="38" customFormat="1" ht="12" customHeight="1" x14ac:dyDescent="0.25">
      <c r="A29" s="37"/>
      <c r="B29" s="43"/>
      <c r="C29" s="42" t="s">
        <v>113</v>
      </c>
      <c r="D29" s="59">
        <f>_xlfn.MINIFS('Monthly sulphur prices'!$D:$D,'Monthly sulphur prices'!$C:$C,'Quarterly sulphur prices'!$C29)</f>
        <v>140</v>
      </c>
      <c r="E29" s="59">
        <f>_xlfn.MAXIFS('Monthly sulphur prices'!$E:$E,'Monthly sulphur prices'!$C:$C,'Quarterly sulphur prices'!$C29)</f>
        <v>205</v>
      </c>
      <c r="F29" s="59">
        <f>_xlfn.MINIFS('Monthly sulphur prices'!$F:$F,'Monthly sulphur prices'!$C:$C,'Quarterly sulphur prices'!$C29)</f>
        <v>103</v>
      </c>
      <c r="G29" s="59">
        <f>_xlfn.MAXIFS('Monthly sulphur prices'!$G:$G,'Monthly sulphur prices'!$C:$C,'Quarterly sulphur prices'!$C29)</f>
        <v>195</v>
      </c>
      <c r="H29" s="59">
        <f>_xlfn.MINIFS('Monthly sulphur prices'!$H:$H,'Monthly sulphur prices'!$C:$C,'Quarterly sulphur prices'!$C29)</f>
        <v>92</v>
      </c>
      <c r="I29" s="59">
        <f>_xlfn.MAXIFS('Monthly sulphur prices'!$I:$I,'Monthly sulphur prices'!$C:$C,'Quarterly sulphur prices'!$C29)</f>
        <v>173</v>
      </c>
      <c r="J29" s="59">
        <f>_xlfn.MINIFS('Monthly sulphur prices'!$J:$J,'Monthly sulphur prices'!$C:$C,'Quarterly sulphur prices'!$C29)</f>
        <v>135</v>
      </c>
      <c r="K29" s="59">
        <f>_xlfn.MAXIFS('Monthly sulphur prices'!$K:$K,'Monthly sulphur prices'!$C:$C,'Quarterly sulphur prices'!$C29)</f>
        <v>205</v>
      </c>
      <c r="L29" s="59">
        <f>_xlfn.MINIFS('Monthly sulphur prices'!$L:$L,'Monthly sulphur prices'!$C:$C,'Quarterly sulphur prices'!$C29)</f>
        <v>66.25</v>
      </c>
      <c r="M29" s="59">
        <f>_xlfn.MAXIFS('Monthly sulphur prices'!$M:$M,'Monthly sulphur prices'!$C:$C,'Quarterly sulphur prices'!$C29)</f>
        <v>131.80000000000001</v>
      </c>
      <c r="N29" s="59">
        <f>_xlfn.MINIFS('Monthly sulphur prices'!$N:$N,'Monthly sulphur prices'!$C:$C,'Quarterly sulphur prices'!$C29)</f>
        <v>104</v>
      </c>
      <c r="O29" s="59">
        <f>_xlfn.MAXIFS('Monthly sulphur prices'!$O:$O,'Monthly sulphur prices'!$C:$C,'Quarterly sulphur prices'!$C29)</f>
        <v>126</v>
      </c>
      <c r="P29" s="59">
        <f>_xlfn.MINIFS('Monthly sulphur prices'!$P:$P,'Monthly sulphur prices'!$C:$C,'Quarterly sulphur prices'!$C29)</f>
        <v>168</v>
      </c>
      <c r="Q29" s="59">
        <f>_xlfn.MAXIFS('Monthly sulphur prices'!$Q:$Q,'Monthly sulphur prices'!$C:$C,'Quarterly sulphur prices'!$C29)</f>
        <v>190</v>
      </c>
    </row>
    <row r="30" spans="1:17" s="38" customFormat="1" ht="12" customHeight="1" x14ac:dyDescent="0.25">
      <c r="A30" s="37"/>
      <c r="B30" s="43"/>
      <c r="C30" s="42" t="s">
        <v>117</v>
      </c>
      <c r="D30" s="61">
        <f>_xlfn.MINIFS('Monthly sulphur prices'!$D:$D,'Monthly sulphur prices'!$C:$C,'Quarterly sulphur prices'!$C30)</f>
        <v>133</v>
      </c>
      <c r="E30" s="61">
        <f>_xlfn.MAXIFS('Monthly sulphur prices'!$E:$E,'Monthly sulphur prices'!$C:$C,'Quarterly sulphur prices'!$C30)</f>
        <v>172</v>
      </c>
      <c r="F30" s="61">
        <f>_xlfn.MINIFS('Monthly sulphur prices'!$F:$F,'Monthly sulphur prices'!$C:$C,'Quarterly sulphur prices'!$C30)</f>
        <v>107</v>
      </c>
      <c r="G30" s="61">
        <f>_xlfn.MAXIFS('Monthly sulphur prices'!$G:$G,'Monthly sulphur prices'!$C:$C,'Quarterly sulphur prices'!$C30)</f>
        <v>148</v>
      </c>
      <c r="H30" s="61">
        <f>_xlfn.MINIFS('Monthly sulphur prices'!$H:$H,'Monthly sulphur prices'!$C:$C,'Quarterly sulphur prices'!$C30)</f>
        <v>101</v>
      </c>
      <c r="I30" s="61">
        <f>_xlfn.MAXIFS('Monthly sulphur prices'!$I:$I,'Monthly sulphur prices'!$C:$C,'Quarterly sulphur prices'!$C30)</f>
        <v>145</v>
      </c>
      <c r="J30" s="61">
        <f>_xlfn.MINIFS('Monthly sulphur prices'!$J:$J,'Monthly sulphur prices'!$C:$C,'Quarterly sulphur prices'!$C30)</f>
        <v>135</v>
      </c>
      <c r="K30" s="61">
        <f>_xlfn.MAXIFS('Monthly sulphur prices'!$K:$K,'Monthly sulphur prices'!$C:$C,'Quarterly sulphur prices'!$C30)</f>
        <v>173</v>
      </c>
      <c r="L30" s="61">
        <f>_xlfn.MINIFS('Monthly sulphur prices'!$L:$L,'Monthly sulphur prices'!$C:$C,'Quarterly sulphur prices'!$C30)</f>
        <v>87.8</v>
      </c>
      <c r="M30" s="61">
        <f>_xlfn.MAXIFS('Monthly sulphur prices'!$M:$M,'Monthly sulphur prices'!$C:$C,'Quarterly sulphur prices'!$C30)</f>
        <v>104.75</v>
      </c>
      <c r="N30" s="61">
        <f>_xlfn.MINIFS('Monthly sulphur prices'!$N:$N,'Monthly sulphur prices'!$C:$C,'Quarterly sulphur prices'!$C30)</f>
        <v>104</v>
      </c>
      <c r="O30" s="61">
        <f>_xlfn.MAXIFS('Monthly sulphur prices'!$O:$O,'Monthly sulphur prices'!$C:$C,'Quarterly sulphur prices'!$C30)</f>
        <v>162</v>
      </c>
      <c r="P30" s="61">
        <f>_xlfn.MINIFS('Monthly sulphur prices'!$P:$P,'Monthly sulphur prices'!$C:$C,'Quarterly sulphur prices'!$C30)</f>
        <v>180</v>
      </c>
      <c r="Q30" s="61">
        <f>_xlfn.MAXIFS('Monthly sulphur prices'!$Q:$Q,'Monthly sulphur prices'!$C:$C,'Quarterly sulphur prices'!$C30)</f>
        <v>202</v>
      </c>
    </row>
    <row r="31" spans="1:17" s="38" customFormat="1" ht="12" customHeight="1" x14ac:dyDescent="0.25">
      <c r="A31" s="37"/>
      <c r="B31" s="43"/>
      <c r="C31" s="42" t="s">
        <v>121</v>
      </c>
      <c r="D31" s="61">
        <f>_xlfn.MINIFS('Monthly sulphur prices'!$D:$D,'Monthly sulphur prices'!$C:$C,'Quarterly sulphur prices'!$C31)</f>
        <v>85</v>
      </c>
      <c r="E31" s="61">
        <f>_xlfn.MAXIFS('Monthly sulphur prices'!$E:$E,'Monthly sulphur prices'!$C:$C,'Quarterly sulphur prices'!$C31)</f>
        <v>132</v>
      </c>
      <c r="F31" s="61">
        <f>_xlfn.MINIFS('Monthly sulphur prices'!$F:$F,'Monthly sulphur prices'!$C:$C,'Quarterly sulphur prices'!$C31)</f>
        <v>63</v>
      </c>
      <c r="G31" s="61">
        <f>_xlfn.MAXIFS('Monthly sulphur prices'!$G:$G,'Monthly sulphur prices'!$C:$C,'Quarterly sulphur prices'!$C31)</f>
        <v>109</v>
      </c>
      <c r="H31" s="61">
        <f>_xlfn.MINIFS('Monthly sulphur prices'!$H:$H,'Monthly sulphur prices'!$C:$C,'Quarterly sulphur prices'!$C31)</f>
        <v>69</v>
      </c>
      <c r="I31" s="61">
        <f>_xlfn.MAXIFS('Monthly sulphur prices'!$I:$I,'Monthly sulphur prices'!$C:$C,'Quarterly sulphur prices'!$C31)</f>
        <v>103</v>
      </c>
      <c r="J31" s="61">
        <f>_xlfn.MINIFS('Monthly sulphur prices'!$J:$J,'Monthly sulphur prices'!$C:$C,'Quarterly sulphur prices'!$C31)</f>
        <v>90</v>
      </c>
      <c r="K31" s="61">
        <f>_xlfn.MAXIFS('Monthly sulphur prices'!$K:$K,'Monthly sulphur prices'!$C:$C,'Quarterly sulphur prices'!$C31)</f>
        <v>125</v>
      </c>
      <c r="L31" s="61">
        <f>_xlfn.MINIFS('Monthly sulphur prices'!$L:$L,'Monthly sulphur prices'!$C:$C,'Quarterly sulphur prices'!$C31)</f>
        <v>48.8</v>
      </c>
      <c r="M31" s="61">
        <f>_xlfn.MAXIFS('Monthly sulphur prices'!$M:$M,'Monthly sulphur prices'!$C:$C,'Quarterly sulphur prices'!$C31)</f>
        <v>81</v>
      </c>
      <c r="N31" s="61">
        <f>_xlfn.MINIFS('Monthly sulphur prices'!$N:$N,'Monthly sulphur prices'!$C:$C,'Quarterly sulphur prices'!$C31)</f>
        <v>105</v>
      </c>
      <c r="O31" s="61">
        <f>_xlfn.MAXIFS('Monthly sulphur prices'!$O:$O,'Monthly sulphur prices'!$C:$C,'Quarterly sulphur prices'!$C31)</f>
        <v>125</v>
      </c>
      <c r="P31" s="61">
        <f>_xlfn.MINIFS('Monthly sulphur prices'!$P:$P,'Monthly sulphur prices'!$C:$C,'Quarterly sulphur prices'!$C31)</f>
        <v>180</v>
      </c>
      <c r="Q31" s="61">
        <f>_xlfn.MAXIFS('Monthly sulphur prices'!$Q:$Q,'Monthly sulphur prices'!$C:$C,'Quarterly sulphur prices'!$C31)</f>
        <v>202</v>
      </c>
    </row>
    <row r="32" spans="1:17" s="38" customFormat="1" ht="12" customHeight="1" x14ac:dyDescent="0.25">
      <c r="A32" s="37"/>
      <c r="B32" s="43"/>
      <c r="C32" s="42" t="s">
        <v>125</v>
      </c>
      <c r="D32" s="61">
        <f>_xlfn.MINIFS('Monthly sulphur prices'!$D:$D,'Monthly sulphur prices'!$C:$C,'Quarterly sulphur prices'!$C32)</f>
        <v>86</v>
      </c>
      <c r="E32" s="61">
        <f>_xlfn.MAXIFS('Monthly sulphur prices'!$E:$E,'Monthly sulphur prices'!$C:$C,'Quarterly sulphur prices'!$C32)</f>
        <v>137</v>
      </c>
      <c r="F32" s="61">
        <f>_xlfn.MINIFS('Monthly sulphur prices'!$F:$F,'Monthly sulphur prices'!$C:$C,'Quarterly sulphur prices'!$C32)</f>
        <v>64</v>
      </c>
      <c r="G32" s="61">
        <f>_xlfn.MAXIFS('Monthly sulphur prices'!$G:$G,'Monthly sulphur prices'!$C:$C,'Quarterly sulphur prices'!$C32)</f>
        <v>118</v>
      </c>
      <c r="H32" s="61">
        <f>_xlfn.MINIFS('Monthly sulphur prices'!$H:$H,'Monthly sulphur prices'!$C:$C,'Quarterly sulphur prices'!$C32)</f>
        <v>66</v>
      </c>
      <c r="I32" s="61">
        <f>_xlfn.MAXIFS('Monthly sulphur prices'!$I:$I,'Monthly sulphur prices'!$C:$C,'Quarterly sulphur prices'!$C32)</f>
        <v>103</v>
      </c>
      <c r="J32" s="61">
        <f>_xlfn.MINIFS('Monthly sulphur prices'!$J:$J,'Monthly sulphur prices'!$C:$C,'Quarterly sulphur prices'!$C32)</f>
        <v>87</v>
      </c>
      <c r="K32" s="61">
        <f>_xlfn.MAXIFS('Monthly sulphur prices'!$K:$K,'Monthly sulphur prices'!$C:$C,'Quarterly sulphur prices'!$C32)</f>
        <v>135</v>
      </c>
      <c r="L32" s="61">
        <f>_xlfn.MINIFS('Monthly sulphur prices'!$L:$L,'Monthly sulphur prices'!$C:$C,'Quarterly sulphur prices'!$C32)</f>
        <v>46.75</v>
      </c>
      <c r="M32" s="61">
        <f>_xlfn.MAXIFS('Monthly sulphur prices'!$M:$M,'Monthly sulphur prices'!$C:$C,'Quarterly sulphur prices'!$C32)</f>
        <v>87.5</v>
      </c>
      <c r="N32" s="61">
        <f>_xlfn.MINIFS('Monthly sulphur prices'!$N:$N,'Monthly sulphur prices'!$C:$C,'Quarterly sulphur prices'!$C32)</f>
        <v>60</v>
      </c>
      <c r="O32" s="61">
        <f>_xlfn.MAXIFS('Monthly sulphur prices'!$O:$O,'Monthly sulphur prices'!$C:$C,'Quarterly sulphur prices'!$C32)</f>
        <v>80</v>
      </c>
      <c r="P32" s="61">
        <f>_xlfn.MINIFS('Monthly sulphur prices'!$P:$P,'Monthly sulphur prices'!$C:$C,'Quarterly sulphur prices'!$C32)</f>
        <v>140</v>
      </c>
      <c r="Q32" s="61">
        <f>_xlfn.MAXIFS('Monthly sulphur prices'!$Q:$Q,'Monthly sulphur prices'!$C:$C,'Quarterly sulphur prices'!$C32)</f>
        <v>162</v>
      </c>
    </row>
    <row r="33" spans="2:17" s="39" customFormat="1" ht="12" customHeight="1" x14ac:dyDescent="0.2">
      <c r="B33" s="43"/>
      <c r="C33" s="42" t="s">
        <v>129</v>
      </c>
      <c r="D33" s="61">
        <f>_xlfn.MINIFS('Monthly sulphur prices'!$D:$D,'Monthly sulphur prices'!$C:$C,'Quarterly sulphur prices'!$C33)</f>
        <v>95</v>
      </c>
      <c r="E33" s="61">
        <f>_xlfn.MAXIFS('Monthly sulphur prices'!$E:$E,'Monthly sulphur prices'!$C:$C,'Quarterly sulphur prices'!$C33)</f>
        <v>140</v>
      </c>
      <c r="F33" s="61">
        <f>_xlfn.MINIFS('Monthly sulphur prices'!$F:$F,'Monthly sulphur prices'!$C:$C,'Quarterly sulphur prices'!$C33)</f>
        <v>67</v>
      </c>
      <c r="G33" s="61">
        <f>_xlfn.MAXIFS('Monthly sulphur prices'!$G:$G,'Monthly sulphur prices'!$C:$C,'Quarterly sulphur prices'!$C33)</f>
        <v>118</v>
      </c>
      <c r="H33" s="61">
        <f>_xlfn.MINIFS('Monthly sulphur prices'!$H:$H,'Monthly sulphur prices'!$C:$C,'Quarterly sulphur prices'!$C33)</f>
        <v>68</v>
      </c>
      <c r="I33" s="61">
        <f>_xlfn.MAXIFS('Monthly sulphur prices'!$I:$I,'Monthly sulphur prices'!$C:$C,'Quarterly sulphur prices'!$C33)</f>
        <v>100</v>
      </c>
      <c r="J33" s="61">
        <f>_xlfn.MINIFS('Monthly sulphur prices'!$J:$J,'Monthly sulphur prices'!$C:$C,'Quarterly sulphur prices'!$C33)</f>
        <v>98</v>
      </c>
      <c r="K33" s="61">
        <f>_xlfn.MAXIFS('Monthly sulphur prices'!$K:$K,'Monthly sulphur prices'!$C:$C,'Quarterly sulphur prices'!$C33)</f>
        <v>132</v>
      </c>
      <c r="L33" s="61">
        <f>_xlfn.MINIFS('Monthly sulphur prices'!$L:$L,'Monthly sulphur prices'!$C:$C,'Quarterly sulphur prices'!$C33)</f>
        <v>35.333333333333336</v>
      </c>
      <c r="M33" s="61">
        <f>_xlfn.MAXIFS('Monthly sulphur prices'!$M:$M,'Monthly sulphur prices'!$C:$C,'Quarterly sulphur prices'!$C33)</f>
        <v>93.75</v>
      </c>
      <c r="N33" s="61">
        <f>_xlfn.MINIFS('Monthly sulphur prices'!$N:$N,'Monthly sulphur prices'!$C:$C,'Quarterly sulphur prices'!$C33)</f>
        <v>60</v>
      </c>
      <c r="O33" s="61">
        <f>_xlfn.MAXIFS('Monthly sulphur prices'!$O:$O,'Monthly sulphur prices'!$C:$C,'Quarterly sulphur prices'!$C33)</f>
        <v>129</v>
      </c>
      <c r="P33" s="61">
        <f>_xlfn.MINIFS('Monthly sulphur prices'!$P:$P,'Monthly sulphur prices'!$C:$C,'Quarterly sulphur prices'!$C33)</f>
        <v>156.5</v>
      </c>
      <c r="Q33" s="61">
        <f>_xlfn.MAXIFS('Monthly sulphur prices'!$Q:$Q,'Monthly sulphur prices'!$C:$C,'Quarterly sulphur prices'!$C33)</f>
        <v>178.5</v>
      </c>
    </row>
    <row r="34" spans="2:17" ht="12" customHeight="1" x14ac:dyDescent="0.2">
      <c r="C34" s="36" t="s">
        <v>133</v>
      </c>
      <c r="D34" s="61">
        <f>_xlfn.MINIFS('Monthly sulphur prices'!$D:$D,'Monthly sulphur prices'!$C:$C,'Quarterly sulphur prices'!$C34)</f>
        <v>85</v>
      </c>
      <c r="E34" s="61">
        <f>_xlfn.MAXIFS('Monthly sulphur prices'!$E:$E,'Monthly sulphur prices'!$C:$C,'Quarterly sulphur prices'!$C34)</f>
        <v>104</v>
      </c>
      <c r="F34" s="61">
        <f>_xlfn.MINIFS('Monthly sulphur prices'!$F:$F,'Monthly sulphur prices'!$C:$C,'Quarterly sulphur prices'!$C34)</f>
        <v>58</v>
      </c>
      <c r="G34" s="61">
        <f>_xlfn.MAXIFS('Monthly sulphur prices'!$G:$G,'Monthly sulphur prices'!$C:$C,'Quarterly sulphur prices'!$C34)</f>
        <v>87</v>
      </c>
      <c r="H34" s="61">
        <f>_xlfn.MINIFS('Monthly sulphur prices'!$H:$H,'Monthly sulphur prices'!$C:$C,'Quarterly sulphur prices'!$C34)</f>
        <v>64</v>
      </c>
      <c r="I34" s="61">
        <f>_xlfn.MAXIFS('Monthly sulphur prices'!$I:$I,'Monthly sulphur prices'!$C:$C,'Quarterly sulphur prices'!$C34)</f>
        <v>73</v>
      </c>
      <c r="J34" s="61">
        <f>_xlfn.MINIFS('Monthly sulphur prices'!$J:$J,'Monthly sulphur prices'!$C:$C,'Quarterly sulphur prices'!$C34)</f>
        <v>92</v>
      </c>
      <c r="K34" s="61">
        <f>_xlfn.MAXIFS('Monthly sulphur prices'!$K:$K,'Monthly sulphur prices'!$C:$C,'Quarterly sulphur prices'!$C34)</f>
        <v>110</v>
      </c>
      <c r="L34" s="61">
        <f>_xlfn.MINIFS('Monthly sulphur prices'!$L:$L,'Monthly sulphur prices'!$C:$C,'Quarterly sulphur prices'!$C34)</f>
        <v>32.4</v>
      </c>
      <c r="M34" s="61">
        <f>_xlfn.MAXIFS('Monthly sulphur prices'!$M:$M,'Monthly sulphur prices'!$C:$C,'Quarterly sulphur prices'!$C34)</f>
        <v>57.25</v>
      </c>
      <c r="N34" s="61">
        <f>_xlfn.MINIFS('Monthly sulphur prices'!$N:$N,'Monthly sulphur prices'!$C:$C,'Quarterly sulphur prices'!$C34)</f>
        <v>84</v>
      </c>
      <c r="O34" s="61">
        <f>_xlfn.MAXIFS('Monthly sulphur prices'!$O:$O,'Monthly sulphur prices'!$C:$C,'Quarterly sulphur prices'!$C34)</f>
        <v>97</v>
      </c>
      <c r="P34" s="61">
        <f>_xlfn.MINIFS('Monthly sulphur prices'!$P:$P,'Monthly sulphur prices'!$C:$C,'Quarterly sulphur prices'!$C34)</f>
        <v>156.5</v>
      </c>
      <c r="Q34" s="61">
        <f>_xlfn.MAXIFS('Monthly sulphur prices'!$Q:$Q,'Monthly sulphur prices'!$C:$C,'Quarterly sulphur prices'!$C34)</f>
        <v>178.5</v>
      </c>
    </row>
    <row r="35" spans="2:17" ht="12" customHeight="1" x14ac:dyDescent="0.2">
      <c r="C35" s="36" t="s">
        <v>137</v>
      </c>
      <c r="D35" s="59">
        <f>_xlfn.MINIFS('Monthly sulphur prices'!$D:$D,'Monthly sulphur prices'!$C:$C,'Quarterly sulphur prices'!$C35)</f>
        <v>100</v>
      </c>
      <c r="E35" s="59">
        <f>_xlfn.MAXIFS('Monthly sulphur prices'!$E:$E,'Monthly sulphur prices'!$C:$C,'Quarterly sulphur prices'!$C35)</f>
        <v>110</v>
      </c>
      <c r="F35" s="59">
        <f>_xlfn.MINIFS('Monthly sulphur prices'!$F:$F,'Monthly sulphur prices'!$C:$C,'Quarterly sulphur prices'!$C35)</f>
        <v>68.2</v>
      </c>
      <c r="G35" s="59">
        <f>_xlfn.MAXIFS('Monthly sulphur prices'!$G:$G,'Monthly sulphur prices'!$C:$C,'Quarterly sulphur prices'!$C35)</f>
        <v>93</v>
      </c>
      <c r="H35" s="59">
        <f>_xlfn.MINIFS('Monthly sulphur prices'!$H:$H,'Monthly sulphur prices'!$C:$C,'Quarterly sulphur prices'!$C35)</f>
        <v>69</v>
      </c>
      <c r="I35" s="59">
        <f>_xlfn.MAXIFS('Monthly sulphur prices'!$I:$I,'Monthly sulphur prices'!$C:$C,'Quarterly sulphur prices'!$C35)</f>
        <v>78</v>
      </c>
      <c r="J35" s="59">
        <f>_xlfn.MINIFS('Monthly sulphur prices'!$J:$J,'Monthly sulphur prices'!$C:$C,'Quarterly sulphur prices'!$C35)</f>
        <v>102</v>
      </c>
      <c r="K35" s="59">
        <f>_xlfn.MAXIFS('Monthly sulphur prices'!$K:$K,'Monthly sulphur prices'!$C:$C,'Quarterly sulphur prices'!$C35)</f>
        <v>112</v>
      </c>
      <c r="L35" s="59">
        <f>_xlfn.MINIFS('Monthly sulphur prices'!$L:$L,'Monthly sulphur prices'!$C:$C,'Quarterly sulphur prices'!$C35)</f>
        <v>58</v>
      </c>
      <c r="M35" s="59">
        <f>_xlfn.MAXIFS('Monthly sulphur prices'!$M:$M,'Monthly sulphur prices'!$C:$C,'Quarterly sulphur prices'!$C35)</f>
        <v>64.400000000000006</v>
      </c>
      <c r="N35" s="59">
        <f>_xlfn.MINIFS('Monthly sulphur prices'!$N:$N,'Monthly sulphur prices'!$C:$C,'Quarterly sulphur prices'!$C35)</f>
        <v>83</v>
      </c>
      <c r="O35" s="59">
        <f>_xlfn.MAXIFS('Monthly sulphur prices'!$O:$O,'Monthly sulphur prices'!$C:$C,'Quarterly sulphur prices'!$C35)</f>
        <v>109</v>
      </c>
      <c r="P35" s="59">
        <f>_xlfn.MINIFS('Monthly sulphur prices'!$P:$P,'Monthly sulphur prices'!$C:$C,'Quarterly sulphur prices'!$C35)</f>
        <v>176.5</v>
      </c>
      <c r="Q35" s="59">
        <f>_xlfn.MAXIFS('Monthly sulphur prices'!$Q:$Q,'Monthly sulphur prices'!$C:$C,'Quarterly sulphur prices'!$C35)</f>
        <v>198.5</v>
      </c>
    </row>
    <row r="36" spans="2:17" ht="12" customHeight="1" x14ac:dyDescent="0.2">
      <c r="C36" s="36" t="s">
        <v>141</v>
      </c>
      <c r="D36" s="59">
        <f>_xlfn.MINIFS('Monthly sulphur prices'!$D:$D,'Monthly sulphur prices'!$C:$C,'Quarterly sulphur prices'!$C36)</f>
        <v>101</v>
      </c>
      <c r="E36" s="59">
        <f>_xlfn.MAXIFS('Monthly sulphur prices'!$E:$E,'Monthly sulphur prices'!$C:$C,'Quarterly sulphur prices'!$C36)</f>
        <v>150</v>
      </c>
      <c r="F36" s="59">
        <f>_xlfn.MINIFS('Monthly sulphur prices'!$F:$F,'Monthly sulphur prices'!$C:$C,'Quarterly sulphur prices'!$C36)</f>
        <v>78.8</v>
      </c>
      <c r="G36" s="59">
        <f>_xlfn.MAXIFS('Monthly sulphur prices'!$G:$G,'Monthly sulphur prices'!$C:$C,'Quarterly sulphur prices'!$C36)</f>
        <v>127</v>
      </c>
      <c r="H36" s="59">
        <f>_xlfn.MINIFS('Monthly sulphur prices'!$H:$H,'Monthly sulphur prices'!$C:$C,'Quarterly sulphur prices'!$C36)</f>
        <v>70</v>
      </c>
      <c r="I36" s="59">
        <f>_xlfn.MAXIFS('Monthly sulphur prices'!$I:$I,'Monthly sulphur prices'!$C:$C,'Quarterly sulphur prices'!$C36)</f>
        <v>116</v>
      </c>
      <c r="J36" s="59">
        <f>_xlfn.MINIFS('Monthly sulphur prices'!$J:$J,'Monthly sulphur prices'!$C:$C,'Quarterly sulphur prices'!$C36)</f>
        <v>105</v>
      </c>
      <c r="K36" s="59">
        <f>_xlfn.MAXIFS('Monthly sulphur prices'!$K:$K,'Monthly sulphur prices'!$C:$C,'Quarterly sulphur prices'!$C36)</f>
        <v>149</v>
      </c>
      <c r="L36" s="59">
        <f>_xlfn.MINIFS('Monthly sulphur prices'!$L:$L,'Monthly sulphur prices'!$C:$C,'Quarterly sulphur prices'!$C36)</f>
        <v>65</v>
      </c>
      <c r="M36" s="59">
        <f>_xlfn.MAXIFS('Monthly sulphur prices'!$M:$M,'Monthly sulphur prices'!$C:$C,'Quarterly sulphur prices'!$C36)</f>
        <v>102</v>
      </c>
      <c r="N36" s="59">
        <f>_xlfn.MINIFS('Monthly sulphur prices'!$N:$N,'Monthly sulphur prices'!$C:$C,'Quarterly sulphur prices'!$C36)</f>
        <v>95</v>
      </c>
      <c r="O36" s="59">
        <f>_xlfn.MAXIFS('Monthly sulphur prices'!$O:$O,'Monthly sulphur prices'!$C:$C,'Quarterly sulphur prices'!$C36)</f>
        <v>101</v>
      </c>
      <c r="P36" s="59">
        <f>_xlfn.MINIFS('Monthly sulphur prices'!$P:$P,'Monthly sulphur prices'!$C:$C,'Quarterly sulphur prices'!$C36)</f>
        <v>181.5</v>
      </c>
      <c r="Q36" s="59">
        <f>_xlfn.MAXIFS('Monthly sulphur prices'!$Q:$Q,'Monthly sulphur prices'!$C:$C,'Quarterly sulphur prices'!$C36)</f>
        <v>203.5</v>
      </c>
    </row>
    <row r="37" spans="2:17" customFormat="1" ht="12" customHeight="1" x14ac:dyDescent="0.2">
      <c r="C37" t="s">
        <v>145</v>
      </c>
      <c r="D37" s="61">
        <f>_xlfn.MINIFS('Monthly sulphur prices'!$D:$D,'Monthly sulphur prices'!$C:$C,'Quarterly sulphur prices'!$C37)</f>
        <v>143</v>
      </c>
      <c r="E37" s="61">
        <f>_xlfn.MAXIFS('Monthly sulphur prices'!$E:$E,'Monthly sulphur prices'!$C:$C,'Quarterly sulphur prices'!$C37)</f>
        <v>186</v>
      </c>
      <c r="F37" s="61">
        <f>_xlfn.MINIFS('Monthly sulphur prices'!$F:$F,'Monthly sulphur prices'!$C:$C,'Quarterly sulphur prices'!$C37)</f>
        <v>113.33333333333333</v>
      </c>
      <c r="G37" s="61">
        <f>_xlfn.MAXIFS('Monthly sulphur prices'!$G:$G,'Monthly sulphur prices'!$C:$C,'Quarterly sulphur prices'!$C37)</f>
        <v>170</v>
      </c>
      <c r="H37" s="61">
        <f>_xlfn.MINIFS('Monthly sulphur prices'!$H:$H,'Monthly sulphur prices'!$C:$C,'Quarterly sulphur prices'!$C37)</f>
        <v>115</v>
      </c>
      <c r="I37" s="61">
        <f>_xlfn.MAXIFS('Monthly sulphur prices'!$I:$I,'Monthly sulphur prices'!$C:$C,'Quarterly sulphur prices'!$C37)</f>
        <v>157</v>
      </c>
      <c r="J37" s="61">
        <f>_xlfn.MINIFS('Monthly sulphur prices'!$J:$J,'Monthly sulphur prices'!$C:$C,'Quarterly sulphur prices'!$C37)</f>
        <v>144</v>
      </c>
      <c r="K37" s="61">
        <f>_xlfn.MAXIFS('Monthly sulphur prices'!$K:$K,'Monthly sulphur prices'!$C:$C,'Quarterly sulphur prices'!$C37)</f>
        <v>188</v>
      </c>
      <c r="L37" s="61">
        <f>_xlfn.MINIFS('Monthly sulphur prices'!$L:$L,'Monthly sulphur prices'!$C:$C,'Quarterly sulphur prices'!$C37)</f>
        <v>100</v>
      </c>
      <c r="M37" s="61">
        <f>_xlfn.MAXIFS('Monthly sulphur prices'!$M:$M,'Monthly sulphur prices'!$C:$C,'Quarterly sulphur prices'!$C37)</f>
        <v>143.75</v>
      </c>
      <c r="N37" s="61">
        <f>_xlfn.MINIFS('Monthly sulphur prices'!$N:$N,'Monthly sulphur prices'!$C:$C,'Quarterly sulphur prices'!$C37)</f>
        <v>130</v>
      </c>
      <c r="O37" s="61">
        <f>_xlfn.MAXIFS('Monthly sulphur prices'!$O:$O,'Monthly sulphur prices'!$C:$C,'Quarterly sulphur prices'!$C37)</f>
        <v>150</v>
      </c>
      <c r="P37" s="61">
        <f>_xlfn.MINIFS('Monthly sulphur prices'!$P:$P,'Monthly sulphur prices'!$C:$C,'Quarterly sulphur prices'!$C37)</f>
        <v>211.5</v>
      </c>
      <c r="Q37" s="61">
        <f>_xlfn.MAXIFS('Monthly sulphur prices'!$Q:$Q,'Monthly sulphur prices'!$C:$C,'Quarterly sulphur prices'!$C37)</f>
        <v>253.5</v>
      </c>
    </row>
    <row r="38" spans="2:17" ht="12" customHeight="1" x14ac:dyDescent="0.2">
      <c r="C38" s="36" t="s">
        <v>149</v>
      </c>
      <c r="D38" s="61">
        <f>_xlfn.MINIFS('Monthly sulphur prices'!$D:$D,'Monthly sulphur prices'!$C:$C,'Quarterly sulphur prices'!$C38)</f>
        <v>180</v>
      </c>
      <c r="E38" s="61">
        <f>_xlfn.MAXIFS('Monthly sulphur prices'!$E:$E,'Monthly sulphur prices'!$C:$C,'Quarterly sulphur prices'!$C38)</f>
        <v>285</v>
      </c>
      <c r="F38" s="61">
        <f>_xlfn.MINIFS('Monthly sulphur prices'!$F:$F,'Monthly sulphur prices'!$C:$C,'Quarterly sulphur prices'!$C38)</f>
        <v>130</v>
      </c>
      <c r="G38" s="61">
        <f>_xlfn.MAXIFS('Monthly sulphur prices'!$G:$G,'Monthly sulphur prices'!$C:$C,'Quarterly sulphur prices'!$C38)</f>
        <v>249.4</v>
      </c>
      <c r="H38" s="61">
        <f>_xlfn.MINIFS('Monthly sulphur prices'!$H:$H,'Monthly sulphur prices'!$C:$C,'Quarterly sulphur prices'!$C38)</f>
        <v>157</v>
      </c>
      <c r="I38" s="61">
        <f>_xlfn.MAXIFS('Monthly sulphur prices'!$I:$I,'Monthly sulphur prices'!$C:$C,'Quarterly sulphur prices'!$C38)</f>
        <v>260</v>
      </c>
      <c r="J38" s="61">
        <f>_xlfn.MINIFS('Monthly sulphur prices'!$J:$J,'Monthly sulphur prices'!$C:$C,'Quarterly sulphur prices'!$C38)</f>
        <v>183</v>
      </c>
      <c r="K38" s="61">
        <f>_xlfn.MAXIFS('Monthly sulphur prices'!$K:$K,'Monthly sulphur prices'!$C:$C,'Quarterly sulphur prices'!$C38)</f>
        <v>295</v>
      </c>
      <c r="L38" s="61">
        <f>_xlfn.MINIFS('Monthly sulphur prices'!$L:$L,'Monthly sulphur prices'!$C:$C,'Quarterly sulphur prices'!$C38)</f>
        <v>140</v>
      </c>
      <c r="M38" s="61">
        <f>_xlfn.MAXIFS('Monthly sulphur prices'!$M:$M,'Monthly sulphur prices'!$C:$C,'Quarterly sulphur prices'!$C38)</f>
        <v>172</v>
      </c>
      <c r="N38" s="61">
        <f>_xlfn.MINIFS('Monthly sulphur prices'!$N:$N,'Monthly sulphur prices'!$C:$C,'Quarterly sulphur prices'!$C38)</f>
        <v>160</v>
      </c>
      <c r="O38" s="61">
        <f>_xlfn.MAXIFS('Monthly sulphur prices'!$O:$O,'Monthly sulphur prices'!$C:$C,'Quarterly sulphur prices'!$C38)</f>
        <v>189</v>
      </c>
      <c r="P38" s="61">
        <f>_xlfn.MINIFS('Monthly sulphur prices'!$P:$P,'Monthly sulphur prices'!$C:$C,'Quarterly sulphur prices'!$C38)</f>
        <v>231.5</v>
      </c>
      <c r="Q38" s="61">
        <f>_xlfn.MAXIFS('Monthly sulphur prices'!$Q:$Q,'Monthly sulphur prices'!$C:$C,'Quarterly sulphur prices'!$C38)</f>
        <v>253.5</v>
      </c>
    </row>
    <row r="39" spans="2:17" ht="12" customHeight="1" x14ac:dyDescent="0.2">
      <c r="C39" s="36" t="s">
        <v>153</v>
      </c>
      <c r="D39" s="91">
        <f>_xlfn.MINIFS('Monthly sulphur prices'!$D:$D,'Monthly sulphur prices'!$C:$C,'Quarterly sulphur prices'!$C39)</f>
        <v>280</v>
      </c>
      <c r="E39" s="91">
        <f>_xlfn.MAXIFS('Monthly sulphur prices'!$E:$E,'Monthly sulphur prices'!$C:$C,'Quarterly sulphur prices'!$C39)</f>
        <v>312.82450386454724</v>
      </c>
      <c r="F39" s="91">
        <f>_xlfn.MINIFS('Monthly sulphur prices'!$F:$F,'Monthly sulphur prices'!$C:$C,'Quarterly sulphur prices'!$C39)</f>
        <v>210.5</v>
      </c>
      <c r="G39" s="91">
        <f>_xlfn.MAXIFS('Monthly sulphur prices'!$G:$G,'Monthly sulphur prices'!$C:$C,'Quarterly sulphur prices'!$C39)</f>
        <v>305.15783719788055</v>
      </c>
      <c r="H39" s="91">
        <f>_xlfn.MINIFS('Monthly sulphur prices'!$H:$H,'Monthly sulphur prices'!$C:$C,'Quarterly sulphur prices'!$C39)</f>
        <v>256.82450386454724</v>
      </c>
      <c r="I39" s="91">
        <f>_xlfn.MAXIFS('Monthly sulphur prices'!$I:$I,'Monthly sulphur prices'!$C:$C,'Quarterly sulphur prices'!$C39)</f>
        <v>287</v>
      </c>
      <c r="J39" s="91">
        <f>_xlfn.MINIFS('Monthly sulphur prices'!$J:$J,'Monthly sulphur prices'!$C:$C,'Quarterly sulphur prices'!$C39)</f>
        <v>290</v>
      </c>
      <c r="K39" s="91">
        <f>_xlfn.MAXIFS('Monthly sulphur prices'!$K:$K,'Monthly sulphur prices'!$C:$C,'Quarterly sulphur prices'!$C39)</f>
        <v>315</v>
      </c>
      <c r="L39" s="91">
        <f>_xlfn.MINIFS('Monthly sulphur prices'!$L:$L,'Monthly sulphur prices'!$C:$C,'Quarterly sulphur prices'!$C39)</f>
        <v>233.33333333333334</v>
      </c>
      <c r="M39" s="91">
        <f>_xlfn.MAXIFS('Monthly sulphur prices'!$M:$M,'Monthly sulphur prices'!$C:$C,'Quarterly sulphur prices'!$C39)</f>
        <v>260</v>
      </c>
      <c r="N39" s="91">
        <f>_xlfn.MINIFS('Monthly sulphur prices'!$N:$N,'Monthly sulphur prices'!$C:$C,'Quarterly sulphur prices'!$C39)</f>
        <v>200</v>
      </c>
      <c r="O39" s="91">
        <f>_xlfn.MAXIFS('Monthly sulphur prices'!$O:$O,'Monthly sulphur prices'!$C:$C,'Quarterly sulphur prices'!$C39)</f>
        <v>270</v>
      </c>
      <c r="P39" s="91">
        <f>_xlfn.MINIFS('Monthly sulphur prices'!$P:$P,'Monthly sulphur prices'!$C:$C,'Quarterly sulphur prices'!$C39)</f>
        <v>291.5</v>
      </c>
      <c r="Q39" s="91">
        <f>_xlfn.MAXIFS('Monthly sulphur prices'!$Q:$Q,'Monthly sulphur prices'!$C:$C,'Quarterly sulphur prices'!$C39)</f>
        <v>313.5</v>
      </c>
    </row>
    <row r="40" spans="2:17" ht="12" customHeight="1" x14ac:dyDescent="0.2">
      <c r="C40" s="36" t="s">
        <v>331</v>
      </c>
      <c r="D40" s="91">
        <f>_xlfn.MINIFS('Monthly sulphur prices'!$D:$D,'Monthly sulphur prices'!$C:$C,'Quarterly sulphur prices'!$C40)</f>
        <v>218.6004129141192</v>
      </c>
      <c r="E40" s="91">
        <f>_xlfn.MAXIFS('Monthly sulphur prices'!$E:$E,'Monthly sulphur prices'!$C:$C,'Quarterly sulphur prices'!$C40)</f>
        <v>283.30010268788561</v>
      </c>
      <c r="F40" s="91">
        <f>_xlfn.MINIFS('Monthly sulphur prices'!$F:$F,'Monthly sulphur prices'!$C:$C,'Quarterly sulphur prices'!$C40)</f>
        <v>158.26707958078586</v>
      </c>
      <c r="G40" s="91">
        <f>_xlfn.MAXIFS('Monthly sulphur prices'!$G:$G,'Monthly sulphur prices'!$C:$C,'Quarterly sulphur prices'!$C40)</f>
        <v>273.63343602121893</v>
      </c>
      <c r="H40" s="91">
        <f>_xlfn.MINIFS('Monthly sulphur prices'!$H:$H,'Monthly sulphur prices'!$C:$C,'Quarterly sulphur prices'!$C40)</f>
        <v>187.1004129141192</v>
      </c>
      <c r="I40" s="91">
        <f>_xlfn.MAXIFS('Monthly sulphur prices'!$I:$I,'Monthly sulphur prices'!$C:$C,'Quarterly sulphur prices'!$C40)</f>
        <v>256.30010268788561</v>
      </c>
      <c r="J40" s="91">
        <f>_xlfn.MINIFS('Monthly sulphur prices'!$J:$J,'Monthly sulphur prices'!$C:$C,'Quarterly sulphur prices'!$C40)</f>
        <v>221.1004129141192</v>
      </c>
      <c r="K40" s="91">
        <f>_xlfn.MAXIFS('Monthly sulphur prices'!$K:$K,'Monthly sulphur prices'!$C:$C,'Quarterly sulphur prices'!$C40)</f>
        <v>285.30010268788561</v>
      </c>
      <c r="L40" s="91">
        <f t="shared" ref="L40:M42" si="0">L39</f>
        <v>233.33333333333334</v>
      </c>
      <c r="M40" s="91">
        <f t="shared" si="0"/>
        <v>260</v>
      </c>
      <c r="N40" s="91">
        <f>_xlfn.MINIFS('Monthly sulphur prices'!$N:$N,'Monthly sulphur prices'!$C:$C,'Quarterly sulphur prices'!$C40)</f>
        <v>216.30010268788561</v>
      </c>
      <c r="O40" s="91">
        <f>_xlfn.MAXIFS('Monthly sulphur prices'!$O:$O,'Monthly sulphur prices'!$C:$C,'Quarterly sulphur prices'!$C40)</f>
        <v>281.30010268788561</v>
      </c>
      <c r="P40" s="91">
        <f>_xlfn.MINIFS('Monthly sulphur prices'!$P:$P,'Monthly sulphur prices'!$C:$C,'Quarterly sulphur prices'!$C40)</f>
        <v>296.60818374777432</v>
      </c>
      <c r="Q40" s="91">
        <f>_xlfn.MAXIFS('Monthly sulphur prices'!$Q:$Q,'Monthly sulphur prices'!$C:$C,'Quarterly sulphur prices'!$C40)</f>
        <v>318.60818374777432</v>
      </c>
    </row>
    <row r="41" spans="2:17" ht="12" customHeight="1" x14ac:dyDescent="0.2">
      <c r="C41" s="36" t="s">
        <v>336</v>
      </c>
      <c r="D41" s="91">
        <f>_xlfn.MINIFS('Monthly sulphur prices'!$D:$D,'Monthly sulphur prices'!$C:$C,'Quarterly sulphur prices'!$C41)</f>
        <v>170.73636948606344</v>
      </c>
      <c r="E41" s="91">
        <f>_xlfn.MAXIFS('Monthly sulphur prices'!$E:$E,'Monthly sulphur prices'!$C:$C,'Quarterly sulphur prices'!$C41)</f>
        <v>219.34997308806857</v>
      </c>
      <c r="F41" s="91">
        <f>_xlfn.MINIFS('Monthly sulphur prices'!$F:$F,'Monthly sulphur prices'!$C:$C,'Quarterly sulphur prices'!$C41)</f>
        <v>114.4030361527301</v>
      </c>
      <c r="G41" s="91">
        <f>_xlfn.MAXIFS('Monthly sulphur prices'!$G:$G,'Monthly sulphur prices'!$C:$C,'Quarterly sulphur prices'!$C41)</f>
        <v>203.68330642140188</v>
      </c>
      <c r="H41" s="91">
        <f>_xlfn.MINIFS('Monthly sulphur prices'!$H:$H,'Monthly sulphur prices'!$C:$C,'Quarterly sulphur prices'!$C41)</f>
        <v>144.48636948606344</v>
      </c>
      <c r="I41" s="91">
        <f>_xlfn.MAXIFS('Monthly sulphur prices'!$I:$I,'Monthly sulphur prices'!$C:$C,'Quarterly sulphur prices'!$C41)</f>
        <v>195.34997308806857</v>
      </c>
      <c r="J41" s="91">
        <f>_xlfn.MINIFS('Monthly sulphur prices'!$J:$J,'Monthly sulphur prices'!$C:$C,'Quarterly sulphur prices'!$C41)</f>
        <v>175.29886948606344</v>
      </c>
      <c r="K41" s="91">
        <f>_xlfn.MAXIFS('Monthly sulphur prices'!$K:$K,'Monthly sulphur prices'!$C:$C,'Quarterly sulphur prices'!$C41)</f>
        <v>221.34997308806857</v>
      </c>
      <c r="L41" s="91">
        <f t="shared" si="0"/>
        <v>233.33333333333334</v>
      </c>
      <c r="M41" s="91">
        <f t="shared" si="0"/>
        <v>260</v>
      </c>
      <c r="N41" s="91">
        <f>_xlfn.MINIFS('Monthly sulphur prices'!$N:$N,'Monthly sulphur prices'!$C:$C,'Quarterly sulphur prices'!$C41)</f>
        <v>157.34997308806859</v>
      </c>
      <c r="O41" s="91">
        <f>_xlfn.MAXIFS('Monthly sulphur prices'!$O:$O,'Monthly sulphur prices'!$C:$C,'Quarterly sulphur prices'!$C41)</f>
        <v>217.34997308806857</v>
      </c>
      <c r="P41" s="91">
        <f>_xlfn.MINIFS('Monthly sulphur prices'!$P:$P,'Monthly sulphur prices'!$C:$C,'Quarterly sulphur prices'!$C41)</f>
        <v>288.84314378418759</v>
      </c>
      <c r="Q41" s="91">
        <f>_xlfn.MAXIFS('Monthly sulphur prices'!$Q:$Q,'Monthly sulphur prices'!$C:$C,'Quarterly sulphur prices'!$C41)</f>
        <v>310.84314378418759</v>
      </c>
    </row>
    <row r="42" spans="2:17" ht="12" customHeight="1" x14ac:dyDescent="0.2">
      <c r="C42" s="36" t="s">
        <v>343</v>
      </c>
      <c r="D42" s="91">
        <f>_xlfn.MINIFS('Monthly sulphur prices'!$D:$D,'Monthly sulphur prices'!$C:$C,'Quarterly sulphur prices'!$C42)</f>
        <v>146.01509470423201</v>
      </c>
      <c r="E42" s="91">
        <f>_xlfn.MAXIFS('Monthly sulphur prices'!$E:$E,'Monthly sulphur prices'!$C:$C,'Quarterly sulphur prices'!$C42)</f>
        <v>181.76290264325812</v>
      </c>
      <c r="F42" s="91">
        <f>_xlfn.MINIFS('Monthly sulphur prices'!$F:$F,'Monthly sulphur prices'!$C:$C,'Quarterly sulphur prices'!$C42)</f>
        <v>104.18176137089867</v>
      </c>
      <c r="G42" s="91">
        <f>_xlfn.MAXIFS('Monthly sulphur prices'!$G:$G,'Monthly sulphur prices'!$C:$C,'Quarterly sulphur prices'!$C42)</f>
        <v>166.09623597659143</v>
      </c>
      <c r="H42" s="91">
        <f>_xlfn.MINIFS('Monthly sulphur prices'!$H:$H,'Monthly sulphur prices'!$C:$C,'Quarterly sulphur prices'!$C42)</f>
        <v>125.01509470423201</v>
      </c>
      <c r="I42" s="91">
        <f>_xlfn.MAXIFS('Monthly sulphur prices'!$I:$I,'Monthly sulphur prices'!$C:$C,'Quarterly sulphur prices'!$C42)</f>
        <v>159.76290264325812</v>
      </c>
      <c r="J42" s="91">
        <f>_xlfn.MINIFS('Monthly sulphur prices'!$J:$J,'Monthly sulphur prices'!$C:$C,'Quarterly sulphur prices'!$C42)</f>
        <v>157.44478220423201</v>
      </c>
      <c r="K42" s="91">
        <f>_xlfn.MAXIFS('Monthly sulphur prices'!$K:$K,'Monthly sulphur prices'!$C:$C,'Quarterly sulphur prices'!$C42)</f>
        <v>183.76290264325812</v>
      </c>
      <c r="L42" s="91">
        <f t="shared" si="0"/>
        <v>233.33333333333334</v>
      </c>
      <c r="M42" s="91">
        <f t="shared" si="0"/>
        <v>260</v>
      </c>
      <c r="N42" s="91">
        <f>_xlfn.MINIFS('Monthly sulphur prices'!$N:$N,'Monthly sulphur prices'!$C:$C,'Quarterly sulphur prices'!$C42)</f>
        <v>114.76290264325812</v>
      </c>
      <c r="O42" s="91">
        <f>_xlfn.MAXIFS('Monthly sulphur prices'!$O:$O,'Monthly sulphur prices'!$C:$C,'Quarterly sulphur prices'!$C42)</f>
        <v>174.76290264325812</v>
      </c>
      <c r="P42" s="91">
        <f>_xlfn.MINIFS('Monthly sulphur prices'!$P:$P,'Monthly sulphur prices'!$C:$C,'Quarterly sulphur prices'!$C42)</f>
        <v>269.55998411370604</v>
      </c>
      <c r="Q42" s="91">
        <f>_xlfn.MAXIFS('Monthly sulphur prices'!$Q:$Q,'Monthly sulphur prices'!$C:$C,'Quarterly sulphur prices'!$C42)</f>
        <v>291.55998411370604</v>
      </c>
    </row>
    <row r="43" spans="2:17" ht="12" customHeight="1" x14ac:dyDescent="0.2">
      <c r="C43" s="36" t="s">
        <v>351</v>
      </c>
      <c r="D43" s="91">
        <f>_xlfn.MINIFS('Monthly sulphur prices'!$D:$D,'Monthly sulphur prices'!$C:$C,'Quarterly sulphur prices'!$C43)</f>
        <v>133.67662460791701</v>
      </c>
      <c r="E43" s="91">
        <f>_xlfn.MAXIFS('Monthly sulphur prices'!$E:$E,'Monthly sulphur prices'!$C:$C,'Quarterly sulphur prices'!$C43)</f>
        <v>166.74816221498202</v>
      </c>
      <c r="F43" s="91">
        <f>_xlfn.MINIFS('Monthly sulphur prices'!$F:$F,'Monthly sulphur prices'!$C:$C,'Quarterly sulphur prices'!$C43)</f>
        <v>96.343291274583663</v>
      </c>
      <c r="G43" s="91">
        <f>_xlfn.MAXIFS('Monthly sulphur prices'!$G:$G,'Monthly sulphur prices'!$C:$C,'Quarterly sulphur prices'!$C43)</f>
        <v>151.08149554831533</v>
      </c>
      <c r="H43" s="91">
        <f>_xlfn.MINIFS('Monthly sulphur prices'!$H:$H,'Monthly sulphur prices'!$C:$C,'Quarterly sulphur prices'!$C43)</f>
        <v>114.92662460791701</v>
      </c>
      <c r="I43" s="91">
        <f>_xlfn.MAXIFS('Monthly sulphur prices'!$I:$I,'Monthly sulphur prices'!$C:$C,'Quarterly sulphur prices'!$C43)</f>
        <v>142.74816221498202</v>
      </c>
      <c r="J43" s="91">
        <f>_xlfn.MINIFS('Monthly sulphur prices'!$J:$J,'Monthly sulphur prices'!$C:$C,'Quarterly sulphur prices'!$C43)</f>
        <v>147.62291367041701</v>
      </c>
      <c r="K43" s="91">
        <f>_xlfn.MAXIFS('Monthly sulphur prices'!$K:$K,'Monthly sulphur prices'!$C:$C,'Quarterly sulphur prices'!$C43)</f>
        <v>168.74816221498202</v>
      </c>
      <c r="L43" s="91">
        <f t="shared" ref="L43:M43" si="1">L42</f>
        <v>233.33333333333334</v>
      </c>
      <c r="M43" s="91">
        <f t="shared" si="1"/>
        <v>260</v>
      </c>
      <c r="N43" s="91">
        <f>_xlfn.MINIFS('Monthly sulphur prices'!$N:$N,'Monthly sulphur prices'!$C:$C,'Quarterly sulphur prices'!$C43)</f>
        <v>99.748162214982003</v>
      </c>
      <c r="O43" s="91">
        <f>_xlfn.MAXIFS('Monthly sulphur prices'!$O:$O,'Monthly sulphur prices'!$C:$C,'Quarterly sulphur prices'!$C43)</f>
        <v>159.74816221498202</v>
      </c>
      <c r="P43" s="91">
        <f>_xlfn.MINIFS('Monthly sulphur prices'!$P:$P,'Monthly sulphur prices'!$C:$C,'Quarterly sulphur prices'!$C43)</f>
        <v>234.02170875075353</v>
      </c>
      <c r="Q43" s="91">
        <f>_xlfn.MAXIFS('Monthly sulphur prices'!$Q:$Q,'Monthly sulphur prices'!$C:$C,'Quarterly sulphur prices'!$C43)</f>
        <v>256.02170875075353</v>
      </c>
    </row>
    <row r="44" spans="2:17" ht="12" customHeight="1" x14ac:dyDescent="0.2">
      <c r="C44" s="36" t="s">
        <v>353</v>
      </c>
      <c r="D44" s="91">
        <f>_xlfn.MINIFS('Monthly sulphur prices'!$D:$D,'Monthly sulphur prices'!$C:$C,'Quarterly sulphur prices'!$C44)</f>
        <v>122.9060815234601</v>
      </c>
      <c r="E44" s="91">
        <f>_xlfn.MAXIFS('Monthly sulphur prices'!$E:$E,'Monthly sulphur prices'!$C:$C,'Quarterly sulphur prices'!$C44)</f>
        <v>158.79639512137996</v>
      </c>
      <c r="F44" s="91">
        <f>_xlfn.MINIFS('Monthly sulphur prices'!$F:$F,'Monthly sulphur prices'!$C:$C,'Quarterly sulphur prices'!$C44)</f>
        <v>90.072748190126759</v>
      </c>
      <c r="G44" s="91">
        <f>_xlfn.MAXIFS('Monthly sulphur prices'!$G:$G,'Monthly sulphur prices'!$C:$C,'Quarterly sulphur prices'!$C44)</f>
        <v>143.12972845471327</v>
      </c>
      <c r="H44" s="91">
        <f>_xlfn.MINIFS('Monthly sulphur prices'!$H:$H,'Monthly sulphur prices'!$C:$C,'Quarterly sulphur prices'!$C44)</f>
        <v>106.4060815234601</v>
      </c>
      <c r="I44" s="91">
        <f>_xlfn.MAXIFS('Monthly sulphur prices'!$I:$I,'Monthly sulphur prices'!$C:$C,'Quarterly sulphur prices'!$C44)</f>
        <v>134.79639512137996</v>
      </c>
      <c r="J44" s="91">
        <f>_xlfn.MINIFS('Monthly sulphur prices'!$J:$J,'Monthly sulphur prices'!$C:$C,'Quarterly sulphur prices'!$C44)</f>
        <v>139.9127953906476</v>
      </c>
      <c r="K44" s="91">
        <f>_xlfn.MAXIFS('Monthly sulphur prices'!$K:$K,'Monthly sulphur prices'!$C:$C,'Quarterly sulphur prices'!$C44)</f>
        <v>160.79639512137996</v>
      </c>
      <c r="L44" s="91">
        <f t="shared" ref="L44:M44" si="2">L43</f>
        <v>233.33333333333334</v>
      </c>
      <c r="M44" s="91">
        <f t="shared" si="2"/>
        <v>260</v>
      </c>
      <c r="N44" s="91">
        <f>_xlfn.MINIFS('Monthly sulphur prices'!$N:$N,'Monthly sulphur prices'!$C:$C,'Quarterly sulphur prices'!$C44)</f>
        <v>91.130287183611003</v>
      </c>
      <c r="O44" s="91">
        <f>_xlfn.MAXIFS('Monthly sulphur prices'!$O:$O,'Monthly sulphur prices'!$C:$C,'Quarterly sulphur prices'!$C44)</f>
        <v>151.13028718361102</v>
      </c>
      <c r="P44" s="91">
        <f>_xlfn.MINIFS('Monthly sulphur prices'!$P:$P,'Monthly sulphur prices'!$C:$C,'Quarterly sulphur prices'!$C44)</f>
        <v>208.5835738743246</v>
      </c>
      <c r="Q44" s="91">
        <f>_xlfn.MAXIFS('Monthly sulphur prices'!$Q:$Q,'Monthly sulphur prices'!$C:$C,'Quarterly sulphur prices'!$C44)</f>
        <v>230.5835738743246</v>
      </c>
    </row>
    <row r="45" spans="2:17" ht="12" customHeight="1" x14ac:dyDescent="0.2">
      <c r="C45" s="36" t="s">
        <v>355</v>
      </c>
      <c r="D45" s="91">
        <f>_xlfn.MINIFS('Monthly sulphur prices'!$D:$D,'Monthly sulphur prices'!$C:$C,'Quarterly sulphur prices'!$C45)</f>
        <v>118.59731045622385</v>
      </c>
      <c r="E45" s="91">
        <f>_xlfn.MAXIFS('Monthly sulphur prices'!$E:$E,'Monthly sulphur prices'!$C:$C,'Quarterly sulphur prices'!$C45)</f>
        <v>151.97429365662714</v>
      </c>
      <c r="F45" s="91">
        <f>_xlfn.MINIFS('Monthly sulphur prices'!$F:$F,'Monthly sulphur prices'!$C:$C,'Quarterly sulphur prices'!$C45)</f>
        <v>84.408376394725366</v>
      </c>
      <c r="G45" s="91">
        <f>_xlfn.MAXIFS('Monthly sulphur prices'!$G:$G,'Monthly sulphur prices'!$C:$C,'Quarterly sulphur prices'!$C45)</f>
        <v>131.30762698996045</v>
      </c>
      <c r="H45" s="91">
        <f>_xlfn.MINIFS('Monthly sulphur prices'!$H:$H,'Monthly sulphur prices'!$C:$C,'Quarterly sulphur prices'!$C45)</f>
        <v>109.34731045622385</v>
      </c>
      <c r="I45" s="91">
        <f>_xlfn.MAXIFS('Monthly sulphur prices'!$I:$I,'Monthly sulphur prices'!$C:$C,'Quarterly sulphur prices'!$C45)</f>
        <v>127.97429365662714</v>
      </c>
      <c r="J45" s="91">
        <f>_xlfn.MINIFS('Monthly sulphur prices'!$J:$J,'Monthly sulphur prices'!$C:$C,'Quarterly sulphur prices'!$C45)</f>
        <v>138.59647122282541</v>
      </c>
      <c r="K45" s="91">
        <f>_xlfn.MAXIFS('Monthly sulphur prices'!$K:$K,'Monthly sulphur prices'!$C:$C,'Quarterly sulphur prices'!$C45)</f>
        <v>153.97429365662714</v>
      </c>
      <c r="L45" s="91">
        <f t="shared" ref="L45:M45" si="3">L44</f>
        <v>233.33333333333334</v>
      </c>
      <c r="M45" s="91">
        <f t="shared" si="3"/>
        <v>260</v>
      </c>
      <c r="N45" s="91">
        <f>_xlfn.MINIFS('Monthly sulphur prices'!$N:$N,'Monthly sulphur prices'!$C:$C,'Quarterly sulphur prices'!$C45)</f>
        <v>84.741709728058694</v>
      </c>
      <c r="O45" s="91">
        <f>_xlfn.MAXIFS('Monthly sulphur prices'!$O:$O,'Monthly sulphur prices'!$C:$C,'Quarterly sulphur prices'!$C45)</f>
        <v>144.74170972805871</v>
      </c>
      <c r="P45" s="91">
        <f>_xlfn.MINIFS('Monthly sulphur prices'!$P:$P,'Monthly sulphur prices'!$C:$C,'Quarterly sulphur prices'!$C45)</f>
        <v>194.28755560138205</v>
      </c>
      <c r="Q45" s="91">
        <f>_xlfn.MAXIFS('Monthly sulphur prices'!$Q:$Q,'Monthly sulphur prices'!$C:$C,'Quarterly sulphur prices'!$C45)</f>
        <v>216.28755560138205</v>
      </c>
    </row>
    <row r="46" spans="2:17" ht="12" customHeight="1" x14ac:dyDescent="0.2">
      <c r="C46" s="36" t="s">
        <v>376</v>
      </c>
      <c r="D46" s="91">
        <f>_xlfn.MINIFS('Monthly sulphur prices'!$D:$D,'Monthly sulphur prices'!$C:$C,'Quarterly sulphur prices'!$C46)</f>
        <v>123.10701013897881</v>
      </c>
      <c r="E46" s="91">
        <f>_xlfn.MAXIFS('Monthly sulphur prices'!$E:$E,'Monthly sulphur prices'!$C:$C,'Quarterly sulphur prices'!$C46)</f>
        <v>147.70008304868435</v>
      </c>
      <c r="F46" s="91">
        <f>_xlfn.MINIFS('Monthly sulphur prices'!$F:$F,'Monthly sulphur prices'!$C:$C,'Quarterly sulphur prices'!$C46)</f>
        <v>72.773676805645479</v>
      </c>
      <c r="G46" s="91">
        <f>_xlfn.MAXIFS('Monthly sulphur prices'!$G:$G,'Monthly sulphur prices'!$C:$C,'Quarterly sulphur prices'!$C46)</f>
        <v>127.03341638201765</v>
      </c>
      <c r="H46" s="91">
        <f>_xlfn.MINIFS('Monthly sulphur prices'!$H:$H,'Monthly sulphur prices'!$C:$C,'Quarterly sulphur prices'!$C46)</f>
        <v>108.85701013897881</v>
      </c>
      <c r="I46" s="91">
        <f>_xlfn.MAXIFS('Monthly sulphur prices'!$I:$I,'Monthly sulphur prices'!$C:$C,'Quarterly sulphur prices'!$C46)</f>
        <v>125.70008304868435</v>
      </c>
      <c r="J46" s="91">
        <f>_xlfn.MINIFS('Monthly sulphur prices'!$J:$J,'Monthly sulphur prices'!$C:$C,'Quarterly sulphur prices'!$C46)</f>
        <v>132.10742975567803</v>
      </c>
      <c r="K46" s="91">
        <f>_xlfn.MAXIFS('Monthly sulphur prices'!$K:$K,'Monthly sulphur prices'!$C:$C,'Quarterly sulphur prices'!$C46)</f>
        <v>149.70008304868435</v>
      </c>
      <c r="L46" s="91">
        <f t="shared" ref="L46:M46" si="4">L45</f>
        <v>233.33333333333334</v>
      </c>
      <c r="M46" s="91">
        <f t="shared" si="4"/>
        <v>260</v>
      </c>
      <c r="N46" s="91">
        <f>_xlfn.MINIFS('Monthly sulphur prices'!$N:$N,'Monthly sulphur prices'!$C:$C,'Quarterly sulphur prices'!$C46)</f>
        <v>78.107010138978794</v>
      </c>
      <c r="O46" s="91">
        <f>_xlfn.MAXIFS('Monthly sulphur prices'!$O:$O,'Monthly sulphur prices'!$C:$C,'Quarterly sulphur prices'!$C46)</f>
        <v>138.10701013897881</v>
      </c>
      <c r="P46" s="91">
        <f>_xlfn.MINIFS('Monthly sulphur prices'!$P:$P,'Monthly sulphur prices'!$C:$C,'Quarterly sulphur prices'!$C46)</f>
        <v>191.95873631737282</v>
      </c>
      <c r="Q46" s="91">
        <f>_xlfn.MAXIFS('Monthly sulphur prices'!$Q:$Q,'Monthly sulphur prices'!$C:$C,'Quarterly sulphur prices'!$C46)</f>
        <v>213.95873631737282</v>
      </c>
    </row>
    <row r="47" spans="2:17" ht="12" customHeight="1" x14ac:dyDescent="0.2">
      <c r="C47" s="36" t="s">
        <v>377</v>
      </c>
      <c r="D47" s="91">
        <f>_xlfn.MINIFS('Monthly sulphur prices'!$D:$D,'Monthly sulphur prices'!$C:$C,'Quarterly sulphur prices'!$C47)</f>
        <v>117.15253918967414</v>
      </c>
      <c r="E47" s="91">
        <f>_xlfn.MAXIFS('Monthly sulphur prices'!$E:$E,'Monthly sulphur prices'!$C:$C,'Quarterly sulphur prices'!$C47)</f>
        <v>148.0132103194845</v>
      </c>
      <c r="F47" s="91">
        <f>_xlfn.MINIFS('Monthly sulphur prices'!$F:$F,'Monthly sulphur prices'!$C:$C,'Quarterly sulphur prices'!$C47)</f>
        <v>71.819205856340815</v>
      </c>
      <c r="G47" s="91">
        <f>_xlfn.MAXIFS('Monthly sulphur prices'!$G:$G,'Monthly sulphur prices'!$C:$C,'Quarterly sulphur prices'!$C47)</f>
        <v>132.34654365281781</v>
      </c>
      <c r="H47" s="91">
        <f>_xlfn.MINIFS('Monthly sulphur prices'!$H:$H,'Monthly sulphur prices'!$C:$C,'Quarterly sulphur prices'!$C47)</f>
        <v>102.90253918967414</v>
      </c>
      <c r="I47" s="91">
        <f>_xlfn.MAXIFS('Monthly sulphur prices'!$I:$I,'Monthly sulphur prices'!$C:$C,'Quarterly sulphur prices'!$C47)</f>
        <v>126.0132103194845</v>
      </c>
      <c r="J47" s="91">
        <f>_xlfn.MINIFS('Monthly sulphur prices'!$J:$J,'Monthly sulphur prices'!$C:$C,'Quarterly sulphur prices'!$C47)</f>
        <v>129.15248673758674</v>
      </c>
      <c r="K47" s="91">
        <f>_xlfn.MAXIFS('Monthly sulphur prices'!$K:$K,'Monthly sulphur prices'!$C:$C,'Quarterly sulphur prices'!$C47)</f>
        <v>150.0132103194845</v>
      </c>
      <c r="L47" s="91">
        <f t="shared" ref="L47:M47" si="5">L46</f>
        <v>233.33333333333334</v>
      </c>
      <c r="M47" s="91">
        <f t="shared" si="5"/>
        <v>260</v>
      </c>
      <c r="N47" s="91">
        <f>_xlfn.MINIFS('Monthly sulphur prices'!$N:$N,'Monthly sulphur prices'!$C:$C,'Quarterly sulphur prices'!$C47)</f>
        <v>80.15253918967413</v>
      </c>
      <c r="O47" s="91">
        <f>_xlfn.MAXIFS('Monthly sulphur prices'!$O:$O,'Monthly sulphur prices'!$C:$C,'Quarterly sulphur prices'!$C47)</f>
        <v>135.15253918967414</v>
      </c>
      <c r="P47" s="91">
        <f>_xlfn.MINIFS('Monthly sulphur prices'!$P:$P,'Monthly sulphur prices'!$C:$C,'Quarterly sulphur prices'!$C47)</f>
        <v>175.58315055480222</v>
      </c>
      <c r="Q47" s="91">
        <f>_xlfn.MAXIFS('Monthly sulphur prices'!$Q:$Q,'Monthly sulphur prices'!$C:$C,'Quarterly sulphur prices'!$C47)</f>
        <v>197.58315055480222</v>
      </c>
    </row>
    <row r="48" spans="2:17" ht="12" customHeight="1" x14ac:dyDescent="0.2">
      <c r="C48" s="36" t="s">
        <v>378</v>
      </c>
      <c r="D48" s="91">
        <f>_xlfn.MINIFS('Monthly sulphur prices'!$D:$D,'Monthly sulphur prices'!$C:$C,'Quarterly sulphur prices'!$C48)</f>
        <v>116.14687051562404</v>
      </c>
      <c r="E48" s="91">
        <f>_xlfn.MAXIFS('Monthly sulphur prices'!$E:$E,'Monthly sulphur prices'!$C:$C,'Quarterly sulphur prices'!$C48)</f>
        <v>147.03592419968061</v>
      </c>
      <c r="F48" s="91">
        <f>_xlfn.MINIFS('Monthly sulphur prices'!$F:$F,'Monthly sulphur prices'!$C:$C,'Quarterly sulphur prices'!$C48)</f>
        <v>70.813537182290702</v>
      </c>
      <c r="G48" s="91">
        <f>_xlfn.MAXIFS('Monthly sulphur prices'!$G:$G,'Monthly sulphur prices'!$C:$C,'Quarterly sulphur prices'!$C48)</f>
        <v>131.36925753301392</v>
      </c>
      <c r="H48" s="91">
        <f>_xlfn.MINIFS('Monthly sulphur prices'!$H:$H,'Monthly sulphur prices'!$C:$C,'Quarterly sulphur prices'!$C48)</f>
        <v>101.89687051562404</v>
      </c>
      <c r="I48" s="91">
        <f>_xlfn.MAXIFS('Monthly sulphur prices'!$I:$I,'Monthly sulphur prices'!$C:$C,'Quarterly sulphur prices'!$C48)</f>
        <v>125.03592419968061</v>
      </c>
      <c r="J48" s="91">
        <f>_xlfn.MINIFS('Monthly sulphur prices'!$J:$J,'Monthly sulphur prices'!$C:$C,'Quarterly sulphur prices'!$C48)</f>
        <v>131.29317087681147</v>
      </c>
      <c r="K48" s="91">
        <f>_xlfn.MAXIFS('Monthly sulphur prices'!$K:$K,'Monthly sulphur prices'!$C:$C,'Quarterly sulphur prices'!$C48)</f>
        <v>149.03592419968061</v>
      </c>
      <c r="L48" s="91">
        <f t="shared" ref="L48:M48" si="6">L47</f>
        <v>233.33333333333334</v>
      </c>
      <c r="M48" s="91">
        <f t="shared" si="6"/>
        <v>260</v>
      </c>
      <c r="N48" s="91">
        <f>_xlfn.MINIFS('Monthly sulphur prices'!$N:$N,'Monthly sulphur prices'!$C:$C,'Quarterly sulphur prices'!$C48)</f>
        <v>82.293164320300534</v>
      </c>
      <c r="O48" s="91">
        <f>_xlfn.MAXIFS('Monthly sulphur prices'!$O:$O,'Monthly sulphur prices'!$C:$C,'Quarterly sulphur prices'!$C48)</f>
        <v>137.29316432030055</v>
      </c>
      <c r="P48" s="91">
        <f>_xlfn.MINIFS('Monthly sulphur prices'!$P:$P,'Monthly sulphur prices'!$C:$C,'Quarterly sulphur prices'!$C48)</f>
        <v>180.48066543490705</v>
      </c>
      <c r="Q48" s="91">
        <f>_xlfn.MAXIFS('Monthly sulphur prices'!$Q:$Q,'Monthly sulphur prices'!$C:$C,'Quarterly sulphur prices'!$C48)</f>
        <v>202.48066543490705</v>
      </c>
    </row>
    <row r="49" spans="2:17" ht="12" customHeight="1" x14ac:dyDescent="0.2">
      <c r="C49" s="36" t="s">
        <v>379</v>
      </c>
      <c r="D49" s="91">
        <f>_xlfn.MINIFS('Monthly sulphur prices'!$D:$D,'Monthly sulphur prices'!$C:$C,'Quarterly sulphur prices'!$C49)</f>
        <v>102.84139165604174</v>
      </c>
      <c r="E49" s="91">
        <f>_xlfn.MAXIFS('Monthly sulphur prices'!$E:$E,'Monthly sulphur prices'!$C:$C,'Quarterly sulphur prices'!$C49)</f>
        <v>142.17975032015661</v>
      </c>
      <c r="F49" s="91">
        <f>_xlfn.MINIFS('Monthly sulphur prices'!$F:$F,'Monthly sulphur prices'!$C:$C,'Quarterly sulphur prices'!$C49)</f>
        <v>57.508058322708393</v>
      </c>
      <c r="G49" s="91">
        <f>_xlfn.MAXIFS('Monthly sulphur prices'!$G:$G,'Monthly sulphur prices'!$C:$C,'Quarterly sulphur prices'!$C49)</f>
        <v>126.51308365348993</v>
      </c>
      <c r="H49" s="91">
        <f>_xlfn.MINIFS('Monthly sulphur prices'!$H:$H,'Monthly sulphur prices'!$C:$C,'Quarterly sulphur prices'!$C49)</f>
        <v>88.591391656041736</v>
      </c>
      <c r="I49" s="91">
        <f>_xlfn.MAXIFS('Monthly sulphur prices'!$I:$I,'Monthly sulphur prices'!$C:$C,'Quarterly sulphur prices'!$C49)</f>
        <v>120.17975032015661</v>
      </c>
      <c r="J49" s="91">
        <f>_xlfn.MINIFS('Monthly sulphur prices'!$J:$J,'Monthly sulphur prices'!$C:$C,'Quarterly sulphur prices'!$C49)</f>
        <v>122.84139145115077</v>
      </c>
      <c r="K49" s="91">
        <f>_xlfn.MAXIFS('Monthly sulphur prices'!$K:$K,'Monthly sulphur prices'!$C:$C,'Quarterly sulphur prices'!$C49)</f>
        <v>144.17975032015661</v>
      </c>
      <c r="L49" s="91">
        <f t="shared" ref="L49:M49" si="7">L48</f>
        <v>233.33333333333334</v>
      </c>
      <c r="M49" s="91">
        <f t="shared" si="7"/>
        <v>260</v>
      </c>
      <c r="N49" s="91">
        <f>_xlfn.MINIFS('Monthly sulphur prices'!$N:$N,'Monthly sulphur prices'!$C:$C,'Quarterly sulphur prices'!$C49)</f>
        <v>85.1797503201566</v>
      </c>
      <c r="O49" s="91">
        <f>_xlfn.MAXIFS('Monthly sulphur prices'!$O:$O,'Monthly sulphur prices'!$C:$C,'Quarterly sulphur prices'!$C49)</f>
        <v>140.17975032015661</v>
      </c>
      <c r="P49" s="91">
        <f>_xlfn.MINIFS('Monthly sulphur prices'!$P:$P,'Monthly sulphur prices'!$C:$C,'Quarterly sulphur prices'!$C49)</f>
        <v>163.29158627970699</v>
      </c>
      <c r="Q49" s="91">
        <f>_xlfn.MAXIFS('Monthly sulphur prices'!$Q:$Q,'Monthly sulphur prices'!$C:$C,'Quarterly sulphur prices'!$C49)</f>
        <v>185.29158627970699</v>
      </c>
    </row>
    <row r="50" spans="2:17" ht="12" customHeight="1" x14ac:dyDescent="0.2">
      <c r="D50"/>
      <c r="E50"/>
      <c r="F50"/>
      <c r="G50"/>
      <c r="H50"/>
      <c r="I50"/>
      <c r="J50"/>
      <c r="K50"/>
      <c r="L50"/>
      <c r="M50"/>
      <c r="N50"/>
      <c r="O50"/>
      <c r="P50"/>
      <c r="Q50"/>
    </row>
    <row r="51" spans="2:17" ht="12" customHeight="1" x14ac:dyDescent="0.2">
      <c r="D51"/>
      <c r="E51"/>
      <c r="F51"/>
      <c r="G51"/>
      <c r="H51"/>
      <c r="I51"/>
      <c r="J51"/>
      <c r="K51"/>
      <c r="L51"/>
      <c r="M51"/>
      <c r="N51"/>
      <c r="O51"/>
      <c r="P51"/>
      <c r="Q51"/>
    </row>
    <row r="52" spans="2:17" ht="12" customHeight="1" x14ac:dyDescent="0.2">
      <c r="B52" s="54"/>
      <c r="C52" s="54" t="s">
        <v>481</v>
      </c>
    </row>
    <row r="53" spans="2:17" ht="12" customHeight="1" x14ac:dyDescent="0.2">
      <c r="B53" s="54"/>
      <c r="C53" s="54" t="s">
        <v>381</v>
      </c>
    </row>
    <row r="54" spans="2:17" ht="12" customHeight="1" x14ac:dyDescent="0.2">
      <c r="B54" s="55"/>
      <c r="C54" s="55" t="s">
        <v>155</v>
      </c>
    </row>
    <row r="55" spans="2:17" ht="12" customHeight="1" x14ac:dyDescent="0.2">
      <c r="B55" s="55"/>
      <c r="C55" s="55" t="s">
        <v>380</v>
      </c>
    </row>
    <row r="56" spans="2:17" ht="12" customHeight="1" x14ac:dyDescent="0.2"/>
    <row r="57" spans="2:17" ht="12" customHeight="1" x14ac:dyDescent="0.2"/>
    <row r="58" spans="2:17" ht="12" customHeight="1" x14ac:dyDescent="0.2"/>
    <row r="59" spans="2:17" ht="12" customHeight="1" x14ac:dyDescent="0.2"/>
    <row r="60" spans="2:17" ht="12" customHeight="1" x14ac:dyDescent="0.2"/>
    <row r="61" spans="2:17" ht="12" customHeight="1" x14ac:dyDescent="0.2"/>
    <row r="62" spans="2:17" ht="12" customHeight="1" x14ac:dyDescent="0.2"/>
    <row r="63" spans="2:17" ht="12" customHeight="1" x14ac:dyDescent="0.2"/>
    <row r="64" spans="2:17"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sheetData>
  <mergeCells count="15">
    <mergeCell ref="C4:E4"/>
    <mergeCell ref="D7:E7"/>
    <mergeCell ref="P8:Q8"/>
    <mergeCell ref="D8:E8"/>
    <mergeCell ref="F8:G8"/>
    <mergeCell ref="H8:I8"/>
    <mergeCell ref="J8:K8"/>
    <mergeCell ref="L8:M8"/>
    <mergeCell ref="N8:O8"/>
    <mergeCell ref="P7:Q7"/>
    <mergeCell ref="F7:G7"/>
    <mergeCell ref="H7:I7"/>
    <mergeCell ref="J7:K7"/>
    <mergeCell ref="L7:M7"/>
    <mergeCell ref="N7:O7"/>
  </mergeCells>
  <phoneticPr fontId="33" type="noConversion"/>
  <conditionalFormatting sqref="C33">
    <cfRule type="cellIs" dxfId="2" priority="5" operator="lessThan">
      <formula>0</formula>
    </cfRule>
  </conditionalFormatting>
  <hyperlinks>
    <hyperlink ref="C5" location="Index!A1" display="Index" xr:uid="{E7146040-1F86-4348-B55F-118F40D1B092}"/>
  </hyperlink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0DED2-8FD8-4E19-B979-041999CD428E}">
  <dimension ref="A1:DR83"/>
  <sheetViews>
    <sheetView showGridLines="0" zoomScaleNormal="100" workbookViewId="0">
      <selection activeCell="DB69" sqref="DB69:DR69"/>
    </sheetView>
  </sheetViews>
  <sheetFormatPr defaultColWidth="18.6640625" defaultRowHeight="10" x14ac:dyDescent="0.2"/>
  <cols>
    <col min="1" max="1" width="4.6640625" style="36" customWidth="1"/>
    <col min="2" max="2" width="14.6640625" style="36" customWidth="1"/>
    <col min="3" max="3" width="22.109375" style="36" customWidth="1"/>
    <col min="4" max="79" width="11.6640625" style="36" customWidth="1"/>
    <col min="80" max="80" width="13.33203125" style="36" customWidth="1"/>
    <col min="81" max="105" width="11.6640625" style="36" customWidth="1"/>
    <col min="106" max="16384" width="18.6640625" style="36"/>
  </cols>
  <sheetData>
    <row r="1" spans="1:122" customFormat="1" ht="20.149999999999999" customHeight="1" x14ac:dyDescent="0.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row>
    <row r="2" spans="1:122" customFormat="1" ht="45" hidden="1" customHeight="1" x14ac:dyDescent="0.2">
      <c r="B2" s="4"/>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row>
    <row r="3" spans="1:122" customFormat="1" ht="30" customHeight="1" x14ac:dyDescent="0.2">
      <c r="B3" s="1" t="s">
        <v>14</v>
      </c>
      <c r="C3" s="6"/>
      <c r="D3" s="6"/>
      <c r="E3" s="6"/>
      <c r="F3" s="6"/>
      <c r="G3" s="6"/>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row>
    <row r="4" spans="1:122" customFormat="1" ht="18.649999999999999" customHeight="1" x14ac:dyDescent="0.2">
      <c r="B4" s="62" t="s">
        <v>163</v>
      </c>
      <c r="C4" s="6"/>
      <c r="D4" s="6"/>
      <c r="E4" s="6"/>
      <c r="F4" s="6"/>
      <c r="G4" s="6"/>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row>
    <row r="5" spans="1:122" customFormat="1" ht="12" customHeight="1" x14ac:dyDescent="0.25">
      <c r="B5" s="93" t="s">
        <v>11</v>
      </c>
      <c r="C5" s="94"/>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row>
    <row r="6" spans="1:122" s="35" customFormat="1" ht="12" customHeight="1" x14ac:dyDescent="0.2">
      <c r="A6" s="34"/>
      <c r="B6" s="40"/>
      <c r="C6" s="41"/>
    </row>
    <row r="7" spans="1:122" s="38" customFormat="1" ht="12" customHeight="1" x14ac:dyDescent="0.25">
      <c r="A7" s="37"/>
      <c r="B7" s="44"/>
      <c r="C7" s="44"/>
      <c r="D7" s="332">
        <v>2019</v>
      </c>
      <c r="E7" s="332"/>
      <c r="F7" s="332"/>
      <c r="G7" s="332"/>
      <c r="H7" s="332"/>
      <c r="I7" s="332"/>
      <c r="J7" s="332"/>
      <c r="K7" s="332"/>
      <c r="L7" s="332"/>
      <c r="M7" s="332"/>
      <c r="N7" s="332"/>
      <c r="O7" s="332"/>
      <c r="P7" s="332"/>
      <c r="Q7" s="332"/>
      <c r="R7" s="332"/>
      <c r="S7" s="332"/>
      <c r="T7" s="332"/>
      <c r="U7" s="331">
        <v>2020</v>
      </c>
      <c r="V7" s="331"/>
      <c r="W7" s="331"/>
      <c r="X7" s="331"/>
      <c r="Y7" s="331"/>
      <c r="Z7" s="331"/>
      <c r="AA7" s="331"/>
      <c r="AB7" s="331"/>
      <c r="AC7" s="331"/>
      <c r="AD7" s="331"/>
      <c r="AE7" s="331"/>
      <c r="AF7" s="331"/>
      <c r="AG7" s="331"/>
      <c r="AH7" s="331"/>
      <c r="AI7" s="331"/>
      <c r="AJ7" s="331"/>
      <c r="AK7" s="331"/>
      <c r="AL7" s="330">
        <v>2021</v>
      </c>
      <c r="AM7" s="330"/>
      <c r="AN7" s="330"/>
      <c r="AO7" s="330"/>
      <c r="AP7" s="330"/>
      <c r="AQ7" s="330"/>
      <c r="AR7" s="330"/>
      <c r="AS7" s="330"/>
      <c r="AT7" s="330"/>
      <c r="AU7" s="330"/>
      <c r="AV7" s="330"/>
      <c r="AW7" s="330"/>
      <c r="AX7" s="330"/>
      <c r="AY7" s="330"/>
      <c r="AZ7" s="330"/>
      <c r="BA7" s="330"/>
      <c r="BB7" s="330"/>
      <c r="BC7" s="331">
        <v>2022</v>
      </c>
      <c r="BD7" s="331"/>
      <c r="BE7" s="331"/>
      <c r="BF7" s="331"/>
      <c r="BG7" s="331"/>
      <c r="BH7" s="331"/>
      <c r="BI7" s="331"/>
      <c r="BJ7" s="331"/>
      <c r="BK7" s="331"/>
      <c r="BL7" s="331"/>
      <c r="BM7" s="331"/>
      <c r="BN7" s="331"/>
      <c r="BO7" s="331"/>
      <c r="BP7" s="331"/>
      <c r="BQ7" s="331"/>
      <c r="BR7" s="331"/>
      <c r="BS7" s="331"/>
      <c r="BT7" s="330">
        <v>2023</v>
      </c>
      <c r="BU7" s="330"/>
      <c r="BV7" s="330"/>
      <c r="BW7" s="330"/>
      <c r="BX7" s="330"/>
      <c r="BY7" s="330"/>
      <c r="BZ7" s="330"/>
      <c r="CA7" s="330"/>
      <c r="CB7" s="330"/>
      <c r="CC7" s="330"/>
      <c r="CD7" s="330"/>
      <c r="CE7" s="330"/>
      <c r="CF7" s="330"/>
      <c r="CG7" s="330"/>
      <c r="CH7" s="330"/>
      <c r="CI7" s="330"/>
      <c r="CJ7" s="330"/>
      <c r="CK7" s="331">
        <v>2024</v>
      </c>
      <c r="CL7" s="331"/>
      <c r="CM7" s="331"/>
      <c r="CN7" s="331"/>
      <c r="CO7" s="331"/>
      <c r="CP7" s="331"/>
      <c r="CQ7" s="331"/>
      <c r="CR7" s="331"/>
      <c r="CS7" s="331"/>
      <c r="CT7" s="331"/>
      <c r="CU7" s="331"/>
      <c r="CV7" s="331"/>
      <c r="CW7" s="331"/>
      <c r="CX7" s="331"/>
      <c r="CY7" s="331"/>
      <c r="CZ7" s="331"/>
      <c r="DA7" s="331"/>
      <c r="DB7" s="330">
        <v>2025</v>
      </c>
      <c r="DC7" s="330"/>
      <c r="DD7" s="330"/>
      <c r="DE7" s="330"/>
      <c r="DF7" s="330"/>
      <c r="DG7" s="330"/>
      <c r="DH7" s="330"/>
      <c r="DI7" s="330"/>
      <c r="DJ7" s="330"/>
      <c r="DK7" s="330"/>
      <c r="DL7" s="330"/>
      <c r="DM7" s="330"/>
      <c r="DN7" s="330"/>
      <c r="DO7" s="330"/>
      <c r="DP7" s="330"/>
      <c r="DQ7" s="330"/>
      <c r="DR7" s="330"/>
    </row>
    <row r="8" spans="1:122" s="38" customFormat="1" ht="15" customHeight="1" thickBot="1" x14ac:dyDescent="0.35">
      <c r="A8" s="37"/>
      <c r="B8" s="66"/>
      <c r="C8" s="66" t="s">
        <v>164</v>
      </c>
      <c r="D8" s="86" t="s">
        <v>165</v>
      </c>
      <c r="E8" s="86" t="s">
        <v>166</v>
      </c>
      <c r="F8" s="86" t="s">
        <v>167</v>
      </c>
      <c r="G8" s="86" t="s">
        <v>168</v>
      </c>
      <c r="H8" s="87" t="s">
        <v>169</v>
      </c>
      <c r="I8" s="87" t="s">
        <v>170</v>
      </c>
      <c r="J8" s="86" t="s">
        <v>171</v>
      </c>
      <c r="K8" s="86" t="s">
        <v>172</v>
      </c>
      <c r="L8" s="86" t="s">
        <v>173</v>
      </c>
      <c r="M8" s="86" t="s">
        <v>174</v>
      </c>
      <c r="N8" s="86" t="s">
        <v>175</v>
      </c>
      <c r="O8" s="86" t="s">
        <v>176</v>
      </c>
      <c r="P8" s="86" t="s">
        <v>177</v>
      </c>
      <c r="Q8" s="86" t="s">
        <v>178</v>
      </c>
      <c r="R8" s="86" t="s">
        <v>179</v>
      </c>
      <c r="S8" s="86" t="s">
        <v>180</v>
      </c>
      <c r="T8" s="86" t="s">
        <v>181</v>
      </c>
      <c r="U8" s="86" t="s">
        <v>165</v>
      </c>
      <c r="V8" s="86" t="s">
        <v>166</v>
      </c>
      <c r="W8" s="86" t="s">
        <v>167</v>
      </c>
      <c r="X8" s="86" t="s">
        <v>168</v>
      </c>
      <c r="Y8" s="87" t="s">
        <v>169</v>
      </c>
      <c r="Z8" s="87" t="s">
        <v>170</v>
      </c>
      <c r="AA8" s="86" t="s">
        <v>171</v>
      </c>
      <c r="AB8" s="86" t="s">
        <v>172</v>
      </c>
      <c r="AC8" s="86" t="s">
        <v>173</v>
      </c>
      <c r="AD8" s="86" t="s">
        <v>174</v>
      </c>
      <c r="AE8" s="86" t="s">
        <v>175</v>
      </c>
      <c r="AF8" s="86" t="s">
        <v>176</v>
      </c>
      <c r="AG8" s="86" t="s">
        <v>182</v>
      </c>
      <c r="AH8" s="86" t="s">
        <v>183</v>
      </c>
      <c r="AI8" s="86" t="s">
        <v>184</v>
      </c>
      <c r="AJ8" s="86" t="s">
        <v>185</v>
      </c>
      <c r="AK8" s="86" t="s">
        <v>186</v>
      </c>
      <c r="AL8" s="86" t="s">
        <v>165</v>
      </c>
      <c r="AM8" s="86" t="s">
        <v>166</v>
      </c>
      <c r="AN8" s="86" t="s">
        <v>167</v>
      </c>
      <c r="AO8" s="86" t="s">
        <v>168</v>
      </c>
      <c r="AP8" s="87" t="s">
        <v>169</v>
      </c>
      <c r="AQ8" s="87" t="s">
        <v>170</v>
      </c>
      <c r="AR8" s="86" t="s">
        <v>171</v>
      </c>
      <c r="AS8" s="86" t="s">
        <v>172</v>
      </c>
      <c r="AT8" s="86" t="s">
        <v>173</v>
      </c>
      <c r="AU8" s="86" t="s">
        <v>174</v>
      </c>
      <c r="AV8" s="86" t="s">
        <v>175</v>
      </c>
      <c r="AW8" s="86" t="s">
        <v>176</v>
      </c>
      <c r="AX8" s="86" t="s">
        <v>187</v>
      </c>
      <c r="AY8" s="86" t="s">
        <v>188</v>
      </c>
      <c r="AZ8" s="86" t="s">
        <v>189</v>
      </c>
      <c r="BA8" s="86" t="s">
        <v>190</v>
      </c>
      <c r="BB8" s="86" t="s">
        <v>191</v>
      </c>
      <c r="BC8" s="86" t="s">
        <v>165</v>
      </c>
      <c r="BD8" s="86" t="s">
        <v>166</v>
      </c>
      <c r="BE8" s="86" t="s">
        <v>167</v>
      </c>
      <c r="BF8" s="86" t="s">
        <v>168</v>
      </c>
      <c r="BG8" s="87" t="s">
        <v>169</v>
      </c>
      <c r="BH8" s="87" t="s">
        <v>170</v>
      </c>
      <c r="BI8" s="86" t="s">
        <v>171</v>
      </c>
      <c r="BJ8" s="86" t="s">
        <v>172</v>
      </c>
      <c r="BK8" s="86" t="s">
        <v>173</v>
      </c>
      <c r="BL8" s="86" t="s">
        <v>174</v>
      </c>
      <c r="BM8" s="86" t="s">
        <v>175</v>
      </c>
      <c r="BN8" s="86" t="s">
        <v>176</v>
      </c>
      <c r="BO8" s="86" t="s">
        <v>192</v>
      </c>
      <c r="BP8" s="86" t="s">
        <v>193</v>
      </c>
      <c r="BQ8" s="86" t="s">
        <v>194</v>
      </c>
      <c r="BR8" s="86" t="s">
        <v>195</v>
      </c>
      <c r="BS8" s="86" t="s">
        <v>196</v>
      </c>
      <c r="BT8" s="86" t="s">
        <v>165</v>
      </c>
      <c r="BU8" s="86" t="s">
        <v>166</v>
      </c>
      <c r="BV8" s="86" t="s">
        <v>167</v>
      </c>
      <c r="BW8" s="86" t="s">
        <v>168</v>
      </c>
      <c r="BX8" s="87" t="s">
        <v>169</v>
      </c>
      <c r="BY8" s="87" t="s">
        <v>170</v>
      </c>
      <c r="BZ8" s="86" t="s">
        <v>171</v>
      </c>
      <c r="CA8" s="86" t="s">
        <v>172</v>
      </c>
      <c r="CB8" s="86" t="s">
        <v>173</v>
      </c>
      <c r="CC8" s="86" t="s">
        <v>174</v>
      </c>
      <c r="CD8" s="86" t="s">
        <v>175</v>
      </c>
      <c r="CE8" s="86" t="s">
        <v>176</v>
      </c>
      <c r="CF8" s="86" t="s">
        <v>197</v>
      </c>
      <c r="CG8" s="86" t="s">
        <v>198</v>
      </c>
      <c r="CH8" s="86" t="s">
        <v>199</v>
      </c>
      <c r="CI8" s="86" t="s">
        <v>200</v>
      </c>
      <c r="CJ8" s="86" t="s">
        <v>201</v>
      </c>
      <c r="CK8" s="86" t="s">
        <v>165</v>
      </c>
      <c r="CL8" s="86" t="s">
        <v>166</v>
      </c>
      <c r="CM8" s="86" t="s">
        <v>167</v>
      </c>
      <c r="CN8" s="86" t="s">
        <v>168</v>
      </c>
      <c r="CO8" s="87" t="s">
        <v>169</v>
      </c>
      <c r="CP8" s="87" t="s">
        <v>170</v>
      </c>
      <c r="CQ8" s="86" t="s">
        <v>171</v>
      </c>
      <c r="CR8" s="86" t="s">
        <v>172</v>
      </c>
      <c r="CS8" s="86" t="s">
        <v>173</v>
      </c>
      <c r="CT8" s="86" t="s">
        <v>174</v>
      </c>
      <c r="CU8" s="86" t="s">
        <v>175</v>
      </c>
      <c r="CV8" s="86" t="s">
        <v>176</v>
      </c>
      <c r="CW8" s="86" t="s">
        <v>202</v>
      </c>
      <c r="CX8" s="86" t="s">
        <v>203</v>
      </c>
      <c r="CY8" s="86" t="s">
        <v>204</v>
      </c>
      <c r="CZ8" s="86" t="s">
        <v>205</v>
      </c>
      <c r="DA8" s="86" t="s">
        <v>206</v>
      </c>
      <c r="DB8" s="86" t="s">
        <v>165</v>
      </c>
      <c r="DC8" s="86" t="s">
        <v>166</v>
      </c>
      <c r="DD8" s="86" t="s">
        <v>167</v>
      </c>
      <c r="DE8" s="86" t="s">
        <v>168</v>
      </c>
      <c r="DF8" s="87" t="s">
        <v>169</v>
      </c>
      <c r="DG8" s="87" t="s">
        <v>170</v>
      </c>
      <c r="DH8" s="86" t="s">
        <v>171</v>
      </c>
      <c r="DI8" s="86" t="s">
        <v>172</v>
      </c>
      <c r="DJ8" s="86" t="s">
        <v>173</v>
      </c>
      <c r="DK8" s="86" t="s">
        <v>174</v>
      </c>
      <c r="DL8" s="86" t="s">
        <v>175</v>
      </c>
      <c r="DM8" s="86" t="s">
        <v>176</v>
      </c>
      <c r="DN8" s="86" t="s">
        <v>344</v>
      </c>
      <c r="DO8" s="86" t="s">
        <v>345</v>
      </c>
      <c r="DP8" s="86" t="s">
        <v>346</v>
      </c>
      <c r="DQ8" s="86" t="s">
        <v>347</v>
      </c>
      <c r="DR8" s="86" t="s">
        <v>348</v>
      </c>
    </row>
    <row r="9" spans="1:122" s="38" customFormat="1" ht="12" customHeight="1" x14ac:dyDescent="0.25">
      <c r="A9" s="37"/>
      <c r="B9" s="65" t="s">
        <v>207</v>
      </c>
      <c r="C9" s="42" t="s">
        <v>208</v>
      </c>
      <c r="D9" s="61">
        <v>12</v>
      </c>
      <c r="E9" s="61">
        <v>26</v>
      </c>
      <c r="F9" s="61">
        <v>12</v>
      </c>
      <c r="G9" s="61">
        <v>11</v>
      </c>
      <c r="H9" s="61">
        <v>23</v>
      </c>
      <c r="I9" s="61">
        <v>3</v>
      </c>
      <c r="J9" s="61">
        <v>16</v>
      </c>
      <c r="K9" s="61">
        <v>13</v>
      </c>
      <c r="L9" s="64">
        <v>2</v>
      </c>
      <c r="M9" s="64">
        <v>22</v>
      </c>
      <c r="N9" s="64">
        <v>2</v>
      </c>
      <c r="O9" s="64">
        <v>0</v>
      </c>
      <c r="P9" s="68">
        <v>50</v>
      </c>
      <c r="Q9" s="68">
        <v>37</v>
      </c>
      <c r="R9" s="60">
        <v>31</v>
      </c>
      <c r="S9" s="60">
        <v>24</v>
      </c>
      <c r="T9" s="67">
        <v>142</v>
      </c>
      <c r="U9" s="64">
        <v>0</v>
      </c>
      <c r="V9" s="64">
        <v>0</v>
      </c>
      <c r="W9" s="64">
        <v>45</v>
      </c>
      <c r="X9" s="64">
        <v>16</v>
      </c>
      <c r="Y9" s="64">
        <v>0</v>
      </c>
      <c r="Z9" s="64">
        <v>10</v>
      </c>
      <c r="AA9" s="64">
        <v>0</v>
      </c>
      <c r="AB9" s="64">
        <v>23</v>
      </c>
      <c r="AC9" s="64">
        <v>0</v>
      </c>
      <c r="AD9" s="64">
        <v>19</v>
      </c>
      <c r="AE9" s="64">
        <v>8</v>
      </c>
      <c r="AF9" s="64">
        <v>5</v>
      </c>
      <c r="AG9" s="68">
        <v>45</v>
      </c>
      <c r="AH9" s="68">
        <v>26</v>
      </c>
      <c r="AI9" s="68">
        <v>23</v>
      </c>
      <c r="AJ9" s="68">
        <v>32</v>
      </c>
      <c r="AK9" s="73">
        <v>126</v>
      </c>
      <c r="AL9" s="64">
        <v>0</v>
      </c>
      <c r="AM9" s="64">
        <v>0</v>
      </c>
      <c r="AN9" s="64">
        <v>27.431000000000001</v>
      </c>
      <c r="AO9" s="64">
        <v>0.46</v>
      </c>
      <c r="AP9" s="64">
        <v>16.442</v>
      </c>
      <c r="AQ9" s="64">
        <v>0</v>
      </c>
      <c r="AR9" s="64">
        <v>16.882000000000001</v>
      </c>
      <c r="AS9" s="64">
        <v>0</v>
      </c>
      <c r="AT9" s="64">
        <v>0</v>
      </c>
      <c r="AU9" s="64">
        <v>16.5</v>
      </c>
      <c r="AV9" s="64">
        <v>0</v>
      </c>
      <c r="AW9" s="64">
        <v>32.948</v>
      </c>
      <c r="AX9" s="68">
        <v>27.431000000000001</v>
      </c>
      <c r="AY9" s="68">
        <v>16.902000000000001</v>
      </c>
      <c r="AZ9" s="68">
        <v>16.882000000000001</v>
      </c>
      <c r="BA9" s="68">
        <v>49.448</v>
      </c>
      <c r="BB9" s="73">
        <v>110.66300000000001</v>
      </c>
      <c r="BC9" s="64">
        <v>0</v>
      </c>
      <c r="BD9" s="64">
        <v>10.94</v>
      </c>
      <c r="BE9" s="64">
        <v>10.999000000000001</v>
      </c>
      <c r="BF9" s="64">
        <v>10.879</v>
      </c>
      <c r="BG9" s="64">
        <v>10.003</v>
      </c>
      <c r="BH9" s="64">
        <v>11</v>
      </c>
      <c r="BI9" s="64">
        <v>22.358000000000001</v>
      </c>
      <c r="BJ9" s="64">
        <v>0</v>
      </c>
      <c r="BK9" s="64">
        <v>8.5060000000000002</v>
      </c>
      <c r="BL9" s="64">
        <v>11.3</v>
      </c>
      <c r="BM9" s="64">
        <v>0</v>
      </c>
      <c r="BN9" s="64">
        <v>10.904</v>
      </c>
      <c r="BO9" s="68">
        <v>21.939</v>
      </c>
      <c r="BP9" s="68">
        <v>31.881999999999998</v>
      </c>
      <c r="BQ9" s="68">
        <v>30.864000000000001</v>
      </c>
      <c r="BR9" s="68">
        <v>22.204000000000001</v>
      </c>
      <c r="BS9" s="64">
        <v>106.889</v>
      </c>
      <c r="BT9" s="64">
        <v>11.324999999999999</v>
      </c>
      <c r="BU9" s="64">
        <v>19.972000000000001</v>
      </c>
      <c r="BV9" s="64">
        <v>0</v>
      </c>
      <c r="BW9" s="64">
        <v>0</v>
      </c>
      <c r="BX9" s="64">
        <v>16</v>
      </c>
      <c r="BY9" s="64">
        <v>0</v>
      </c>
      <c r="BZ9" s="64">
        <v>10.599</v>
      </c>
      <c r="CA9" s="64">
        <v>0</v>
      </c>
      <c r="CB9" s="64">
        <v>11.946999999999999</v>
      </c>
      <c r="CC9" s="64">
        <v>0</v>
      </c>
      <c r="CD9" s="64">
        <v>24.038</v>
      </c>
      <c r="CE9" s="64">
        <v>0.3</v>
      </c>
      <c r="CF9" s="68">
        <v>31.297000000000001</v>
      </c>
      <c r="CG9" s="68">
        <v>16</v>
      </c>
      <c r="CH9" s="68">
        <v>22.545999999999999</v>
      </c>
      <c r="CI9" s="68">
        <v>24.338000000000001</v>
      </c>
      <c r="CJ9" s="64">
        <v>94.180999999999997</v>
      </c>
      <c r="CK9" s="64">
        <v>0</v>
      </c>
      <c r="CL9" s="64">
        <v>0</v>
      </c>
      <c r="CM9" s="64">
        <v>0</v>
      </c>
      <c r="CN9" s="64">
        <v>0</v>
      </c>
      <c r="CO9" s="64">
        <v>0</v>
      </c>
      <c r="CP9" s="64">
        <v>31.385999999999999</v>
      </c>
      <c r="CQ9" s="64">
        <v>9.0470000000000006</v>
      </c>
      <c r="CR9" s="64">
        <v>0.35</v>
      </c>
      <c r="CS9" s="64">
        <v>18.515999999999998</v>
      </c>
      <c r="CT9" s="64">
        <v>21.920999999999999</v>
      </c>
      <c r="CU9" s="64">
        <v>21.315999999999999</v>
      </c>
      <c r="CV9" s="64">
        <v>8.6739999999999995</v>
      </c>
      <c r="CW9" s="68">
        <v>0</v>
      </c>
      <c r="CX9" s="68">
        <v>31.385999999999999</v>
      </c>
      <c r="CY9" s="68">
        <v>27.912999999999997</v>
      </c>
      <c r="CZ9" s="68">
        <v>51.910999999999994</v>
      </c>
      <c r="DA9" s="64">
        <v>111.21000000000001</v>
      </c>
      <c r="DB9" s="64">
        <v>13.500999999999999</v>
      </c>
      <c r="DC9" s="64">
        <v>0</v>
      </c>
      <c r="DD9" s="64">
        <v>18.651</v>
      </c>
      <c r="DE9" s="64">
        <v>0</v>
      </c>
      <c r="DF9" s="64">
        <v>0</v>
      </c>
      <c r="DG9" s="64">
        <v>32.207003861241091</v>
      </c>
      <c r="DH9" s="64">
        <v>9.2836539837076462</v>
      </c>
      <c r="DI9" s="64">
        <v>0.35915539894967125</v>
      </c>
      <c r="DJ9" s="64">
        <v>19.000346762720319</v>
      </c>
      <c r="DK9" s="64">
        <v>22.494415715359267</v>
      </c>
      <c r="DL9" s="64">
        <v>21.873589954317691</v>
      </c>
      <c r="DM9" s="64">
        <v>8.9008969442555657</v>
      </c>
      <c r="DN9" s="68">
        <v>32.152000000000001</v>
      </c>
      <c r="DO9" s="68">
        <v>32.207003861241091</v>
      </c>
      <c r="DP9" s="68">
        <v>28.643156145377638</v>
      </c>
      <c r="DQ9" s="68">
        <v>53.268902613932525</v>
      </c>
      <c r="DR9" s="64">
        <v>146.27106262055128</v>
      </c>
    </row>
    <row r="10" spans="1:122" s="38" customFormat="1" ht="12" customHeight="1" x14ac:dyDescent="0.25">
      <c r="A10" s="37"/>
      <c r="B10" s="42"/>
      <c r="C10" s="42" t="s">
        <v>209</v>
      </c>
      <c r="D10" s="61">
        <v>464</v>
      </c>
      <c r="E10" s="61">
        <v>299</v>
      </c>
      <c r="F10" s="61">
        <v>304</v>
      </c>
      <c r="G10" s="61">
        <v>282</v>
      </c>
      <c r="H10" s="61">
        <v>275</v>
      </c>
      <c r="I10" s="61">
        <v>171</v>
      </c>
      <c r="J10" s="61">
        <v>355</v>
      </c>
      <c r="K10" s="61">
        <v>313</v>
      </c>
      <c r="L10" s="64">
        <v>291</v>
      </c>
      <c r="M10" s="64">
        <v>356</v>
      </c>
      <c r="N10" s="64">
        <v>266</v>
      </c>
      <c r="O10" s="64">
        <v>300</v>
      </c>
      <c r="P10" s="68">
        <v>1067</v>
      </c>
      <c r="Q10" s="68">
        <v>728</v>
      </c>
      <c r="R10" s="60">
        <v>959</v>
      </c>
      <c r="S10" s="60">
        <v>922</v>
      </c>
      <c r="T10" s="67">
        <v>3676</v>
      </c>
      <c r="U10" s="64">
        <v>223.90199999999999</v>
      </c>
      <c r="V10" s="64">
        <v>232.99</v>
      </c>
      <c r="W10" s="64">
        <v>81.209000000000003</v>
      </c>
      <c r="X10" s="64">
        <v>247.29300000000001</v>
      </c>
      <c r="Y10" s="64">
        <v>284.57499999999999</v>
      </c>
      <c r="Z10" s="64">
        <v>298.56600000000003</v>
      </c>
      <c r="AA10" s="64">
        <v>262.89300000000003</v>
      </c>
      <c r="AB10" s="64">
        <v>242.85599999999999</v>
      </c>
      <c r="AC10" s="64">
        <v>257.26499999999999</v>
      </c>
      <c r="AD10" s="64">
        <v>326.91700000000003</v>
      </c>
      <c r="AE10" s="64">
        <v>311.01800000000003</v>
      </c>
      <c r="AF10" s="64">
        <v>310</v>
      </c>
      <c r="AG10" s="68">
        <v>538.101</v>
      </c>
      <c r="AH10" s="68">
        <v>830.43399999999997</v>
      </c>
      <c r="AI10" s="68">
        <v>763.01400000000001</v>
      </c>
      <c r="AJ10" s="68">
        <v>947.93500000000006</v>
      </c>
      <c r="AK10" s="73">
        <v>3079.4839999999999</v>
      </c>
      <c r="AL10" s="64">
        <v>220.07599999999999</v>
      </c>
      <c r="AM10" s="64">
        <v>223.327</v>
      </c>
      <c r="AN10" s="64">
        <v>277.48199999999997</v>
      </c>
      <c r="AO10" s="64">
        <v>170.21</v>
      </c>
      <c r="AP10" s="64">
        <v>282.387</v>
      </c>
      <c r="AQ10" s="64">
        <v>158.143</v>
      </c>
      <c r="AR10" s="64">
        <v>221.55599999999998</v>
      </c>
      <c r="AS10" s="64">
        <v>274.81299999999999</v>
      </c>
      <c r="AT10" s="64">
        <v>508.19200000000001</v>
      </c>
      <c r="AU10" s="64">
        <v>224.08900000000003</v>
      </c>
      <c r="AV10" s="64">
        <v>320.64699999999999</v>
      </c>
      <c r="AW10" s="64">
        <v>363.26400000000001</v>
      </c>
      <c r="AX10" s="68">
        <v>720.88499999999999</v>
      </c>
      <c r="AY10" s="68">
        <v>610.74</v>
      </c>
      <c r="AZ10" s="68">
        <v>1004.5609999999999</v>
      </c>
      <c r="BA10" s="68">
        <v>908</v>
      </c>
      <c r="BB10" s="73">
        <v>3244.1860000000001</v>
      </c>
      <c r="BC10" s="64">
        <v>359.05700000000002</v>
      </c>
      <c r="BD10" s="64">
        <v>365.46799999999996</v>
      </c>
      <c r="BE10" s="64">
        <v>316.92800000000005</v>
      </c>
      <c r="BF10" s="64">
        <v>171.93299999999999</v>
      </c>
      <c r="BG10" s="64">
        <v>296.95900000000006</v>
      </c>
      <c r="BH10" s="64">
        <v>361.23500000000001</v>
      </c>
      <c r="BI10" s="64">
        <v>325.92199999999997</v>
      </c>
      <c r="BJ10" s="64">
        <v>332.6</v>
      </c>
      <c r="BK10" s="64">
        <v>247.184</v>
      </c>
      <c r="BL10" s="64">
        <v>221.762</v>
      </c>
      <c r="BM10" s="64">
        <v>232.601</v>
      </c>
      <c r="BN10" s="64">
        <v>285.68700000000001</v>
      </c>
      <c r="BO10" s="68">
        <v>1041.453</v>
      </c>
      <c r="BP10" s="68">
        <v>830.12700000000007</v>
      </c>
      <c r="BQ10" s="68">
        <v>905.7059999999999</v>
      </c>
      <c r="BR10" s="68">
        <v>740.05</v>
      </c>
      <c r="BS10" s="64">
        <v>3517.3360000000002</v>
      </c>
      <c r="BT10" s="64">
        <v>334.51300000000003</v>
      </c>
      <c r="BU10" s="64">
        <v>370.02099999999996</v>
      </c>
      <c r="BV10" s="64">
        <v>117.194</v>
      </c>
      <c r="BW10" s="64">
        <v>326.27990000000005</v>
      </c>
      <c r="BX10" s="64">
        <v>165.9913</v>
      </c>
      <c r="BY10" s="64">
        <v>384.23734999999999</v>
      </c>
      <c r="BZ10" s="64">
        <v>266.40769999999998</v>
      </c>
      <c r="CA10" s="64">
        <v>162.39000000000001</v>
      </c>
      <c r="CB10" s="64">
        <v>511.91724999999997</v>
      </c>
      <c r="CC10" s="64">
        <v>612.65595000000008</v>
      </c>
      <c r="CD10" s="64">
        <v>310.39099999999996</v>
      </c>
      <c r="CE10" s="64">
        <v>292.98900000000003</v>
      </c>
      <c r="CF10" s="68">
        <v>821.72799999999995</v>
      </c>
      <c r="CG10" s="68">
        <v>876.50855000000001</v>
      </c>
      <c r="CH10" s="68">
        <v>940.71494999999993</v>
      </c>
      <c r="CI10" s="68">
        <v>1216.03595</v>
      </c>
      <c r="CJ10" s="64">
        <v>3854.9874500000005</v>
      </c>
      <c r="CK10" s="64">
        <v>450.91200000000015</v>
      </c>
      <c r="CL10" s="64">
        <v>250.17699999999996</v>
      </c>
      <c r="CM10" s="64">
        <v>368.93499999999995</v>
      </c>
      <c r="CN10" s="64">
        <v>420.23700000000002</v>
      </c>
      <c r="CO10" s="64">
        <v>371.51300000000003</v>
      </c>
      <c r="CP10" s="64">
        <v>435.73399999999998</v>
      </c>
      <c r="CQ10" s="64">
        <v>445.77875</v>
      </c>
      <c r="CR10" s="64">
        <v>282.53100000000001</v>
      </c>
      <c r="CS10" s="64">
        <v>403.78179999999998</v>
      </c>
      <c r="CT10" s="64">
        <v>213.648</v>
      </c>
      <c r="CU10" s="64">
        <v>603.75189999999998</v>
      </c>
      <c r="CV10" s="64">
        <v>108.05369999999999</v>
      </c>
      <c r="CW10" s="68">
        <v>1070.0240000000001</v>
      </c>
      <c r="CX10" s="68">
        <v>1227.4839999999999</v>
      </c>
      <c r="CY10" s="68">
        <v>1132.0915500000001</v>
      </c>
      <c r="CZ10" s="68">
        <v>925.45360000000005</v>
      </c>
      <c r="DA10" s="64">
        <v>4355.0531500000006</v>
      </c>
      <c r="DB10" s="64">
        <v>179.01900000000001</v>
      </c>
      <c r="DC10" s="64">
        <v>443.08700000000005</v>
      </c>
      <c r="DD10" s="64">
        <v>232.79000000000002</v>
      </c>
      <c r="DE10" s="64">
        <v>395.57444261601864</v>
      </c>
      <c r="DF10" s="64">
        <v>390.04198142446091</v>
      </c>
      <c r="DG10" s="64">
        <v>458.97352882488826</v>
      </c>
      <c r="DH10" s="64">
        <v>479.22239259724989</v>
      </c>
      <c r="DI10" s="64">
        <v>279.14368760058596</v>
      </c>
      <c r="DJ10" s="64">
        <v>434.07470697789933</v>
      </c>
      <c r="DK10" s="64">
        <v>230.41827180974721</v>
      </c>
      <c r="DL10" s="64">
        <v>446.63323273212234</v>
      </c>
      <c r="DM10" s="64">
        <v>402.56997652653916</v>
      </c>
      <c r="DN10" s="68">
        <v>854.89599999999996</v>
      </c>
      <c r="DO10" s="68">
        <v>1244.5899528653679</v>
      </c>
      <c r="DP10" s="68">
        <v>1192.4407871757351</v>
      </c>
      <c r="DQ10" s="68">
        <v>1079.6214810684087</v>
      </c>
      <c r="DR10" s="64">
        <v>4371.5482211095123</v>
      </c>
    </row>
    <row r="11" spans="1:122" s="38" customFormat="1" ht="12" customHeight="1" x14ac:dyDescent="0.25">
      <c r="A11" s="37"/>
      <c r="B11" s="42"/>
      <c r="C11" s="42" t="s">
        <v>210</v>
      </c>
      <c r="D11" s="61">
        <v>546</v>
      </c>
      <c r="E11" s="61">
        <v>592</v>
      </c>
      <c r="F11" s="61">
        <v>582</v>
      </c>
      <c r="G11" s="61">
        <v>511</v>
      </c>
      <c r="H11" s="61">
        <v>714</v>
      </c>
      <c r="I11" s="61">
        <v>536</v>
      </c>
      <c r="J11" s="61">
        <v>631</v>
      </c>
      <c r="K11" s="61">
        <v>687</v>
      </c>
      <c r="L11" s="64">
        <v>411</v>
      </c>
      <c r="M11" s="64">
        <v>757</v>
      </c>
      <c r="N11" s="64">
        <v>454</v>
      </c>
      <c r="O11" s="64">
        <v>767</v>
      </c>
      <c r="P11" s="68">
        <v>1720</v>
      </c>
      <c r="Q11" s="68">
        <v>1761</v>
      </c>
      <c r="R11" s="60">
        <v>1729</v>
      </c>
      <c r="S11" s="60">
        <v>1978</v>
      </c>
      <c r="T11" s="67">
        <v>7188</v>
      </c>
      <c r="U11" s="64">
        <v>574.07400000000007</v>
      </c>
      <c r="V11" s="64">
        <v>604.33500000000004</v>
      </c>
      <c r="W11" s="64">
        <v>676.97500000000002</v>
      </c>
      <c r="X11" s="64">
        <v>505.07900000000001</v>
      </c>
      <c r="Y11" s="64">
        <v>576.28899999999999</v>
      </c>
      <c r="Z11" s="64">
        <v>469.45</v>
      </c>
      <c r="AA11" s="64">
        <v>745.31499999999994</v>
      </c>
      <c r="AB11" s="64">
        <v>720.60800000000006</v>
      </c>
      <c r="AC11" s="64">
        <v>716.49700000000007</v>
      </c>
      <c r="AD11" s="64">
        <v>521</v>
      </c>
      <c r="AE11" s="64">
        <v>546.81600000000003</v>
      </c>
      <c r="AF11" s="64">
        <v>551.11799999999994</v>
      </c>
      <c r="AG11" s="68">
        <v>1855.384</v>
      </c>
      <c r="AH11" s="68">
        <v>1550.818</v>
      </c>
      <c r="AI11" s="68">
        <v>2182.42</v>
      </c>
      <c r="AJ11" s="68">
        <v>1618.934</v>
      </c>
      <c r="AK11" s="73">
        <v>7207.5560000000005</v>
      </c>
      <c r="AL11" s="64">
        <v>739.20600000000002</v>
      </c>
      <c r="AM11" s="64">
        <v>547.678</v>
      </c>
      <c r="AN11" s="64">
        <v>819.03</v>
      </c>
      <c r="AO11" s="64">
        <v>325.36099999999999</v>
      </c>
      <c r="AP11" s="64">
        <v>859.827</v>
      </c>
      <c r="AQ11" s="64">
        <v>512.82000000000005</v>
      </c>
      <c r="AR11" s="64">
        <v>632.40699999999993</v>
      </c>
      <c r="AS11" s="64">
        <v>665.09500000000003</v>
      </c>
      <c r="AT11" s="64">
        <v>756.80600000000004</v>
      </c>
      <c r="AU11" s="64">
        <v>718.60299999999995</v>
      </c>
      <c r="AV11" s="64">
        <v>716.2639999999999</v>
      </c>
      <c r="AW11" s="64">
        <v>626.601</v>
      </c>
      <c r="AX11" s="68">
        <v>2105.9139999999998</v>
      </c>
      <c r="AY11" s="68">
        <v>1698.0080000000003</v>
      </c>
      <c r="AZ11" s="68">
        <v>2054.308</v>
      </c>
      <c r="BA11" s="68">
        <v>2061.4679999999998</v>
      </c>
      <c r="BB11" s="73">
        <v>7919.6979999999994</v>
      </c>
      <c r="BC11" s="64">
        <v>486.23400000000004</v>
      </c>
      <c r="BD11" s="64">
        <v>547.096</v>
      </c>
      <c r="BE11" s="64">
        <v>587.06299999999999</v>
      </c>
      <c r="BF11" s="64">
        <v>569.721</v>
      </c>
      <c r="BG11" s="64">
        <v>431.09699999999998</v>
      </c>
      <c r="BH11" s="64">
        <v>631.57799999999997</v>
      </c>
      <c r="BI11" s="64">
        <v>689.71900000000005</v>
      </c>
      <c r="BJ11" s="64">
        <v>596.58399999999995</v>
      </c>
      <c r="BK11" s="64">
        <v>729.69799999999998</v>
      </c>
      <c r="BL11" s="64">
        <v>508.18299999999999</v>
      </c>
      <c r="BM11" s="64">
        <v>771.33299999999997</v>
      </c>
      <c r="BN11" s="64">
        <v>547.58100000000002</v>
      </c>
      <c r="BO11" s="68">
        <v>1620.393</v>
      </c>
      <c r="BP11" s="68">
        <v>1632.396</v>
      </c>
      <c r="BQ11" s="68">
        <v>2016.0009999999997</v>
      </c>
      <c r="BR11" s="68">
        <v>1827.0970000000002</v>
      </c>
      <c r="BS11" s="64">
        <v>7095.8870000000006</v>
      </c>
      <c r="BT11" s="64">
        <v>553.80799999999999</v>
      </c>
      <c r="BU11" s="64">
        <v>560.29099999999994</v>
      </c>
      <c r="BV11" s="64">
        <v>547.79200000000003</v>
      </c>
      <c r="BW11" s="64">
        <v>472.59000000000003</v>
      </c>
      <c r="BX11" s="64">
        <v>470.54899999999998</v>
      </c>
      <c r="BY11" s="64">
        <v>494.27000000000004</v>
      </c>
      <c r="BZ11" s="64">
        <v>581.58100000000002</v>
      </c>
      <c r="CA11" s="64">
        <v>686.43599999999992</v>
      </c>
      <c r="CB11" s="64">
        <v>554.15070000000003</v>
      </c>
      <c r="CC11" s="64">
        <v>704.40890000000013</v>
      </c>
      <c r="CD11" s="64">
        <v>619.33360000000005</v>
      </c>
      <c r="CE11" s="64">
        <v>510.73655000000002</v>
      </c>
      <c r="CF11" s="68">
        <v>1661.8910000000001</v>
      </c>
      <c r="CG11" s="68">
        <v>1437.4090000000001</v>
      </c>
      <c r="CH11" s="68">
        <v>1822.1677</v>
      </c>
      <c r="CI11" s="68">
        <v>1834.4790500000004</v>
      </c>
      <c r="CJ11" s="64">
        <v>6755.9467500000001</v>
      </c>
      <c r="CK11" s="64">
        <v>378.01060000000001</v>
      </c>
      <c r="CL11" s="64">
        <v>413.33200000000005</v>
      </c>
      <c r="CM11" s="64">
        <v>846.16584999999986</v>
      </c>
      <c r="CN11" s="64">
        <v>641.2097</v>
      </c>
      <c r="CO11" s="64">
        <v>679.43689999999992</v>
      </c>
      <c r="CP11" s="64">
        <v>633.56029999999998</v>
      </c>
      <c r="CQ11" s="64">
        <v>865.35500000000002</v>
      </c>
      <c r="CR11" s="64">
        <v>529.14139999999998</v>
      </c>
      <c r="CS11" s="64">
        <v>921.13259999999991</v>
      </c>
      <c r="CT11" s="64">
        <v>690.23439999999994</v>
      </c>
      <c r="CU11" s="64">
        <v>661.67679999999984</v>
      </c>
      <c r="CV11" s="64">
        <v>587.35570000000007</v>
      </c>
      <c r="CW11" s="68">
        <v>1637.5084499999998</v>
      </c>
      <c r="CX11" s="68">
        <v>1954.2069000000001</v>
      </c>
      <c r="CY11" s="68">
        <v>2315.6289999999999</v>
      </c>
      <c r="CZ11" s="68">
        <v>1939.2668999999999</v>
      </c>
      <c r="DA11" s="64">
        <v>7846.6112500000008</v>
      </c>
      <c r="DB11" s="64">
        <v>801.41550000000007</v>
      </c>
      <c r="DC11" s="64">
        <v>525.423</v>
      </c>
      <c r="DD11" s="64">
        <v>580.20260000000007</v>
      </c>
      <c r="DE11" s="64">
        <v>290.12130000000002</v>
      </c>
      <c r="DF11" s="64">
        <v>769.12695130127452</v>
      </c>
      <c r="DG11" s="64">
        <v>717.19434432324897</v>
      </c>
      <c r="DH11" s="64">
        <v>979.58743916221579</v>
      </c>
      <c r="DI11" s="64">
        <v>598.99147630823143</v>
      </c>
      <c r="DJ11" s="64">
        <v>1042.7280419744886</v>
      </c>
      <c r="DK11" s="64">
        <v>781.34979091548371</v>
      </c>
      <c r="DL11" s="64">
        <v>749.02240359742473</v>
      </c>
      <c r="DM11" s="64">
        <v>664.89043923052475</v>
      </c>
      <c r="DN11" s="68">
        <v>1907.0411000000001</v>
      </c>
      <c r="DO11" s="68">
        <v>1776.4425956245236</v>
      </c>
      <c r="DP11" s="68">
        <v>2621.3069574449355</v>
      </c>
      <c r="DQ11" s="68">
        <v>2195.2626337434331</v>
      </c>
      <c r="DR11" s="64">
        <v>8500.0532868128921</v>
      </c>
    </row>
    <row r="12" spans="1:122" s="38" customFormat="1" ht="12" customHeight="1" x14ac:dyDescent="0.25">
      <c r="A12" s="37"/>
      <c r="B12" s="42"/>
      <c r="C12" s="42" t="s">
        <v>211</v>
      </c>
      <c r="D12" s="61">
        <v>225</v>
      </c>
      <c r="E12" s="61">
        <v>160</v>
      </c>
      <c r="F12" s="61">
        <v>218</v>
      </c>
      <c r="G12" s="61">
        <v>209</v>
      </c>
      <c r="H12" s="61">
        <v>227</v>
      </c>
      <c r="I12" s="61">
        <v>193</v>
      </c>
      <c r="J12" s="61">
        <v>247</v>
      </c>
      <c r="K12" s="61">
        <v>184</v>
      </c>
      <c r="L12" s="64">
        <v>194</v>
      </c>
      <c r="M12" s="64">
        <v>178</v>
      </c>
      <c r="N12" s="64">
        <v>203</v>
      </c>
      <c r="O12" s="64">
        <v>168</v>
      </c>
      <c r="P12" s="60">
        <v>603</v>
      </c>
      <c r="Q12" s="60">
        <v>629</v>
      </c>
      <c r="R12" s="60">
        <v>625</v>
      </c>
      <c r="S12" s="60">
        <v>549</v>
      </c>
      <c r="T12" s="67">
        <v>2406</v>
      </c>
      <c r="U12" s="64">
        <v>318.44899999999996</v>
      </c>
      <c r="V12" s="64">
        <v>307.63</v>
      </c>
      <c r="W12" s="64">
        <v>289.86900000000003</v>
      </c>
      <c r="X12" s="64">
        <v>304.173</v>
      </c>
      <c r="Y12" s="64">
        <v>138.637</v>
      </c>
      <c r="Z12" s="64">
        <v>354.79399999999998</v>
      </c>
      <c r="AA12" s="64">
        <v>232.642</v>
      </c>
      <c r="AB12" s="64">
        <v>267.31</v>
      </c>
      <c r="AC12" s="64">
        <v>267.29399999999998</v>
      </c>
      <c r="AD12" s="64">
        <v>489.72199999999998</v>
      </c>
      <c r="AE12" s="64">
        <v>244.15299999999999</v>
      </c>
      <c r="AF12" s="64">
        <v>309.44299999999998</v>
      </c>
      <c r="AG12" s="68">
        <v>915.94799999999998</v>
      </c>
      <c r="AH12" s="68">
        <v>797.60400000000004</v>
      </c>
      <c r="AI12" s="68">
        <v>767.24599999999998</v>
      </c>
      <c r="AJ12" s="68">
        <v>1043.318</v>
      </c>
      <c r="AK12" s="73">
        <v>3524.116</v>
      </c>
      <c r="AL12" s="64">
        <v>318.44899999999996</v>
      </c>
      <c r="AM12" s="64">
        <v>307.63</v>
      </c>
      <c r="AN12" s="64">
        <v>289.86900000000003</v>
      </c>
      <c r="AO12" s="64">
        <v>304.173</v>
      </c>
      <c r="AP12" s="64">
        <v>138.637</v>
      </c>
      <c r="AQ12" s="64">
        <v>354.79399999999998</v>
      </c>
      <c r="AR12" s="64">
        <v>232.642</v>
      </c>
      <c r="AS12" s="64">
        <v>267.31</v>
      </c>
      <c r="AT12" s="64">
        <v>267.29399999999998</v>
      </c>
      <c r="AU12" s="64">
        <v>489.72199999999998</v>
      </c>
      <c r="AV12" s="64">
        <v>244.15299999999999</v>
      </c>
      <c r="AW12" s="64">
        <v>384.99799999999999</v>
      </c>
      <c r="AX12" s="68">
        <v>915.94799999999998</v>
      </c>
      <c r="AY12" s="68">
        <v>797.60400000000004</v>
      </c>
      <c r="AZ12" s="68">
        <v>767.24599999999998</v>
      </c>
      <c r="BA12" s="68">
        <v>1118.873</v>
      </c>
      <c r="BB12" s="73">
        <v>3599.6710000000003</v>
      </c>
      <c r="BC12" s="64">
        <v>357.39699999999999</v>
      </c>
      <c r="BD12" s="64">
        <v>388.185</v>
      </c>
      <c r="BE12" s="64">
        <v>285.30099999999999</v>
      </c>
      <c r="BF12" s="64">
        <v>330.709</v>
      </c>
      <c r="BG12" s="64">
        <v>234.214</v>
      </c>
      <c r="BH12" s="64">
        <v>397.71899999999994</v>
      </c>
      <c r="BI12" s="64">
        <v>298.21199999999999</v>
      </c>
      <c r="BJ12" s="64">
        <v>148.48099999999999</v>
      </c>
      <c r="BK12" s="64">
        <v>204.5</v>
      </c>
      <c r="BL12" s="64">
        <v>273.59699999999998</v>
      </c>
      <c r="BM12" s="64">
        <v>324.53100000000001</v>
      </c>
      <c r="BN12" s="64">
        <v>225.02499999999998</v>
      </c>
      <c r="BO12" s="68">
        <v>1030.883</v>
      </c>
      <c r="BP12" s="68">
        <v>962.64199999999994</v>
      </c>
      <c r="BQ12" s="68">
        <v>651.19299999999998</v>
      </c>
      <c r="BR12" s="68">
        <v>823.15299999999991</v>
      </c>
      <c r="BS12" s="64">
        <v>3467.8709999999996</v>
      </c>
      <c r="BT12" s="64">
        <v>205.47899999999998</v>
      </c>
      <c r="BU12" s="64">
        <v>307.113</v>
      </c>
      <c r="BV12" s="64">
        <v>169.36199999999999</v>
      </c>
      <c r="BW12" s="64">
        <v>317.42624999999998</v>
      </c>
      <c r="BX12" s="64">
        <v>219.49324999999999</v>
      </c>
      <c r="BY12" s="64">
        <v>406.9787</v>
      </c>
      <c r="BZ12" s="64">
        <v>383.70299999999997</v>
      </c>
      <c r="CA12" s="64">
        <v>398.92085000000003</v>
      </c>
      <c r="CB12" s="64">
        <v>254.72835000000001</v>
      </c>
      <c r="CC12" s="64">
        <v>191.72500000000002</v>
      </c>
      <c r="CD12" s="64">
        <v>273.93404999999996</v>
      </c>
      <c r="CE12" s="64">
        <v>157.98165</v>
      </c>
      <c r="CF12" s="68">
        <v>681.95399999999995</v>
      </c>
      <c r="CG12" s="68">
        <v>943.89819999999997</v>
      </c>
      <c r="CH12" s="68">
        <v>1037.3522</v>
      </c>
      <c r="CI12" s="68">
        <v>623.64069999999992</v>
      </c>
      <c r="CJ12" s="64">
        <v>3286.8450999999995</v>
      </c>
      <c r="CK12" s="64">
        <v>324.45099999999996</v>
      </c>
      <c r="CL12" s="64">
        <v>376.64599999999996</v>
      </c>
      <c r="CM12" s="64">
        <v>139.012</v>
      </c>
      <c r="CN12" s="64">
        <v>293.77060000000006</v>
      </c>
      <c r="CO12" s="64">
        <v>361.85</v>
      </c>
      <c r="CP12" s="64">
        <v>201.8253</v>
      </c>
      <c r="CQ12" s="64">
        <v>262.94990000000001</v>
      </c>
      <c r="CR12" s="64">
        <v>145.7636</v>
      </c>
      <c r="CS12" s="64">
        <v>315.38389999999998</v>
      </c>
      <c r="CT12" s="64">
        <v>186.21530000000001</v>
      </c>
      <c r="CU12" s="64">
        <v>281.9058</v>
      </c>
      <c r="CV12" s="64">
        <v>264.5197</v>
      </c>
      <c r="CW12" s="68">
        <v>840.10899999999992</v>
      </c>
      <c r="CX12" s="68">
        <v>857.44590000000005</v>
      </c>
      <c r="CY12" s="68">
        <v>724.09739999999999</v>
      </c>
      <c r="CZ12" s="68">
        <v>732.64080000000001</v>
      </c>
      <c r="DA12" s="64">
        <v>3154.2930999999994</v>
      </c>
      <c r="DB12" s="64">
        <v>348.85489999999999</v>
      </c>
      <c r="DC12" s="64">
        <v>171.41679999999997</v>
      </c>
      <c r="DD12" s="64">
        <v>277.58030000000002</v>
      </c>
      <c r="DE12" s="64">
        <v>254.78730000000002</v>
      </c>
      <c r="DF12" s="64">
        <v>364.62935967065317</v>
      </c>
      <c r="DG12" s="64">
        <v>203.37551445167188</v>
      </c>
      <c r="DH12" s="64">
        <v>264.96961078475135</v>
      </c>
      <c r="DI12" s="64">
        <v>146.88320611106596</v>
      </c>
      <c r="DJ12" s="64">
        <v>317.80635486370954</v>
      </c>
      <c r="DK12" s="64">
        <v>187.64561448080303</v>
      </c>
      <c r="DL12" s="64">
        <v>284.07111051939535</v>
      </c>
      <c r="DM12" s="64">
        <v>266.55146837439065</v>
      </c>
      <c r="DN12" s="68">
        <v>797.85200000000009</v>
      </c>
      <c r="DO12" s="68">
        <v>822.79217412232504</v>
      </c>
      <c r="DP12" s="68">
        <v>729.65917175952688</v>
      </c>
      <c r="DQ12" s="68">
        <v>738.26819337458903</v>
      </c>
      <c r="DR12" s="64">
        <v>3088.5715392564407</v>
      </c>
    </row>
    <row r="13" spans="1:122" s="38" customFormat="1" ht="12" customHeight="1" x14ac:dyDescent="0.25">
      <c r="A13" s="37"/>
      <c r="B13" s="42"/>
      <c r="C13" s="42" t="s">
        <v>212</v>
      </c>
      <c r="D13" s="61">
        <v>81</v>
      </c>
      <c r="E13" s="61">
        <v>183</v>
      </c>
      <c r="F13" s="61">
        <v>112</v>
      </c>
      <c r="G13" s="61">
        <v>106</v>
      </c>
      <c r="H13" s="61">
        <v>71</v>
      </c>
      <c r="I13" s="61">
        <v>146</v>
      </c>
      <c r="J13" s="61">
        <v>93</v>
      </c>
      <c r="K13" s="61">
        <v>87</v>
      </c>
      <c r="L13" s="64">
        <v>16</v>
      </c>
      <c r="M13" s="64">
        <v>146</v>
      </c>
      <c r="N13" s="64">
        <v>0</v>
      </c>
      <c r="O13" s="64">
        <v>122</v>
      </c>
      <c r="P13" s="60">
        <v>376</v>
      </c>
      <c r="Q13" s="60">
        <v>323</v>
      </c>
      <c r="R13" s="60">
        <v>196</v>
      </c>
      <c r="S13" s="60">
        <v>268</v>
      </c>
      <c r="T13" s="67">
        <v>1163</v>
      </c>
      <c r="U13" s="64">
        <v>186.97400000000002</v>
      </c>
      <c r="V13" s="64">
        <v>40.113</v>
      </c>
      <c r="W13" s="64">
        <v>106.40499999999999</v>
      </c>
      <c r="X13" s="64">
        <v>95.317999999999998</v>
      </c>
      <c r="Y13" s="64">
        <v>122.16199999999999</v>
      </c>
      <c r="Z13" s="64">
        <v>95.11699999999999</v>
      </c>
      <c r="AA13" s="64">
        <v>67.789000000000001</v>
      </c>
      <c r="AB13" s="64">
        <v>216.17499999999998</v>
      </c>
      <c r="AC13" s="64">
        <v>99.382999999999996</v>
      </c>
      <c r="AD13" s="64">
        <v>128.46600000000001</v>
      </c>
      <c r="AE13" s="64">
        <v>135.18900000000002</v>
      </c>
      <c r="AF13" s="64">
        <v>217.595</v>
      </c>
      <c r="AG13" s="68">
        <v>333.49200000000002</v>
      </c>
      <c r="AH13" s="68">
        <v>312.59699999999998</v>
      </c>
      <c r="AI13" s="68">
        <v>383.34699999999998</v>
      </c>
      <c r="AJ13" s="68">
        <v>481.25</v>
      </c>
      <c r="AK13" s="73">
        <v>1510.6860000000001</v>
      </c>
      <c r="AL13" s="64">
        <v>186.97400000000002</v>
      </c>
      <c r="AM13" s="64">
        <v>40.113</v>
      </c>
      <c r="AN13" s="64">
        <v>106.40499999999999</v>
      </c>
      <c r="AO13" s="64">
        <v>95.317999999999998</v>
      </c>
      <c r="AP13" s="64">
        <v>122.16199999999999</v>
      </c>
      <c r="AQ13" s="64">
        <v>95.11699999999999</v>
      </c>
      <c r="AR13" s="64">
        <v>67.789000000000001</v>
      </c>
      <c r="AS13" s="64">
        <v>216.17499999999998</v>
      </c>
      <c r="AT13" s="64">
        <v>99.382999999999996</v>
      </c>
      <c r="AU13" s="64">
        <v>128.46600000000001</v>
      </c>
      <c r="AV13" s="64">
        <v>135.18900000000002</v>
      </c>
      <c r="AW13" s="64">
        <v>114.07369999999999</v>
      </c>
      <c r="AX13" s="68">
        <v>333.49200000000002</v>
      </c>
      <c r="AY13" s="68">
        <v>312.59699999999998</v>
      </c>
      <c r="AZ13" s="68">
        <v>383.34699999999998</v>
      </c>
      <c r="BA13" s="68">
        <v>377.7287</v>
      </c>
      <c r="BB13" s="73">
        <v>1407.1647</v>
      </c>
      <c r="BC13" s="64">
        <v>25.433</v>
      </c>
      <c r="BD13" s="64">
        <v>73.054000000000016</v>
      </c>
      <c r="BE13" s="64">
        <v>228.96299999999999</v>
      </c>
      <c r="BF13" s="64">
        <v>56.091999999999999</v>
      </c>
      <c r="BG13" s="64">
        <v>129.11100000000002</v>
      </c>
      <c r="BH13" s="64">
        <v>190.46200000000002</v>
      </c>
      <c r="BI13" s="64">
        <v>80.195999999999998</v>
      </c>
      <c r="BJ13" s="64">
        <v>122.342</v>
      </c>
      <c r="BK13" s="64">
        <v>103.974</v>
      </c>
      <c r="BL13" s="64">
        <v>15.637</v>
      </c>
      <c r="BM13" s="64">
        <v>85.623999999999995</v>
      </c>
      <c r="BN13" s="64">
        <v>50.091999999999999</v>
      </c>
      <c r="BO13" s="68">
        <v>327.45000000000005</v>
      </c>
      <c r="BP13" s="68">
        <v>375.66500000000008</v>
      </c>
      <c r="BQ13" s="68">
        <v>306.512</v>
      </c>
      <c r="BR13" s="68">
        <v>151.35300000000001</v>
      </c>
      <c r="BS13" s="64">
        <v>1160.9800000000002</v>
      </c>
      <c r="BT13" s="64">
        <v>157.05600000000001</v>
      </c>
      <c r="BU13" s="64">
        <v>71.747</v>
      </c>
      <c r="BV13" s="64">
        <v>68.945999999999998</v>
      </c>
      <c r="BW13" s="64">
        <v>49.425000000000004</v>
      </c>
      <c r="BX13" s="64">
        <v>110.202</v>
      </c>
      <c r="BY13" s="64">
        <v>36.177999999999997</v>
      </c>
      <c r="BZ13" s="64">
        <v>2.5000000000000001E-2</v>
      </c>
      <c r="CA13" s="64">
        <v>62.003</v>
      </c>
      <c r="CB13" s="64">
        <v>62.2</v>
      </c>
      <c r="CC13" s="64">
        <v>43.911999999999999</v>
      </c>
      <c r="CD13" s="64">
        <v>92.019000000000005</v>
      </c>
      <c r="CE13" s="64">
        <v>109.60300000000001</v>
      </c>
      <c r="CF13" s="68">
        <v>297.74900000000002</v>
      </c>
      <c r="CG13" s="68">
        <v>195.80500000000001</v>
      </c>
      <c r="CH13" s="68">
        <v>124.22800000000001</v>
      </c>
      <c r="CI13" s="68">
        <v>245.53400000000002</v>
      </c>
      <c r="CJ13" s="64">
        <v>863.31600000000003</v>
      </c>
      <c r="CK13" s="64">
        <v>17.164999999999999</v>
      </c>
      <c r="CL13" s="64">
        <v>156.613</v>
      </c>
      <c r="CM13" s="64">
        <v>76.668999999999997</v>
      </c>
      <c r="CN13" s="64">
        <v>65.933999999999997</v>
      </c>
      <c r="CO13" s="64">
        <v>54.045999999999999</v>
      </c>
      <c r="CP13" s="64">
        <v>196.08300000000003</v>
      </c>
      <c r="CQ13" s="64">
        <v>159.81</v>
      </c>
      <c r="CR13" s="64">
        <v>65.646000000000001</v>
      </c>
      <c r="CS13" s="64">
        <v>134.875</v>
      </c>
      <c r="CT13" s="64">
        <v>161.96099999999998</v>
      </c>
      <c r="CU13" s="64">
        <v>77.37</v>
      </c>
      <c r="CV13" s="64">
        <v>106.48399999999999</v>
      </c>
      <c r="CW13" s="68">
        <v>250.447</v>
      </c>
      <c r="CX13" s="68">
        <v>316.06299999999999</v>
      </c>
      <c r="CY13" s="68">
        <v>360.33100000000002</v>
      </c>
      <c r="CZ13" s="68">
        <v>345.815</v>
      </c>
      <c r="DA13" s="64">
        <v>1272.6559999999999</v>
      </c>
      <c r="DB13" s="64">
        <v>111.217</v>
      </c>
      <c r="DC13" s="64">
        <v>149.334</v>
      </c>
      <c r="DD13" s="64">
        <v>172.65199999999999</v>
      </c>
      <c r="DE13" s="64">
        <v>68.362158772791673</v>
      </c>
      <c r="DF13" s="64">
        <v>56.036358070711607</v>
      </c>
      <c r="DG13" s="64">
        <v>203.30417051362443</v>
      </c>
      <c r="DH13" s="64">
        <v>165.69534069645158</v>
      </c>
      <c r="DI13" s="64">
        <v>68.063552564665926</v>
      </c>
      <c r="DJ13" s="64">
        <v>139.84205667000757</v>
      </c>
      <c r="DK13" s="64">
        <v>167.92555581339084</v>
      </c>
      <c r="DL13" s="64">
        <v>80.219313620452155</v>
      </c>
      <c r="DM13" s="64">
        <v>110.40549814605437</v>
      </c>
      <c r="DN13" s="68">
        <v>433.20299999999997</v>
      </c>
      <c r="DO13" s="68">
        <v>327.70268735712773</v>
      </c>
      <c r="DP13" s="68">
        <v>373.60094993112511</v>
      </c>
      <c r="DQ13" s="68">
        <v>358.55036757989734</v>
      </c>
      <c r="DR13" s="64">
        <v>1493.0570048681502</v>
      </c>
    </row>
    <row r="14" spans="1:122" s="38" customFormat="1" ht="12" customHeight="1" x14ac:dyDescent="0.25">
      <c r="A14" s="37"/>
      <c r="B14" s="42"/>
      <c r="C14" s="42" t="s">
        <v>213</v>
      </c>
      <c r="D14" s="61">
        <v>71</v>
      </c>
      <c r="E14" s="61">
        <v>90</v>
      </c>
      <c r="F14" s="61">
        <v>109</v>
      </c>
      <c r="G14" s="61">
        <v>43</v>
      </c>
      <c r="H14" s="61">
        <v>59</v>
      </c>
      <c r="I14" s="61">
        <v>31</v>
      </c>
      <c r="J14" s="61">
        <v>35</v>
      </c>
      <c r="K14" s="61">
        <v>106</v>
      </c>
      <c r="L14" s="64">
        <v>124</v>
      </c>
      <c r="M14" s="64">
        <v>22</v>
      </c>
      <c r="N14" s="64">
        <v>64</v>
      </c>
      <c r="O14" s="64">
        <v>176</v>
      </c>
      <c r="P14" s="60">
        <v>270</v>
      </c>
      <c r="Q14" s="60">
        <v>133</v>
      </c>
      <c r="R14" s="60">
        <v>265</v>
      </c>
      <c r="S14" s="60">
        <v>262</v>
      </c>
      <c r="T14" s="67">
        <v>930</v>
      </c>
      <c r="U14" s="64">
        <v>54</v>
      </c>
      <c r="V14" s="64">
        <v>37</v>
      </c>
      <c r="W14" s="64">
        <v>96</v>
      </c>
      <c r="X14" s="64">
        <v>65</v>
      </c>
      <c r="Y14" s="64">
        <v>66</v>
      </c>
      <c r="Z14" s="64">
        <v>108</v>
      </c>
      <c r="AA14" s="64">
        <v>104.66499999999999</v>
      </c>
      <c r="AB14" s="64">
        <v>93</v>
      </c>
      <c r="AC14" s="64">
        <v>117</v>
      </c>
      <c r="AD14" s="64">
        <v>76</v>
      </c>
      <c r="AE14" s="64">
        <v>67</v>
      </c>
      <c r="AF14" s="64">
        <v>15</v>
      </c>
      <c r="AG14" s="68">
        <v>187</v>
      </c>
      <c r="AH14" s="68">
        <v>239</v>
      </c>
      <c r="AI14" s="68">
        <v>314.66499999999996</v>
      </c>
      <c r="AJ14" s="68">
        <v>158</v>
      </c>
      <c r="AK14" s="73">
        <v>898.66499999999996</v>
      </c>
      <c r="AL14" s="64">
        <v>94.495999999999995</v>
      </c>
      <c r="AM14" s="64">
        <v>61.010000000000005</v>
      </c>
      <c r="AN14" s="64">
        <v>109.94</v>
      </c>
      <c r="AO14" s="64">
        <v>33.5</v>
      </c>
      <c r="AP14" s="64">
        <v>159.499</v>
      </c>
      <c r="AQ14" s="64">
        <v>127.535</v>
      </c>
      <c r="AR14" s="64">
        <v>8.3360000000000003</v>
      </c>
      <c r="AS14" s="64">
        <v>76.256</v>
      </c>
      <c r="AT14" s="64">
        <v>68.516000000000005</v>
      </c>
      <c r="AU14" s="64">
        <v>167.90199999999999</v>
      </c>
      <c r="AV14" s="64">
        <v>119.997</v>
      </c>
      <c r="AW14" s="64">
        <v>95.373999999999995</v>
      </c>
      <c r="AX14" s="68">
        <v>265.44600000000003</v>
      </c>
      <c r="AY14" s="68">
        <v>320.53399999999999</v>
      </c>
      <c r="AZ14" s="68">
        <v>153.108</v>
      </c>
      <c r="BA14" s="68">
        <v>383.27300000000002</v>
      </c>
      <c r="BB14" s="73">
        <v>1122.3610000000001</v>
      </c>
      <c r="BC14" s="64">
        <v>92.75</v>
      </c>
      <c r="BD14" s="64">
        <v>160.154</v>
      </c>
      <c r="BE14" s="64">
        <v>118.021</v>
      </c>
      <c r="BF14" s="64">
        <v>146.99700000000001</v>
      </c>
      <c r="BG14" s="64">
        <v>66</v>
      </c>
      <c r="BH14" s="64">
        <v>73.097000000000008</v>
      </c>
      <c r="BI14" s="64">
        <v>203.524</v>
      </c>
      <c r="BJ14" s="64">
        <v>94.5</v>
      </c>
      <c r="BK14" s="64">
        <v>121.90600000000001</v>
      </c>
      <c r="BL14" s="64">
        <v>0</v>
      </c>
      <c r="BM14" s="64">
        <v>155.268</v>
      </c>
      <c r="BN14" s="64">
        <v>53</v>
      </c>
      <c r="BO14" s="68">
        <v>370.92500000000001</v>
      </c>
      <c r="BP14" s="68">
        <v>286.09400000000005</v>
      </c>
      <c r="BQ14" s="68">
        <v>419.93</v>
      </c>
      <c r="BR14" s="68">
        <v>208.268</v>
      </c>
      <c r="BS14" s="64">
        <v>1285.2170000000001</v>
      </c>
      <c r="BT14" s="64">
        <v>168.512</v>
      </c>
      <c r="BU14" s="64">
        <v>56.013999999999996</v>
      </c>
      <c r="BV14" s="64">
        <v>157.01</v>
      </c>
      <c r="BW14" s="64">
        <v>117.523</v>
      </c>
      <c r="BX14" s="64">
        <v>224.68600000000001</v>
      </c>
      <c r="BY14" s="64">
        <v>120.7343</v>
      </c>
      <c r="BZ14" s="64">
        <v>58.5</v>
      </c>
      <c r="CA14" s="64">
        <v>135.18439999999998</v>
      </c>
      <c r="CB14" s="64">
        <v>142.464</v>
      </c>
      <c r="CC14" s="64">
        <v>165.11105000000001</v>
      </c>
      <c r="CD14" s="64">
        <v>91.221000000000004</v>
      </c>
      <c r="CE14" s="64">
        <v>132.65199999999999</v>
      </c>
      <c r="CF14" s="68">
        <v>381.536</v>
      </c>
      <c r="CG14" s="68">
        <v>462.94330000000002</v>
      </c>
      <c r="CH14" s="68">
        <v>336.14839999999998</v>
      </c>
      <c r="CI14" s="68">
        <v>388.98404999999997</v>
      </c>
      <c r="CJ14" s="64">
        <v>1569.61175</v>
      </c>
      <c r="CK14" s="64">
        <v>133.2696</v>
      </c>
      <c r="CL14" s="64">
        <v>0</v>
      </c>
      <c r="CM14" s="64">
        <v>61.206000000000003</v>
      </c>
      <c r="CN14" s="64">
        <v>170.93</v>
      </c>
      <c r="CO14" s="64">
        <v>98</v>
      </c>
      <c r="CP14" s="64">
        <v>255.2037</v>
      </c>
      <c r="CQ14" s="64">
        <v>92.338999999999999</v>
      </c>
      <c r="CR14" s="64">
        <v>215.92699999999999</v>
      </c>
      <c r="CS14" s="64">
        <v>101.955</v>
      </c>
      <c r="CT14" s="64">
        <v>232.684</v>
      </c>
      <c r="CU14" s="64">
        <v>82.054999999999993</v>
      </c>
      <c r="CV14" s="64">
        <v>101.236</v>
      </c>
      <c r="CW14" s="68">
        <v>194.47559999999999</v>
      </c>
      <c r="CX14" s="68">
        <v>524.13369999999998</v>
      </c>
      <c r="CY14" s="68">
        <v>410.22099999999995</v>
      </c>
      <c r="CZ14" s="68">
        <v>415.97499999999997</v>
      </c>
      <c r="DA14" s="64">
        <v>1544.8053</v>
      </c>
      <c r="DB14" s="64">
        <v>160.34</v>
      </c>
      <c r="DC14" s="64">
        <v>82.45</v>
      </c>
      <c r="DD14" s="64">
        <v>241.70459999999997</v>
      </c>
      <c r="DE14" s="64">
        <v>315.07370000000003</v>
      </c>
      <c r="DF14" s="64">
        <v>105.35225035857026</v>
      </c>
      <c r="DG14" s="64">
        <v>274.34983770238222</v>
      </c>
      <c r="DH14" s="64">
        <v>99.26654536591856</v>
      </c>
      <c r="DI14" s="64">
        <v>232.12648329770406</v>
      </c>
      <c r="DJ14" s="64">
        <v>109.60396617661254</v>
      </c>
      <c r="DK14" s="64">
        <v>250.14064308605674</v>
      </c>
      <c r="DL14" s="64">
        <v>88.211009216045724</v>
      </c>
      <c r="DM14" s="64">
        <v>108.83102466632876</v>
      </c>
      <c r="DN14" s="68">
        <v>484.49459999999999</v>
      </c>
      <c r="DO14" s="68">
        <v>694.77578806095244</v>
      </c>
      <c r="DP14" s="68">
        <v>440.99699484023517</v>
      </c>
      <c r="DQ14" s="68">
        <v>447.18267696843122</v>
      </c>
      <c r="DR14" s="64">
        <v>2067.4500598696191</v>
      </c>
    </row>
    <row r="15" spans="1:122" s="38" customFormat="1" ht="12" customHeight="1" x14ac:dyDescent="0.25">
      <c r="A15" s="37"/>
      <c r="B15" s="42"/>
      <c r="C15" s="42" t="s">
        <v>214</v>
      </c>
      <c r="D15" s="61">
        <v>401</v>
      </c>
      <c r="E15" s="61">
        <v>307</v>
      </c>
      <c r="F15" s="61">
        <v>325</v>
      </c>
      <c r="G15" s="61">
        <v>324</v>
      </c>
      <c r="H15" s="61">
        <v>257</v>
      </c>
      <c r="I15" s="61">
        <v>237</v>
      </c>
      <c r="J15" s="61">
        <v>347</v>
      </c>
      <c r="K15" s="61">
        <v>227</v>
      </c>
      <c r="L15" s="64">
        <v>268</v>
      </c>
      <c r="M15" s="64">
        <v>217</v>
      </c>
      <c r="N15" s="64">
        <v>165</v>
      </c>
      <c r="O15" s="64">
        <v>166</v>
      </c>
      <c r="P15" s="60">
        <v>1033</v>
      </c>
      <c r="Q15" s="60">
        <v>818</v>
      </c>
      <c r="R15" s="60">
        <v>842</v>
      </c>
      <c r="S15" s="60">
        <v>548</v>
      </c>
      <c r="T15" s="67">
        <v>3241</v>
      </c>
      <c r="U15" s="64">
        <v>233</v>
      </c>
      <c r="V15" s="64">
        <v>291</v>
      </c>
      <c r="W15" s="64">
        <v>326</v>
      </c>
      <c r="X15" s="64">
        <v>234</v>
      </c>
      <c r="Y15" s="64">
        <v>402</v>
      </c>
      <c r="Z15" s="64">
        <v>366</v>
      </c>
      <c r="AA15" s="64">
        <v>357</v>
      </c>
      <c r="AB15" s="64">
        <v>255</v>
      </c>
      <c r="AC15" s="64">
        <v>251</v>
      </c>
      <c r="AD15" s="64">
        <v>311</v>
      </c>
      <c r="AE15" s="64">
        <v>370</v>
      </c>
      <c r="AF15" s="64">
        <v>236</v>
      </c>
      <c r="AG15" s="68">
        <v>850</v>
      </c>
      <c r="AH15" s="68">
        <v>1002</v>
      </c>
      <c r="AI15" s="68">
        <v>863</v>
      </c>
      <c r="AJ15" s="68">
        <v>917</v>
      </c>
      <c r="AK15" s="73">
        <v>3632</v>
      </c>
      <c r="AL15" s="64">
        <v>270.32</v>
      </c>
      <c r="AM15" s="64">
        <v>326.02199999999999</v>
      </c>
      <c r="AN15" s="64">
        <v>317.66699999999997</v>
      </c>
      <c r="AO15" s="64">
        <v>283.93700000000001</v>
      </c>
      <c r="AP15" s="64">
        <v>254.35499999999999</v>
      </c>
      <c r="AQ15" s="64">
        <v>273.91300000000001</v>
      </c>
      <c r="AR15" s="64">
        <v>317.76600000000002</v>
      </c>
      <c r="AS15" s="64">
        <v>267.61200000000002</v>
      </c>
      <c r="AT15" s="64">
        <v>347.46800000000002</v>
      </c>
      <c r="AU15" s="64">
        <v>309.125</v>
      </c>
      <c r="AV15" s="64">
        <v>280.16500000000002</v>
      </c>
      <c r="AW15" s="64">
        <v>233.172</v>
      </c>
      <c r="AX15" s="68">
        <v>914.00900000000001</v>
      </c>
      <c r="AY15" s="68">
        <v>812.20500000000004</v>
      </c>
      <c r="AZ15" s="68">
        <v>932.846</v>
      </c>
      <c r="BA15" s="68">
        <v>822.46199999999999</v>
      </c>
      <c r="BB15" s="73">
        <v>3481.5219999999999</v>
      </c>
      <c r="BC15" s="64">
        <v>241.95500000000001</v>
      </c>
      <c r="BD15" s="64">
        <v>329.63099999999997</v>
      </c>
      <c r="BE15" s="64">
        <v>439.44600000000003</v>
      </c>
      <c r="BF15" s="64">
        <v>364.07</v>
      </c>
      <c r="BG15" s="64">
        <v>267.50400000000002</v>
      </c>
      <c r="BH15" s="64">
        <v>372.21100000000001</v>
      </c>
      <c r="BI15" s="64">
        <v>299.13200000000001</v>
      </c>
      <c r="BJ15" s="64">
        <v>416.63</v>
      </c>
      <c r="BK15" s="64">
        <v>289.12700000000001</v>
      </c>
      <c r="BL15" s="64">
        <v>249.81100000000001</v>
      </c>
      <c r="BM15" s="64">
        <v>251.65299999999999</v>
      </c>
      <c r="BN15" s="64">
        <v>324.20100000000002</v>
      </c>
      <c r="BO15" s="68">
        <v>1011.032</v>
      </c>
      <c r="BP15" s="68">
        <v>1003.7850000000001</v>
      </c>
      <c r="BQ15" s="68">
        <v>1004.8889999999999</v>
      </c>
      <c r="BR15" s="68">
        <v>825.66499999999996</v>
      </c>
      <c r="BS15" s="64">
        <v>3845.3710000000001</v>
      </c>
      <c r="BT15" s="64">
        <v>373.899</v>
      </c>
      <c r="BU15" s="64">
        <v>226.57400000000001</v>
      </c>
      <c r="BV15" s="64">
        <v>389.25400000000002</v>
      </c>
      <c r="BW15" s="64">
        <v>458.00900000000001</v>
      </c>
      <c r="BX15" s="64">
        <v>326.37700000000001</v>
      </c>
      <c r="BY15" s="64">
        <v>321.97800000000001</v>
      </c>
      <c r="BZ15" s="64">
        <v>358.01600000000002</v>
      </c>
      <c r="CA15" s="64">
        <v>124.85899999999999</v>
      </c>
      <c r="CB15" s="64">
        <v>329.61700000000002</v>
      </c>
      <c r="CC15" s="64">
        <v>278.7</v>
      </c>
      <c r="CD15" s="64">
        <v>199.56100000000001</v>
      </c>
      <c r="CE15" s="64">
        <v>262.49099999999999</v>
      </c>
      <c r="CF15" s="68">
        <v>989.72699999999998</v>
      </c>
      <c r="CG15" s="68">
        <v>1106.364</v>
      </c>
      <c r="CH15" s="68">
        <v>812.49199999999996</v>
      </c>
      <c r="CI15" s="68">
        <v>740.75199999999995</v>
      </c>
      <c r="CJ15" s="64">
        <v>3649.335</v>
      </c>
      <c r="CK15" s="64">
        <v>286.63400000000001</v>
      </c>
      <c r="CL15" s="64">
        <v>306.54200000000003</v>
      </c>
      <c r="CM15" s="64">
        <v>224.792</v>
      </c>
      <c r="CN15" s="64">
        <v>281.70600000000002</v>
      </c>
      <c r="CO15" s="64">
        <v>403.14699999999999</v>
      </c>
      <c r="CP15" s="64">
        <v>294.88399999999996</v>
      </c>
      <c r="CQ15" s="64">
        <v>292.97060273972602</v>
      </c>
      <c r="CR15" s="64">
        <v>228.66875342465755</v>
      </c>
      <c r="CS15" s="64">
        <v>271.88897260273978</v>
      </c>
      <c r="CT15" s="64">
        <v>356.66299999999995</v>
      </c>
      <c r="CU15" s="64">
        <v>401.74899999999997</v>
      </c>
      <c r="CV15" s="64">
        <v>284.33799999999997</v>
      </c>
      <c r="CW15" s="68">
        <v>817.96800000000007</v>
      </c>
      <c r="CX15" s="68">
        <v>979.73700000000008</v>
      </c>
      <c r="CY15" s="68">
        <v>793.52832876712341</v>
      </c>
      <c r="CZ15" s="68">
        <v>1042.75</v>
      </c>
      <c r="DA15" s="64">
        <v>3633.9833287671227</v>
      </c>
      <c r="DB15" s="64">
        <v>181.26400000000001</v>
      </c>
      <c r="DC15" s="64">
        <v>534.39400000000001</v>
      </c>
      <c r="DD15" s="64">
        <v>236.62626618655366</v>
      </c>
      <c r="DE15" s="64">
        <v>349.16879716216306</v>
      </c>
      <c r="DF15" s="64">
        <v>424.37083763795221</v>
      </c>
      <c r="DG15" s="64">
        <v>310.40828800916262</v>
      </c>
      <c r="DH15" s="64">
        <v>308.39415917259277</v>
      </c>
      <c r="DI15" s="64">
        <v>240.70711287061116</v>
      </c>
      <c r="DJ15" s="64">
        <v>286.20267805030653</v>
      </c>
      <c r="DK15" s="64">
        <v>375.4396685686981</v>
      </c>
      <c r="DL15" s="64">
        <v>422.89923935986042</v>
      </c>
      <c r="DM15" s="64">
        <v>299.30603690828013</v>
      </c>
      <c r="DN15" s="68">
        <v>952.28426618655362</v>
      </c>
      <c r="DO15" s="68">
        <v>1083.9479228092778</v>
      </c>
      <c r="DP15" s="68">
        <v>835.30395009351048</v>
      </c>
      <c r="DQ15" s="68">
        <v>1097.6449448368385</v>
      </c>
      <c r="DR15" s="64">
        <v>3969.1810839261802</v>
      </c>
    </row>
    <row r="16" spans="1:122" s="38" customFormat="1" ht="12" customHeight="1" x14ac:dyDescent="0.25">
      <c r="A16" s="37"/>
      <c r="B16" s="42"/>
      <c r="C16" s="42" t="s">
        <v>215</v>
      </c>
      <c r="D16" s="61">
        <v>219</v>
      </c>
      <c r="E16" s="61">
        <v>119</v>
      </c>
      <c r="F16" s="61">
        <v>144</v>
      </c>
      <c r="G16" s="61">
        <v>116</v>
      </c>
      <c r="H16" s="61">
        <v>210</v>
      </c>
      <c r="I16" s="61">
        <v>150</v>
      </c>
      <c r="J16" s="61">
        <v>120</v>
      </c>
      <c r="K16" s="61">
        <v>123</v>
      </c>
      <c r="L16" s="64">
        <v>152</v>
      </c>
      <c r="M16" s="64">
        <v>135</v>
      </c>
      <c r="N16" s="64">
        <v>53</v>
      </c>
      <c r="O16" s="64">
        <v>157</v>
      </c>
      <c r="P16" s="60">
        <v>482</v>
      </c>
      <c r="Q16" s="60">
        <v>476</v>
      </c>
      <c r="R16" s="60">
        <v>395</v>
      </c>
      <c r="S16" s="60">
        <v>345</v>
      </c>
      <c r="T16" s="67">
        <v>1698</v>
      </c>
      <c r="U16" s="64">
        <v>97</v>
      </c>
      <c r="V16" s="64">
        <v>190</v>
      </c>
      <c r="W16" s="64">
        <v>210</v>
      </c>
      <c r="X16" s="64">
        <v>87</v>
      </c>
      <c r="Y16" s="64">
        <v>136</v>
      </c>
      <c r="Z16" s="64">
        <v>67</v>
      </c>
      <c r="AA16" s="64">
        <v>98</v>
      </c>
      <c r="AB16" s="64">
        <v>125</v>
      </c>
      <c r="AC16" s="64">
        <v>77</v>
      </c>
      <c r="AD16" s="64">
        <v>65</v>
      </c>
      <c r="AE16" s="64">
        <v>57</v>
      </c>
      <c r="AF16" s="64">
        <v>105</v>
      </c>
      <c r="AG16" s="68">
        <v>497</v>
      </c>
      <c r="AH16" s="68">
        <v>290</v>
      </c>
      <c r="AI16" s="68">
        <v>300</v>
      </c>
      <c r="AJ16" s="68">
        <v>227</v>
      </c>
      <c r="AK16" s="73">
        <v>1314</v>
      </c>
      <c r="AL16" s="64">
        <v>237.94</v>
      </c>
      <c r="AM16" s="64">
        <v>96.668000000000006</v>
      </c>
      <c r="AN16" s="64">
        <v>307.64</v>
      </c>
      <c r="AO16" s="64">
        <v>61.347000000000001</v>
      </c>
      <c r="AP16" s="64">
        <v>121.804</v>
      </c>
      <c r="AQ16" s="64">
        <v>102.43</v>
      </c>
      <c r="AR16" s="64">
        <v>255.988</v>
      </c>
      <c r="AS16" s="64">
        <v>62.828000000000003</v>
      </c>
      <c r="AT16" s="64">
        <v>163.851</v>
      </c>
      <c r="AU16" s="64">
        <v>132.71700000000001</v>
      </c>
      <c r="AV16" s="64">
        <v>163.68799999999999</v>
      </c>
      <c r="AW16" s="64">
        <v>193.02199999999999</v>
      </c>
      <c r="AX16" s="68">
        <v>642.24800000000005</v>
      </c>
      <c r="AY16" s="68">
        <v>285.58100000000002</v>
      </c>
      <c r="AZ16" s="68">
        <v>482.66700000000003</v>
      </c>
      <c r="BA16" s="68">
        <v>489.42699999999996</v>
      </c>
      <c r="BB16" s="73">
        <v>1899.9230000000002</v>
      </c>
      <c r="BC16" s="64">
        <v>46.069000000000003</v>
      </c>
      <c r="BD16" s="64">
        <v>199.71600000000001</v>
      </c>
      <c r="BE16" s="64">
        <v>68.622</v>
      </c>
      <c r="BF16" s="64">
        <v>170.74799999999999</v>
      </c>
      <c r="BG16" s="64">
        <v>113.07899999999999</v>
      </c>
      <c r="BH16" s="64">
        <v>132.393</v>
      </c>
      <c r="BI16" s="64">
        <v>193.488</v>
      </c>
      <c r="BJ16" s="64">
        <v>169.06700000000001</v>
      </c>
      <c r="BK16" s="64">
        <v>133.56100000000001</v>
      </c>
      <c r="BL16" s="64">
        <v>218.74</v>
      </c>
      <c r="BM16" s="64">
        <v>155.99799999999999</v>
      </c>
      <c r="BN16" s="64">
        <v>145.02099999999999</v>
      </c>
      <c r="BO16" s="68">
        <v>314.40700000000004</v>
      </c>
      <c r="BP16" s="68">
        <v>416.22</v>
      </c>
      <c r="BQ16" s="68">
        <v>496.11599999999999</v>
      </c>
      <c r="BR16" s="68">
        <v>519.75900000000001</v>
      </c>
      <c r="BS16" s="64">
        <v>1746.502</v>
      </c>
      <c r="BT16" s="64">
        <v>175.81200000000001</v>
      </c>
      <c r="BU16" s="64">
        <v>164.8</v>
      </c>
      <c r="BV16" s="64">
        <v>169.59700000000001</v>
      </c>
      <c r="BW16" s="64">
        <v>198.04599999999999</v>
      </c>
      <c r="BX16" s="64">
        <v>27.667000000000002</v>
      </c>
      <c r="BY16" s="64">
        <v>108.508</v>
      </c>
      <c r="BZ16" s="64">
        <v>126.279</v>
      </c>
      <c r="CA16" s="64">
        <v>250.56</v>
      </c>
      <c r="CB16" s="64">
        <v>154.14500000000001</v>
      </c>
      <c r="CC16" s="64">
        <v>249.69499999999999</v>
      </c>
      <c r="CD16" s="64">
        <v>186.80799999999999</v>
      </c>
      <c r="CE16" s="64">
        <v>112.34099999999999</v>
      </c>
      <c r="CF16" s="68">
        <v>510.20900000000006</v>
      </c>
      <c r="CG16" s="68">
        <v>334.221</v>
      </c>
      <c r="CH16" s="68">
        <v>530.98400000000004</v>
      </c>
      <c r="CI16" s="68">
        <v>548.84399999999994</v>
      </c>
      <c r="CJ16" s="64">
        <v>1924.258</v>
      </c>
      <c r="CK16" s="64">
        <v>197.89699999999999</v>
      </c>
      <c r="CL16" s="64">
        <v>189.023</v>
      </c>
      <c r="CM16" s="64">
        <v>98.328000000000003</v>
      </c>
      <c r="CN16" s="64">
        <v>130.928</v>
      </c>
      <c r="CO16" s="64">
        <v>89.911000000000001</v>
      </c>
      <c r="CP16" s="64">
        <v>109.36</v>
      </c>
      <c r="CQ16" s="64">
        <v>246.191</v>
      </c>
      <c r="CR16" s="64">
        <v>129.29599999999999</v>
      </c>
      <c r="CS16" s="64">
        <v>193.06399999999999</v>
      </c>
      <c r="CT16" s="64">
        <v>182.25399999999999</v>
      </c>
      <c r="CU16" s="64">
        <v>298.69299999999998</v>
      </c>
      <c r="CV16" s="64">
        <v>205.91900000000001</v>
      </c>
      <c r="CW16" s="68">
        <v>485.24799999999993</v>
      </c>
      <c r="CX16" s="68">
        <v>330.19900000000001</v>
      </c>
      <c r="CY16" s="68">
        <v>568.55099999999993</v>
      </c>
      <c r="CZ16" s="68">
        <v>686.86599999999999</v>
      </c>
      <c r="DA16" s="64">
        <v>2070.864</v>
      </c>
      <c r="DB16" s="64">
        <v>77.213999999999999</v>
      </c>
      <c r="DC16" s="64">
        <v>198.17</v>
      </c>
      <c r="DD16" s="64">
        <v>94.566860287559606</v>
      </c>
      <c r="DE16" s="64">
        <v>125.91987921781795</v>
      </c>
      <c r="DF16" s="64">
        <v>86.471818559461923</v>
      </c>
      <c r="DG16" s="64">
        <v>105.17687577340654</v>
      </c>
      <c r="DH16" s="64">
        <v>236.77395961531391</v>
      </c>
      <c r="DI16" s="64">
        <v>124.35030477321115</v>
      </c>
      <c r="DJ16" s="64">
        <v>185.67911799850913</v>
      </c>
      <c r="DK16" s="64">
        <v>175.28261080108297</v>
      </c>
      <c r="DL16" s="64">
        <v>287.26770807778087</v>
      </c>
      <c r="DM16" s="64">
        <v>198.0424019969285</v>
      </c>
      <c r="DN16" s="68">
        <v>369.95086028755964</v>
      </c>
      <c r="DO16" s="68">
        <v>317.56857355068644</v>
      </c>
      <c r="DP16" s="68">
        <v>546.80338238703416</v>
      </c>
      <c r="DQ16" s="68">
        <v>660.59272087579234</v>
      </c>
      <c r="DR16" s="64">
        <v>1894.9155371010722</v>
      </c>
    </row>
    <row r="17" spans="1:122" s="38" customFormat="1" ht="12" customHeight="1" x14ac:dyDescent="0.25">
      <c r="A17" s="37"/>
      <c r="B17" s="42"/>
      <c r="C17" s="42" t="s">
        <v>216</v>
      </c>
      <c r="D17" s="61">
        <v>340</v>
      </c>
      <c r="E17" s="61">
        <v>371</v>
      </c>
      <c r="F17" s="61">
        <v>160</v>
      </c>
      <c r="G17" s="61">
        <v>394</v>
      </c>
      <c r="H17" s="61">
        <v>508</v>
      </c>
      <c r="I17" s="61">
        <v>292</v>
      </c>
      <c r="J17" s="61">
        <v>200</v>
      </c>
      <c r="K17" s="61">
        <v>150</v>
      </c>
      <c r="L17" s="64">
        <v>200</v>
      </c>
      <c r="M17" s="64">
        <v>232</v>
      </c>
      <c r="N17" s="64">
        <v>267</v>
      </c>
      <c r="O17" s="64">
        <v>512</v>
      </c>
      <c r="P17" s="60">
        <v>871</v>
      </c>
      <c r="Q17" s="60">
        <v>1194</v>
      </c>
      <c r="R17" s="60">
        <v>550</v>
      </c>
      <c r="S17" s="60">
        <v>1011</v>
      </c>
      <c r="T17" s="67">
        <v>3626</v>
      </c>
      <c r="U17" s="64">
        <v>475</v>
      </c>
      <c r="V17" s="64">
        <v>370</v>
      </c>
      <c r="W17" s="64">
        <v>426</v>
      </c>
      <c r="X17" s="64">
        <v>131</v>
      </c>
      <c r="Y17" s="64">
        <v>387</v>
      </c>
      <c r="Z17" s="64">
        <v>405</v>
      </c>
      <c r="AA17" s="64">
        <v>284</v>
      </c>
      <c r="AB17" s="64">
        <v>468</v>
      </c>
      <c r="AC17" s="64">
        <v>39</v>
      </c>
      <c r="AD17" s="64">
        <v>286</v>
      </c>
      <c r="AE17" s="64">
        <v>214</v>
      </c>
      <c r="AF17" s="64">
        <v>383</v>
      </c>
      <c r="AG17" s="68">
        <v>1271</v>
      </c>
      <c r="AH17" s="68">
        <v>923</v>
      </c>
      <c r="AI17" s="68">
        <v>791</v>
      </c>
      <c r="AJ17" s="68">
        <v>883</v>
      </c>
      <c r="AK17" s="73">
        <v>3868</v>
      </c>
      <c r="AL17" s="64">
        <v>181.69</v>
      </c>
      <c r="AM17" s="64">
        <v>243.221</v>
      </c>
      <c r="AN17" s="64">
        <v>298.976</v>
      </c>
      <c r="AO17" s="64">
        <v>293.01100000000002</v>
      </c>
      <c r="AP17" s="64">
        <v>303.589</v>
      </c>
      <c r="AQ17" s="64">
        <v>353.08199999999999</v>
      </c>
      <c r="AR17" s="64">
        <v>312.21899999999999</v>
      </c>
      <c r="AS17" s="64">
        <v>274.42899999999997</v>
      </c>
      <c r="AT17" s="64">
        <v>490.38499999999999</v>
      </c>
      <c r="AU17" s="64">
        <v>93.233999999999995</v>
      </c>
      <c r="AV17" s="64">
        <v>247.78</v>
      </c>
      <c r="AW17" s="64">
        <v>288.51400000000001</v>
      </c>
      <c r="AX17" s="68">
        <v>723.88699999999994</v>
      </c>
      <c r="AY17" s="68">
        <v>949.68200000000002</v>
      </c>
      <c r="AZ17" s="68">
        <v>1077.0329999999999</v>
      </c>
      <c r="BA17" s="68">
        <v>629.52800000000002</v>
      </c>
      <c r="BB17" s="73">
        <v>3380.13</v>
      </c>
      <c r="BC17" s="64">
        <v>396.03699999999998</v>
      </c>
      <c r="BD17" s="64">
        <v>389.98599999999999</v>
      </c>
      <c r="BE17" s="64">
        <v>366.04199999999997</v>
      </c>
      <c r="BF17" s="64">
        <v>333.16800000000001</v>
      </c>
      <c r="BG17" s="64">
        <v>314.68700000000001</v>
      </c>
      <c r="BH17" s="64">
        <v>554.39200000000005</v>
      </c>
      <c r="BI17" s="64">
        <v>130.26499999999999</v>
      </c>
      <c r="BJ17" s="64">
        <v>392.73700000000002</v>
      </c>
      <c r="BK17" s="64">
        <v>255.02199999999999</v>
      </c>
      <c r="BL17" s="64">
        <v>180.804</v>
      </c>
      <c r="BM17" s="64">
        <v>225.15100000000001</v>
      </c>
      <c r="BN17" s="64">
        <v>419.45299999999997</v>
      </c>
      <c r="BO17" s="68">
        <v>1152.0649999999998</v>
      </c>
      <c r="BP17" s="68">
        <v>1202.2470000000001</v>
      </c>
      <c r="BQ17" s="68">
        <v>778.02399999999989</v>
      </c>
      <c r="BR17" s="68">
        <v>825.40800000000002</v>
      </c>
      <c r="BS17" s="64">
        <v>3957.7439999999997</v>
      </c>
      <c r="BT17" s="64">
        <v>58.869</v>
      </c>
      <c r="BU17" s="64">
        <v>192.774</v>
      </c>
      <c r="BV17" s="64">
        <v>389.911</v>
      </c>
      <c r="BW17" s="64">
        <v>375.91699999999997</v>
      </c>
      <c r="BX17" s="64">
        <v>567.56200000000001</v>
      </c>
      <c r="BY17" s="64">
        <v>354.41300000000001</v>
      </c>
      <c r="BZ17" s="64">
        <v>407.67399999999998</v>
      </c>
      <c r="CA17" s="64">
        <v>357.02</v>
      </c>
      <c r="CB17" s="64">
        <v>437.20800000000003</v>
      </c>
      <c r="CC17" s="64">
        <v>205.50200000000001</v>
      </c>
      <c r="CD17" s="64">
        <v>319.01</v>
      </c>
      <c r="CE17" s="64">
        <v>460.34300000000002</v>
      </c>
      <c r="CF17" s="68">
        <v>641.55399999999997</v>
      </c>
      <c r="CG17" s="68">
        <v>1297.8920000000001</v>
      </c>
      <c r="CH17" s="68">
        <v>1201.902</v>
      </c>
      <c r="CI17" s="68">
        <v>984.85500000000002</v>
      </c>
      <c r="CJ17" s="64">
        <v>4126.2029999999995</v>
      </c>
      <c r="CK17" s="64">
        <v>424.09</v>
      </c>
      <c r="CL17" s="64">
        <v>343.41399999999999</v>
      </c>
      <c r="CM17" s="64">
        <v>447.42899999999997</v>
      </c>
      <c r="CN17" s="64">
        <v>474.51499999999999</v>
      </c>
      <c r="CO17" s="64">
        <v>465.26499999999999</v>
      </c>
      <c r="CP17" s="64">
        <v>433.89400000000001</v>
      </c>
      <c r="CQ17" s="64">
        <v>419.20600000000002</v>
      </c>
      <c r="CR17" s="64">
        <v>452.49799999999999</v>
      </c>
      <c r="CS17" s="64">
        <v>360.95400000000001</v>
      </c>
      <c r="CT17" s="64">
        <v>403.19</v>
      </c>
      <c r="CU17" s="64">
        <v>327.05700000000002</v>
      </c>
      <c r="CV17" s="64">
        <v>483.62200000000001</v>
      </c>
      <c r="CW17" s="68">
        <v>1214.933</v>
      </c>
      <c r="CX17" s="68">
        <v>1373.674</v>
      </c>
      <c r="CY17" s="68">
        <v>1232.6579999999999</v>
      </c>
      <c r="CZ17" s="68">
        <v>1213.8690000000001</v>
      </c>
      <c r="DA17" s="64">
        <v>5035.134</v>
      </c>
      <c r="DB17" s="64">
        <v>292.69200000000001</v>
      </c>
      <c r="DC17" s="64">
        <v>350.22800000000001</v>
      </c>
      <c r="DD17" s="64">
        <v>492.17189999999999</v>
      </c>
      <c r="DE17" s="64">
        <v>521.9665</v>
      </c>
      <c r="DF17" s="64">
        <v>511.79150000000004</v>
      </c>
      <c r="DG17" s="64">
        <v>477.28340000000003</v>
      </c>
      <c r="DH17" s="64">
        <v>461.12660000000005</v>
      </c>
      <c r="DI17" s="64">
        <v>497.74780000000004</v>
      </c>
      <c r="DJ17" s="64">
        <v>397.04940000000005</v>
      </c>
      <c r="DK17" s="64">
        <v>443.50900000000001</v>
      </c>
      <c r="DL17" s="64">
        <v>359.76270000000005</v>
      </c>
      <c r="DM17" s="64">
        <v>531.9842000000001</v>
      </c>
      <c r="DN17" s="68">
        <v>1135.0919000000001</v>
      </c>
      <c r="DO17" s="68">
        <v>1511.0414000000001</v>
      </c>
      <c r="DP17" s="68">
        <v>1355.9238000000003</v>
      </c>
      <c r="DQ17" s="68">
        <v>1335.2559000000001</v>
      </c>
      <c r="DR17" s="64">
        <v>5337.3130000000001</v>
      </c>
    </row>
    <row r="18" spans="1:122" s="38" customFormat="1" ht="12" customHeight="1" x14ac:dyDescent="0.25">
      <c r="A18" s="37"/>
      <c r="B18" s="42"/>
      <c r="C18" s="42" t="s">
        <v>217</v>
      </c>
      <c r="D18" s="61">
        <v>188</v>
      </c>
      <c r="E18" s="61">
        <v>224</v>
      </c>
      <c r="F18" s="61">
        <v>191</v>
      </c>
      <c r="G18" s="61">
        <v>223</v>
      </c>
      <c r="H18" s="61">
        <v>467</v>
      </c>
      <c r="I18" s="61">
        <v>290</v>
      </c>
      <c r="J18" s="61">
        <v>658</v>
      </c>
      <c r="K18" s="61">
        <v>186</v>
      </c>
      <c r="L18" s="64">
        <v>217</v>
      </c>
      <c r="M18" s="64">
        <v>651</v>
      </c>
      <c r="N18" s="64">
        <v>476</v>
      </c>
      <c r="O18" s="64">
        <v>277</v>
      </c>
      <c r="P18" s="60">
        <v>603</v>
      </c>
      <c r="Q18" s="60">
        <v>980</v>
      </c>
      <c r="R18" s="60">
        <v>1061</v>
      </c>
      <c r="S18" s="60">
        <v>1404</v>
      </c>
      <c r="T18" s="67">
        <v>4048</v>
      </c>
      <c r="U18" s="64">
        <v>182</v>
      </c>
      <c r="V18" s="64">
        <v>167</v>
      </c>
      <c r="W18" s="64">
        <v>123</v>
      </c>
      <c r="X18" s="64">
        <v>169</v>
      </c>
      <c r="Y18" s="64">
        <v>173</v>
      </c>
      <c r="Z18" s="64">
        <v>428</v>
      </c>
      <c r="AA18" s="64">
        <v>184</v>
      </c>
      <c r="AB18" s="64">
        <v>518</v>
      </c>
      <c r="AC18" s="64">
        <v>412</v>
      </c>
      <c r="AD18" s="64">
        <v>190</v>
      </c>
      <c r="AE18" s="64">
        <v>567</v>
      </c>
      <c r="AF18" s="64">
        <v>200</v>
      </c>
      <c r="AG18" s="68">
        <v>472</v>
      </c>
      <c r="AH18" s="68">
        <v>770</v>
      </c>
      <c r="AI18" s="68">
        <v>1114</v>
      </c>
      <c r="AJ18" s="68">
        <v>957</v>
      </c>
      <c r="AK18" s="73">
        <v>3313</v>
      </c>
      <c r="AL18" s="64">
        <v>91.543000000000006</v>
      </c>
      <c r="AM18" s="64">
        <v>184.83600000000001</v>
      </c>
      <c r="AN18" s="64">
        <v>129.994</v>
      </c>
      <c r="AO18" s="64">
        <v>159.42500000000001</v>
      </c>
      <c r="AP18" s="64">
        <v>99.180999999999997</v>
      </c>
      <c r="AQ18" s="64">
        <v>111.291</v>
      </c>
      <c r="AR18" s="64">
        <v>283.85399999999998</v>
      </c>
      <c r="AS18" s="64">
        <v>337.00799999999998</v>
      </c>
      <c r="AT18" s="64">
        <v>149.91900000000001</v>
      </c>
      <c r="AU18" s="64">
        <v>72.048000000000002</v>
      </c>
      <c r="AV18" s="64">
        <v>75.356999999999999</v>
      </c>
      <c r="AW18" s="64">
        <v>111.286</v>
      </c>
      <c r="AX18" s="68">
        <v>406.37300000000005</v>
      </c>
      <c r="AY18" s="68">
        <v>369.89699999999999</v>
      </c>
      <c r="AZ18" s="68">
        <v>770.78099999999995</v>
      </c>
      <c r="BA18" s="68">
        <v>258.69100000000003</v>
      </c>
      <c r="BB18" s="73">
        <v>1805.7420000000002</v>
      </c>
      <c r="BC18" s="64">
        <v>125.39400000000002</v>
      </c>
      <c r="BD18" s="64">
        <v>88.461999999999975</v>
      </c>
      <c r="BE18" s="64">
        <v>96.977999999999994</v>
      </c>
      <c r="BF18" s="64">
        <v>92.092999999999989</v>
      </c>
      <c r="BG18" s="64">
        <v>75.203000000000003</v>
      </c>
      <c r="BH18" s="64">
        <v>31.842000000000006</v>
      </c>
      <c r="BI18" s="64">
        <v>97.169999999999987</v>
      </c>
      <c r="BJ18" s="64">
        <v>117.312</v>
      </c>
      <c r="BK18" s="64">
        <v>58.551666666666655</v>
      </c>
      <c r="BL18" s="64">
        <v>59.501222222222211</v>
      </c>
      <c r="BM18" s="64">
        <v>66.150296296296304</v>
      </c>
      <c r="BN18" s="64">
        <v>66.150296296296304</v>
      </c>
      <c r="BO18" s="68">
        <v>310.834</v>
      </c>
      <c r="BP18" s="68">
        <v>199.13800000000001</v>
      </c>
      <c r="BQ18" s="68">
        <v>273.03366666666665</v>
      </c>
      <c r="BR18" s="68">
        <v>191.8018148148148</v>
      </c>
      <c r="BS18" s="64">
        <v>974.80748148148143</v>
      </c>
      <c r="BT18" s="64">
        <v>118.69558007263223</v>
      </c>
      <c r="BU18" s="64">
        <v>24.27398493413385</v>
      </c>
      <c r="BV18" s="64">
        <v>22.659328759618244</v>
      </c>
      <c r="BW18" s="64">
        <v>44.122265474074901</v>
      </c>
      <c r="BX18" s="64">
        <v>41.438948229543776</v>
      </c>
      <c r="BY18" s="64">
        <v>81.923086300552001</v>
      </c>
      <c r="BZ18" s="64">
        <v>116.72960833465405</v>
      </c>
      <c r="CA18" s="64">
        <v>19.359705240504113</v>
      </c>
      <c r="CB18" s="64">
        <v>128.86241162730823</v>
      </c>
      <c r="CC18" s="64">
        <v>11.992554647447683</v>
      </c>
      <c r="CD18" s="64">
        <v>178.48942931316572</v>
      </c>
      <c r="CE18" s="64">
        <v>100</v>
      </c>
      <c r="CF18" s="68">
        <v>165.62889376638429</v>
      </c>
      <c r="CG18" s="68">
        <v>167.48430000417068</v>
      </c>
      <c r="CH18" s="68">
        <v>264.95172520246638</v>
      </c>
      <c r="CI18" s="68">
        <v>290.48198396061343</v>
      </c>
      <c r="CJ18" s="64">
        <v>888.54690293363478</v>
      </c>
      <c r="CK18" s="64">
        <v>87.35923943993356</v>
      </c>
      <c r="CL18" s="64">
        <v>44.740790530511731</v>
      </c>
      <c r="CM18" s="64">
        <v>48.986219643538611</v>
      </c>
      <c r="CN18" s="64">
        <v>96.760358191794097</v>
      </c>
      <c r="CO18" s="64">
        <v>30.922535067476293</v>
      </c>
      <c r="CP18" s="64">
        <v>53.650241397696639</v>
      </c>
      <c r="CQ18" s="64">
        <v>27.223016040887913</v>
      </c>
      <c r="CR18" s="64">
        <v>24.344457252222309</v>
      </c>
      <c r="CS18" s="64">
        <v>120.20430335594483</v>
      </c>
      <c r="CT18" s="64">
        <v>11.186789527296538</v>
      </c>
      <c r="CU18" s="64">
        <v>166.49694225063305</v>
      </c>
      <c r="CV18" s="64">
        <v>93.281121964096016</v>
      </c>
      <c r="CW18" s="68">
        <v>181.08624961398391</v>
      </c>
      <c r="CX18" s="68">
        <v>181.33313465696702</v>
      </c>
      <c r="CY18" s="68">
        <v>171.77177664905506</v>
      </c>
      <c r="CZ18" s="68">
        <v>270.96485374202558</v>
      </c>
      <c r="DA18" s="64">
        <v>805.15601466203168</v>
      </c>
      <c r="DB18" s="64">
        <v>73.667138673092836</v>
      </c>
      <c r="DC18" s="64">
        <v>41.487703804802649</v>
      </c>
      <c r="DD18" s="64">
        <v>80.114789101436557</v>
      </c>
      <c r="DE18" s="64">
        <v>90.259147737783621</v>
      </c>
      <c r="DF18" s="64">
        <v>28.844887650682921</v>
      </c>
      <c r="DG18" s="64">
        <v>50.045547112217335</v>
      </c>
      <c r="DH18" s="64">
        <v>25.393934795406075</v>
      </c>
      <c r="DI18" s="64">
        <v>22.708782860942708</v>
      </c>
      <c r="DJ18" s="64">
        <v>112.12792281955086</v>
      </c>
      <c r="DK18" s="64">
        <v>10.435162782824204</v>
      </c>
      <c r="DL18" s="64">
        <v>155.31021576730353</v>
      </c>
      <c r="DM18" s="64">
        <v>87.013677148805556</v>
      </c>
      <c r="DN18" s="68">
        <v>195.26963157933204</v>
      </c>
      <c r="DO18" s="68">
        <v>169.14958250068389</v>
      </c>
      <c r="DP18" s="68">
        <v>160.23064047589963</v>
      </c>
      <c r="DQ18" s="68">
        <v>252.75905569893328</v>
      </c>
      <c r="DR18" s="64">
        <v>777.40891025484893</v>
      </c>
    </row>
    <row r="19" spans="1:122" s="38" customFormat="1" ht="12" customHeight="1" x14ac:dyDescent="0.25">
      <c r="A19" s="37"/>
      <c r="B19" s="42"/>
      <c r="C19" s="42" t="s">
        <v>218</v>
      </c>
      <c r="D19" s="61">
        <v>33</v>
      </c>
      <c r="E19" s="61">
        <v>35</v>
      </c>
      <c r="F19" s="61">
        <v>80</v>
      </c>
      <c r="G19" s="61">
        <v>0</v>
      </c>
      <c r="H19" s="61">
        <v>0</v>
      </c>
      <c r="I19" s="61">
        <v>42</v>
      </c>
      <c r="J19" s="61">
        <v>48</v>
      </c>
      <c r="K19" s="61">
        <v>70</v>
      </c>
      <c r="L19" s="64">
        <v>27</v>
      </c>
      <c r="M19" s="64">
        <v>20</v>
      </c>
      <c r="N19" s="64">
        <v>40</v>
      </c>
      <c r="O19" s="64">
        <v>15</v>
      </c>
      <c r="P19" s="60">
        <v>148</v>
      </c>
      <c r="Q19" s="60">
        <v>42</v>
      </c>
      <c r="R19" s="60">
        <v>145</v>
      </c>
      <c r="S19" s="60">
        <v>75</v>
      </c>
      <c r="T19" s="67">
        <v>410</v>
      </c>
      <c r="U19" s="64">
        <v>35</v>
      </c>
      <c r="V19" s="64">
        <v>1</v>
      </c>
      <c r="W19" s="64">
        <v>32</v>
      </c>
      <c r="X19" s="64">
        <v>33</v>
      </c>
      <c r="Y19" s="64">
        <v>42</v>
      </c>
      <c r="Z19" s="64">
        <v>37</v>
      </c>
      <c r="AA19" s="64">
        <v>115</v>
      </c>
      <c r="AB19" s="64">
        <v>33</v>
      </c>
      <c r="AC19" s="64">
        <v>8</v>
      </c>
      <c r="AD19" s="64">
        <v>69</v>
      </c>
      <c r="AE19" s="64">
        <v>30</v>
      </c>
      <c r="AF19" s="64">
        <v>35</v>
      </c>
      <c r="AG19" s="68">
        <v>68</v>
      </c>
      <c r="AH19" s="68">
        <v>112</v>
      </c>
      <c r="AI19" s="68">
        <v>156</v>
      </c>
      <c r="AJ19" s="68">
        <v>134</v>
      </c>
      <c r="AK19" s="73">
        <v>470</v>
      </c>
      <c r="AL19" s="64">
        <v>47.59</v>
      </c>
      <c r="AM19" s="64">
        <v>0.48599999999999999</v>
      </c>
      <c r="AN19" s="64">
        <v>91.34</v>
      </c>
      <c r="AO19" s="64">
        <v>58.24</v>
      </c>
      <c r="AP19" s="64">
        <v>20.178000000000001</v>
      </c>
      <c r="AQ19" s="64">
        <v>74.744</v>
      </c>
      <c r="AR19" s="64">
        <v>120.45399999999999</v>
      </c>
      <c r="AS19" s="64">
        <v>102.73400000000001</v>
      </c>
      <c r="AT19" s="64">
        <v>13.388</v>
      </c>
      <c r="AU19" s="64">
        <v>157.47899999999998</v>
      </c>
      <c r="AV19" s="64">
        <v>20.276</v>
      </c>
      <c r="AW19" s="64">
        <v>95.77</v>
      </c>
      <c r="AX19" s="68">
        <v>139.416</v>
      </c>
      <c r="AY19" s="68">
        <v>153.16200000000001</v>
      </c>
      <c r="AZ19" s="68">
        <v>236.57599999999999</v>
      </c>
      <c r="BA19" s="68">
        <v>273.52499999999998</v>
      </c>
      <c r="BB19" s="73">
        <v>802.67899999999997</v>
      </c>
      <c r="BC19" s="64">
        <v>71.138999999999982</v>
      </c>
      <c r="BD19" s="64">
        <v>130.85</v>
      </c>
      <c r="BE19" s="64">
        <v>85.140999999999991</v>
      </c>
      <c r="BF19" s="64">
        <v>139.06799999999998</v>
      </c>
      <c r="BG19" s="64">
        <v>5.3609999999999998</v>
      </c>
      <c r="BH19" s="64">
        <v>71.563999999999993</v>
      </c>
      <c r="BI19" s="64">
        <v>91.881</v>
      </c>
      <c r="BJ19" s="64">
        <v>6.952</v>
      </c>
      <c r="BK19" s="64">
        <v>8.5340000000000007</v>
      </c>
      <c r="BL19" s="64">
        <v>2</v>
      </c>
      <c r="BM19" s="64">
        <v>76</v>
      </c>
      <c r="BN19" s="64">
        <v>24</v>
      </c>
      <c r="BO19" s="68">
        <v>287.13</v>
      </c>
      <c r="BP19" s="68">
        <v>215.99299999999997</v>
      </c>
      <c r="BQ19" s="68">
        <v>107.367</v>
      </c>
      <c r="BR19" s="68">
        <v>102</v>
      </c>
      <c r="BS19" s="64">
        <v>712.4899999999999</v>
      </c>
      <c r="BT19" s="64">
        <v>32</v>
      </c>
      <c r="BU19" s="64">
        <v>50</v>
      </c>
      <c r="BV19" s="64">
        <v>50</v>
      </c>
      <c r="BW19" s="64">
        <v>50</v>
      </c>
      <c r="BX19" s="64">
        <v>8</v>
      </c>
      <c r="BY19" s="64">
        <v>21.25</v>
      </c>
      <c r="BZ19" s="64">
        <v>0</v>
      </c>
      <c r="CA19" s="64">
        <v>0</v>
      </c>
      <c r="CB19" s="64">
        <v>0</v>
      </c>
      <c r="CC19" s="64">
        <v>0</v>
      </c>
      <c r="CD19" s="64">
        <v>0.50800000000000001</v>
      </c>
      <c r="CE19" s="64">
        <v>0</v>
      </c>
      <c r="CF19" s="68">
        <v>132</v>
      </c>
      <c r="CG19" s="68">
        <v>79.25</v>
      </c>
      <c r="CH19" s="68">
        <v>0</v>
      </c>
      <c r="CI19" s="68">
        <v>0.50800000000000001</v>
      </c>
      <c r="CJ19" s="64">
        <v>211.75800000000001</v>
      </c>
      <c r="CK19" s="64">
        <v>11.049999999999999</v>
      </c>
      <c r="CL19" s="64">
        <v>3.5609999999999999</v>
      </c>
      <c r="CM19" s="64">
        <v>16.977</v>
      </c>
      <c r="CN19" s="64">
        <v>1.8620000000000001</v>
      </c>
      <c r="CO19" s="64">
        <v>10.381</v>
      </c>
      <c r="CP19" s="64">
        <v>0.72099999999999997</v>
      </c>
      <c r="CQ19" s="64">
        <v>11.337999999999999</v>
      </c>
      <c r="CR19" s="64">
        <v>0</v>
      </c>
      <c r="CS19" s="64">
        <v>0</v>
      </c>
      <c r="CT19" s="64">
        <v>8</v>
      </c>
      <c r="CU19" s="64">
        <v>10.321148825065274</v>
      </c>
      <c r="CV19" s="64">
        <v>8</v>
      </c>
      <c r="CW19" s="68">
        <v>31.588000000000001</v>
      </c>
      <c r="CX19" s="68">
        <v>12.964</v>
      </c>
      <c r="CY19" s="68">
        <v>11.337999999999999</v>
      </c>
      <c r="CZ19" s="68">
        <v>26.321148825065272</v>
      </c>
      <c r="DA19" s="64">
        <v>82.21114882506528</v>
      </c>
      <c r="DB19" s="64">
        <v>66.798500000000004</v>
      </c>
      <c r="DC19" s="64">
        <v>97.622600000000006</v>
      </c>
      <c r="DD19" s="64">
        <v>90.826100000000011</v>
      </c>
      <c r="DE19" s="64">
        <v>8.5078328981723246</v>
      </c>
      <c r="DF19" s="64">
        <v>47.43276762402089</v>
      </c>
      <c r="DG19" s="64">
        <v>3.2943864229765016</v>
      </c>
      <c r="DH19" s="64">
        <v>51.80548302872063</v>
      </c>
      <c r="DI19" s="64">
        <v>0</v>
      </c>
      <c r="DJ19" s="64">
        <v>0</v>
      </c>
      <c r="DK19" s="64">
        <v>36.553524804177549</v>
      </c>
      <c r="DL19" s="64">
        <v>47.159296198078934</v>
      </c>
      <c r="DM19" s="64">
        <v>36.553524804177549</v>
      </c>
      <c r="DN19" s="68">
        <v>255.24720000000002</v>
      </c>
      <c r="DO19" s="68">
        <v>59.234986945169716</v>
      </c>
      <c r="DP19" s="68">
        <v>51.80548302872063</v>
      </c>
      <c r="DQ19" s="68">
        <v>120.26634580643403</v>
      </c>
      <c r="DR19" s="64">
        <v>486.55401578032433</v>
      </c>
    </row>
    <row r="20" spans="1:122" s="38" customFormat="1" ht="12" customHeight="1" x14ac:dyDescent="0.25">
      <c r="A20" s="37"/>
      <c r="B20" s="42"/>
      <c r="C20" s="42" t="s">
        <v>219</v>
      </c>
      <c r="D20" s="61">
        <v>38</v>
      </c>
      <c r="E20" s="61">
        <v>21</v>
      </c>
      <c r="F20" s="61">
        <v>20</v>
      </c>
      <c r="G20" s="61">
        <v>19</v>
      </c>
      <c r="H20" s="61">
        <v>25</v>
      </c>
      <c r="I20" s="61">
        <v>17</v>
      </c>
      <c r="J20" s="61">
        <v>21</v>
      </c>
      <c r="K20" s="61">
        <v>19</v>
      </c>
      <c r="L20" s="64">
        <v>24</v>
      </c>
      <c r="M20" s="64">
        <v>22</v>
      </c>
      <c r="N20" s="64">
        <v>17</v>
      </c>
      <c r="O20" s="64">
        <v>32</v>
      </c>
      <c r="P20" s="60">
        <v>79</v>
      </c>
      <c r="Q20" s="60">
        <v>61</v>
      </c>
      <c r="R20" s="60">
        <v>64</v>
      </c>
      <c r="S20" s="60">
        <v>71</v>
      </c>
      <c r="T20" s="67">
        <v>275</v>
      </c>
      <c r="U20" s="64">
        <v>17</v>
      </c>
      <c r="V20" s="64">
        <v>31</v>
      </c>
      <c r="W20" s="64">
        <v>12</v>
      </c>
      <c r="X20" s="64">
        <v>20</v>
      </c>
      <c r="Y20" s="64">
        <v>19</v>
      </c>
      <c r="Z20" s="64">
        <v>14</v>
      </c>
      <c r="AA20" s="64">
        <v>21</v>
      </c>
      <c r="AB20" s="64">
        <v>15</v>
      </c>
      <c r="AC20" s="64">
        <v>16</v>
      </c>
      <c r="AD20" s="64">
        <v>12</v>
      </c>
      <c r="AE20" s="64">
        <v>25</v>
      </c>
      <c r="AF20" s="64">
        <v>40</v>
      </c>
      <c r="AG20" s="68">
        <v>60</v>
      </c>
      <c r="AH20" s="68">
        <v>53</v>
      </c>
      <c r="AI20" s="68">
        <v>52</v>
      </c>
      <c r="AJ20" s="68">
        <v>77</v>
      </c>
      <c r="AK20" s="73">
        <v>242</v>
      </c>
      <c r="AL20" s="64">
        <v>16</v>
      </c>
      <c r="AM20" s="64">
        <v>20</v>
      </c>
      <c r="AN20" s="64">
        <v>20</v>
      </c>
      <c r="AO20" s="64">
        <v>21</v>
      </c>
      <c r="AP20" s="64">
        <v>22</v>
      </c>
      <c r="AQ20" s="64">
        <v>23</v>
      </c>
      <c r="AR20" s="64">
        <v>24</v>
      </c>
      <c r="AS20" s="64">
        <v>24</v>
      </c>
      <c r="AT20" s="64">
        <v>24</v>
      </c>
      <c r="AU20" s="64">
        <v>25</v>
      </c>
      <c r="AV20" s="64">
        <v>20</v>
      </c>
      <c r="AW20" s="64">
        <v>21</v>
      </c>
      <c r="AX20" s="68">
        <v>56</v>
      </c>
      <c r="AY20" s="68">
        <v>66</v>
      </c>
      <c r="AZ20" s="68">
        <v>72</v>
      </c>
      <c r="BA20" s="68">
        <v>66</v>
      </c>
      <c r="BB20" s="73">
        <v>260</v>
      </c>
      <c r="BC20" s="64">
        <v>23.546999999999997</v>
      </c>
      <c r="BD20" s="64">
        <v>13.802000000000001</v>
      </c>
      <c r="BE20" s="64">
        <v>23.92</v>
      </c>
      <c r="BF20" s="64">
        <v>17.297000000000001</v>
      </c>
      <c r="BG20" s="64">
        <v>10</v>
      </c>
      <c r="BH20" s="64">
        <v>19.710999999999999</v>
      </c>
      <c r="BI20" s="64">
        <v>16.024000000000001</v>
      </c>
      <c r="BJ20" s="64">
        <v>7.8810000000000002</v>
      </c>
      <c r="BK20" s="64">
        <v>12.657</v>
      </c>
      <c r="BL20" s="64">
        <v>7.2389999999999999</v>
      </c>
      <c r="BM20" s="64">
        <v>11.981</v>
      </c>
      <c r="BN20" s="64">
        <v>14.282999999999999</v>
      </c>
      <c r="BO20" s="68">
        <v>61.268999999999998</v>
      </c>
      <c r="BP20" s="68">
        <v>47.007999999999996</v>
      </c>
      <c r="BQ20" s="68">
        <v>36.561999999999998</v>
      </c>
      <c r="BR20" s="68">
        <v>33.503</v>
      </c>
      <c r="BS20" s="64">
        <v>178.34200000000001</v>
      </c>
      <c r="BT20" s="64">
        <v>10.706</v>
      </c>
      <c r="BU20" s="64">
        <v>11.007</v>
      </c>
      <c r="BV20" s="64">
        <v>15.295</v>
      </c>
      <c r="BW20" s="64">
        <v>15.98</v>
      </c>
      <c r="BX20" s="64">
        <v>12.52</v>
      </c>
      <c r="BY20" s="64">
        <v>15.664</v>
      </c>
      <c r="BZ20" s="64">
        <v>8.0670000000000002</v>
      </c>
      <c r="CA20" s="64">
        <v>17.763999999999999</v>
      </c>
      <c r="CB20" s="64">
        <v>7.4239999999999995</v>
      </c>
      <c r="CC20" s="64">
        <v>7.0875273100308167</v>
      </c>
      <c r="CD20" s="64">
        <v>11.730303177438763</v>
      </c>
      <c r="CE20" s="64">
        <v>13.984134903877628</v>
      </c>
      <c r="CF20" s="68">
        <v>37.008000000000003</v>
      </c>
      <c r="CG20" s="68">
        <v>44.164000000000001</v>
      </c>
      <c r="CH20" s="68">
        <v>33.254999999999995</v>
      </c>
      <c r="CI20" s="68">
        <v>32.80196539134721</v>
      </c>
      <c r="CJ20" s="64">
        <v>147.2289653913472</v>
      </c>
      <c r="CK20" s="64">
        <v>12.794</v>
      </c>
      <c r="CL20" s="64">
        <v>8.8150000000000013</v>
      </c>
      <c r="CM20" s="64">
        <v>16.155999999999999</v>
      </c>
      <c r="CN20" s="64">
        <v>22.118000000000002</v>
      </c>
      <c r="CO20" s="64">
        <v>23.404</v>
      </c>
      <c r="CP20" s="64">
        <v>18.614000000000001</v>
      </c>
      <c r="CQ20" s="64">
        <v>13.9</v>
      </c>
      <c r="CR20" s="64">
        <v>11.182</v>
      </c>
      <c r="CS20" s="64">
        <v>7.2554277055846503</v>
      </c>
      <c r="CT20" s="64">
        <v>6.9265950982334914</v>
      </c>
      <c r="CU20" s="64">
        <v>11.463950251683306</v>
      </c>
      <c r="CV20" s="64">
        <v>13.666605579233174</v>
      </c>
      <c r="CW20" s="68">
        <v>37.765000000000001</v>
      </c>
      <c r="CX20" s="68">
        <v>64.13600000000001</v>
      </c>
      <c r="CY20" s="68">
        <v>32.337427705584652</v>
      </c>
      <c r="CZ20" s="68">
        <v>32.057150929149969</v>
      </c>
      <c r="DA20" s="64">
        <v>166.29557863473462</v>
      </c>
      <c r="DB20" s="64">
        <v>12.503494351461478</v>
      </c>
      <c r="DC20" s="64">
        <v>8.6148431067791886</v>
      </c>
      <c r="DD20" s="64">
        <v>15.789155443349355</v>
      </c>
      <c r="DE20" s="64">
        <v>21.615779901955996</v>
      </c>
      <c r="DF20" s="64">
        <v>22.872579474879196</v>
      </c>
      <c r="DG20" s="64">
        <v>18.19134311850117</v>
      </c>
      <c r="DH20" s="64">
        <v>13.584381075919538</v>
      </c>
      <c r="DI20" s="64">
        <v>10.928097064095846</v>
      </c>
      <c r="DJ20" s="64">
        <v>7.0906830806795993</v>
      </c>
      <c r="DK20" s="64">
        <v>6.7693170771942492</v>
      </c>
      <c r="DL20" s="64">
        <v>11.203645241312929</v>
      </c>
      <c r="DM20" s="64">
        <v>13.356286201625286</v>
      </c>
      <c r="DN20" s="68">
        <v>36.907492901590018</v>
      </c>
      <c r="DO20" s="68">
        <v>62.679702495336358</v>
      </c>
      <c r="DP20" s="68">
        <v>31.603161220694982</v>
      </c>
      <c r="DQ20" s="68">
        <v>31.329248520132467</v>
      </c>
      <c r="DR20" s="64">
        <v>162.51960513775384</v>
      </c>
    </row>
    <row r="21" spans="1:122" s="38" customFormat="1" ht="12" customHeight="1" x14ac:dyDescent="0.25">
      <c r="A21" s="37"/>
      <c r="B21" s="42"/>
      <c r="C21" s="42" t="s">
        <v>220</v>
      </c>
      <c r="D21" s="61">
        <v>52</v>
      </c>
      <c r="E21" s="61">
        <v>17</v>
      </c>
      <c r="F21" s="61">
        <v>17</v>
      </c>
      <c r="G21" s="61">
        <v>33</v>
      </c>
      <c r="H21" s="61">
        <v>15</v>
      </c>
      <c r="I21" s="61">
        <v>54</v>
      </c>
      <c r="J21" s="61">
        <v>33</v>
      </c>
      <c r="K21" s="61">
        <v>16</v>
      </c>
      <c r="L21" s="64">
        <v>30</v>
      </c>
      <c r="M21" s="64">
        <v>30</v>
      </c>
      <c r="N21" s="64">
        <v>17</v>
      </c>
      <c r="O21" s="64">
        <v>33</v>
      </c>
      <c r="P21" s="60">
        <v>86</v>
      </c>
      <c r="Q21" s="60">
        <v>102</v>
      </c>
      <c r="R21" s="60">
        <v>79</v>
      </c>
      <c r="S21" s="60">
        <v>80</v>
      </c>
      <c r="T21" s="67">
        <v>347</v>
      </c>
      <c r="U21" s="64">
        <v>32</v>
      </c>
      <c r="V21" s="64">
        <v>33</v>
      </c>
      <c r="W21" s="64">
        <v>29</v>
      </c>
      <c r="X21" s="64">
        <v>18</v>
      </c>
      <c r="Y21" s="64">
        <v>50</v>
      </c>
      <c r="Z21" s="64">
        <v>17</v>
      </c>
      <c r="AA21" s="64">
        <v>33</v>
      </c>
      <c r="AB21" s="64">
        <v>17</v>
      </c>
      <c r="AC21" s="64">
        <v>17</v>
      </c>
      <c r="AD21" s="64">
        <v>0</v>
      </c>
      <c r="AE21" s="64">
        <v>0</v>
      </c>
      <c r="AF21" s="64">
        <v>16.827999999999999</v>
      </c>
      <c r="AG21" s="68">
        <v>94</v>
      </c>
      <c r="AH21" s="68">
        <v>85</v>
      </c>
      <c r="AI21" s="68">
        <v>67</v>
      </c>
      <c r="AJ21" s="68">
        <v>16.827999999999999</v>
      </c>
      <c r="AK21" s="73">
        <v>262.82799999999997</v>
      </c>
      <c r="AL21" s="64">
        <v>0.38400000000000001</v>
      </c>
      <c r="AM21" s="64">
        <v>16.731999999999999</v>
      </c>
      <c r="AN21" s="64">
        <v>0.30599999999999999</v>
      </c>
      <c r="AO21" s="64">
        <v>16.75</v>
      </c>
      <c r="AP21" s="64">
        <v>38.738</v>
      </c>
      <c r="AQ21" s="64">
        <v>22.273</v>
      </c>
      <c r="AR21" s="64">
        <v>0.17499999999999999</v>
      </c>
      <c r="AS21" s="64">
        <v>33.207000000000001</v>
      </c>
      <c r="AT21" s="64">
        <v>16.632000000000001</v>
      </c>
      <c r="AU21" s="64">
        <v>22.166</v>
      </c>
      <c r="AV21" s="64">
        <v>20.198</v>
      </c>
      <c r="AW21" s="64">
        <v>20</v>
      </c>
      <c r="AX21" s="68">
        <v>17.422000000000001</v>
      </c>
      <c r="AY21" s="68">
        <v>77.760999999999996</v>
      </c>
      <c r="AZ21" s="68">
        <v>50.013999999999996</v>
      </c>
      <c r="BA21" s="68">
        <v>62.364000000000004</v>
      </c>
      <c r="BB21" s="73">
        <v>207.56100000000001</v>
      </c>
      <c r="BC21" s="64">
        <v>16.681000000000001</v>
      </c>
      <c r="BD21" s="64">
        <v>22.096</v>
      </c>
      <c r="BE21" s="64">
        <v>16.643999999999998</v>
      </c>
      <c r="BF21" s="64">
        <v>0.151</v>
      </c>
      <c r="BG21" s="64">
        <v>33.156999999999996</v>
      </c>
      <c r="BH21" s="64">
        <v>22.231000000000002</v>
      </c>
      <c r="BI21" s="64">
        <v>33.176000000000002</v>
      </c>
      <c r="BJ21" s="64">
        <v>32.732999999999997</v>
      </c>
      <c r="BK21" s="64">
        <v>23.158999999999999</v>
      </c>
      <c r="BL21" s="64">
        <v>27.132000000000001</v>
      </c>
      <c r="BM21" s="64">
        <v>33.137</v>
      </c>
      <c r="BN21" s="64">
        <v>15.129</v>
      </c>
      <c r="BO21" s="68">
        <v>55.420999999999999</v>
      </c>
      <c r="BP21" s="68">
        <v>55.539000000000001</v>
      </c>
      <c r="BQ21" s="68">
        <v>89.067999999999984</v>
      </c>
      <c r="BR21" s="68">
        <v>75.39800000000001</v>
      </c>
      <c r="BS21" s="64">
        <v>275.42600000000004</v>
      </c>
      <c r="BT21" s="64">
        <v>30.137999999999998</v>
      </c>
      <c r="BU21" s="64">
        <v>41.262</v>
      </c>
      <c r="BV21" s="64">
        <v>0.14600000000000002</v>
      </c>
      <c r="BW21" s="64">
        <v>16.648</v>
      </c>
      <c r="BX21" s="64">
        <v>46.600000000000009</v>
      </c>
      <c r="BY21" s="64">
        <v>33.119000000000007</v>
      </c>
      <c r="BZ21" s="64">
        <v>31.654999999999998</v>
      </c>
      <c r="CA21" s="64">
        <v>16.693000000000001</v>
      </c>
      <c r="CB21" s="64">
        <v>16.608000000000001</v>
      </c>
      <c r="CC21" s="64">
        <v>24.694045306942343</v>
      </c>
      <c r="CD21" s="64">
        <v>30.159464076962568</v>
      </c>
      <c r="CE21" s="64">
        <v>13.76957877962298</v>
      </c>
      <c r="CF21" s="68">
        <v>71.546000000000006</v>
      </c>
      <c r="CG21" s="68">
        <v>96.367000000000019</v>
      </c>
      <c r="CH21" s="68">
        <v>64.956000000000003</v>
      </c>
      <c r="CI21" s="68">
        <v>68.623088163527882</v>
      </c>
      <c r="CJ21" s="64">
        <v>301.49208816352797</v>
      </c>
      <c r="CK21" s="64">
        <v>40.817</v>
      </c>
      <c r="CL21" s="64">
        <v>3.4000000000000002E-2</v>
      </c>
      <c r="CM21" s="64">
        <v>28.959</v>
      </c>
      <c r="CN21" s="64">
        <v>16.710999999999999</v>
      </c>
      <c r="CO21" s="64">
        <v>16.672999999999998</v>
      </c>
      <c r="CP21" s="64">
        <v>31.719000000000001</v>
      </c>
      <c r="CQ21" s="64">
        <v>16.686</v>
      </c>
      <c r="CR21" s="64">
        <v>16.75</v>
      </c>
      <c r="CS21" s="64">
        <v>16.614000000000001</v>
      </c>
      <c r="CT21" s="64">
        <v>0.192</v>
      </c>
      <c r="CU21" s="64">
        <v>16.687999999999999</v>
      </c>
      <c r="CV21" s="64">
        <v>16.920999999999999</v>
      </c>
      <c r="CW21" s="68">
        <v>69.81</v>
      </c>
      <c r="CX21" s="68">
        <v>65.103000000000009</v>
      </c>
      <c r="CY21" s="68">
        <v>50.05</v>
      </c>
      <c r="CZ21" s="68">
        <v>33.801000000000002</v>
      </c>
      <c r="DA21" s="64">
        <v>218.76400000000001</v>
      </c>
      <c r="DB21" s="64">
        <v>16.518999999999998</v>
      </c>
      <c r="DC21" s="64">
        <v>13.637</v>
      </c>
      <c r="DD21" s="64">
        <v>33.189</v>
      </c>
      <c r="DE21" s="64">
        <v>16.493523726596099</v>
      </c>
      <c r="DF21" s="64">
        <v>16.456018257048456</v>
      </c>
      <c r="DG21" s="64">
        <v>31.306210225833386</v>
      </c>
      <c r="DH21" s="64">
        <v>16.468849075577914</v>
      </c>
      <c r="DI21" s="64">
        <v>16.532016182184471</v>
      </c>
      <c r="DJ21" s="64">
        <v>16.397786080645538</v>
      </c>
      <c r="DK21" s="64">
        <v>0.18950131981966675</v>
      </c>
      <c r="DL21" s="64">
        <v>16.470823047659369</v>
      </c>
      <c r="DM21" s="64">
        <v>16.700790795148858</v>
      </c>
      <c r="DN21" s="68">
        <v>63.344999999999999</v>
      </c>
      <c r="DO21" s="68">
        <v>64.255752209477933</v>
      </c>
      <c r="DP21" s="68">
        <v>49.398651338407923</v>
      </c>
      <c r="DQ21" s="68">
        <v>33.361115162627897</v>
      </c>
      <c r="DR21" s="64">
        <v>210.36051871051376</v>
      </c>
    </row>
    <row r="22" spans="1:122" s="38" customFormat="1" ht="12" customHeight="1" x14ac:dyDescent="0.25">
      <c r="A22" s="37"/>
      <c r="B22" s="42"/>
      <c r="C22" s="42" t="s">
        <v>221</v>
      </c>
      <c r="D22" s="61">
        <v>113</v>
      </c>
      <c r="E22" s="61">
        <v>111</v>
      </c>
      <c r="F22" s="61">
        <v>98</v>
      </c>
      <c r="G22" s="61">
        <v>111</v>
      </c>
      <c r="H22" s="61">
        <v>111</v>
      </c>
      <c r="I22" s="61">
        <v>98</v>
      </c>
      <c r="J22" s="61">
        <v>118</v>
      </c>
      <c r="K22" s="61">
        <v>111</v>
      </c>
      <c r="L22" s="64">
        <v>106</v>
      </c>
      <c r="M22" s="64">
        <v>119</v>
      </c>
      <c r="N22" s="64">
        <v>105</v>
      </c>
      <c r="O22" s="64">
        <v>122</v>
      </c>
      <c r="P22" s="60">
        <v>322</v>
      </c>
      <c r="Q22" s="60">
        <v>320</v>
      </c>
      <c r="R22" s="60">
        <v>335</v>
      </c>
      <c r="S22" s="60">
        <v>346</v>
      </c>
      <c r="T22" s="67">
        <v>1323</v>
      </c>
      <c r="U22" s="64">
        <v>127</v>
      </c>
      <c r="V22" s="64">
        <v>110</v>
      </c>
      <c r="W22" s="64">
        <v>120</v>
      </c>
      <c r="X22" s="64">
        <v>130</v>
      </c>
      <c r="Y22" s="64">
        <v>95</v>
      </c>
      <c r="Z22" s="64">
        <v>111</v>
      </c>
      <c r="AA22" s="64">
        <v>106</v>
      </c>
      <c r="AB22" s="64">
        <v>103</v>
      </c>
      <c r="AC22" s="64">
        <v>106</v>
      </c>
      <c r="AD22" s="64">
        <v>97</v>
      </c>
      <c r="AE22" s="64">
        <v>108</v>
      </c>
      <c r="AF22" s="64">
        <v>106</v>
      </c>
      <c r="AG22" s="68">
        <v>357</v>
      </c>
      <c r="AH22" s="68">
        <v>336</v>
      </c>
      <c r="AI22" s="68">
        <v>315</v>
      </c>
      <c r="AJ22" s="68">
        <v>311</v>
      </c>
      <c r="AK22" s="73">
        <v>1319</v>
      </c>
      <c r="AL22" s="64">
        <v>90.730999999999995</v>
      </c>
      <c r="AM22" s="64">
        <v>110.05800000000001</v>
      </c>
      <c r="AN22" s="64">
        <v>120.58799999999999</v>
      </c>
      <c r="AO22" s="64">
        <v>90.561000000000007</v>
      </c>
      <c r="AP22" s="64">
        <v>119.631</v>
      </c>
      <c r="AQ22" s="64">
        <v>94.893000000000001</v>
      </c>
      <c r="AR22" s="64">
        <v>109.51300000000001</v>
      </c>
      <c r="AS22" s="64">
        <v>115.44799999999999</v>
      </c>
      <c r="AT22" s="64">
        <v>88.721999999999994</v>
      </c>
      <c r="AU22" s="64">
        <v>117.874</v>
      </c>
      <c r="AV22" s="64">
        <v>166.751</v>
      </c>
      <c r="AW22" s="64">
        <v>147.238</v>
      </c>
      <c r="AX22" s="68">
        <v>321.37699999999995</v>
      </c>
      <c r="AY22" s="68">
        <v>305.08500000000004</v>
      </c>
      <c r="AZ22" s="68">
        <v>313.68299999999999</v>
      </c>
      <c r="BA22" s="68">
        <v>431.863</v>
      </c>
      <c r="BB22" s="73">
        <v>1372.008</v>
      </c>
      <c r="BC22" s="64">
        <v>148.85499999999999</v>
      </c>
      <c r="BD22" s="64">
        <v>128.904</v>
      </c>
      <c r="BE22" s="64">
        <v>132.90799999999999</v>
      </c>
      <c r="BF22" s="64">
        <v>111.4</v>
      </c>
      <c r="BG22" s="64">
        <v>96.9</v>
      </c>
      <c r="BH22" s="64">
        <v>112.051</v>
      </c>
      <c r="BI22" s="64">
        <v>138.04599999999999</v>
      </c>
      <c r="BJ22" s="64">
        <v>136.94900000000001</v>
      </c>
      <c r="BK22" s="64">
        <v>139.922</v>
      </c>
      <c r="BL22" s="64">
        <v>129.24</v>
      </c>
      <c r="BM22" s="64">
        <v>141.482</v>
      </c>
      <c r="BN22" s="64">
        <v>139.03399999999999</v>
      </c>
      <c r="BO22" s="68">
        <v>410.66700000000003</v>
      </c>
      <c r="BP22" s="68">
        <v>320.351</v>
      </c>
      <c r="BQ22" s="68">
        <v>414.91700000000003</v>
      </c>
      <c r="BR22" s="68">
        <v>409.75599999999997</v>
      </c>
      <c r="BS22" s="64">
        <v>1555.6910000000003</v>
      </c>
      <c r="BT22" s="64">
        <v>133.31399999999999</v>
      </c>
      <c r="BU22" s="64">
        <v>140.559</v>
      </c>
      <c r="BV22" s="64">
        <v>130.934</v>
      </c>
      <c r="BW22" s="64">
        <v>136.542</v>
      </c>
      <c r="BX22" s="64">
        <v>118.02</v>
      </c>
      <c r="BY22" s="64">
        <v>120.041</v>
      </c>
      <c r="BZ22" s="64">
        <v>123.764</v>
      </c>
      <c r="CA22" s="64">
        <v>109.964</v>
      </c>
      <c r="CB22" s="64">
        <v>126.655</v>
      </c>
      <c r="CC22" s="64">
        <v>137.74299999999999</v>
      </c>
      <c r="CD22" s="64">
        <v>125.21899999999999</v>
      </c>
      <c r="CE22" s="64">
        <v>135.69999999999999</v>
      </c>
      <c r="CF22" s="68">
        <v>404.80700000000002</v>
      </c>
      <c r="CG22" s="68">
        <v>374.60300000000001</v>
      </c>
      <c r="CH22" s="68">
        <v>360.38300000000004</v>
      </c>
      <c r="CI22" s="68">
        <v>398.66199999999998</v>
      </c>
      <c r="CJ22" s="64">
        <v>1538.4550000000002</v>
      </c>
      <c r="CK22" s="64">
        <v>149.149</v>
      </c>
      <c r="CL22" s="64">
        <v>135.761</v>
      </c>
      <c r="CM22" s="64">
        <v>115.483</v>
      </c>
      <c r="CN22" s="64">
        <v>109.52500000000001</v>
      </c>
      <c r="CO22" s="64">
        <v>135.24299999999999</v>
      </c>
      <c r="CP22" s="64">
        <v>108.22199999999999</v>
      </c>
      <c r="CQ22" s="64">
        <v>141.91399999999999</v>
      </c>
      <c r="CR22" s="64">
        <v>139.78700000000001</v>
      </c>
      <c r="CS22" s="64">
        <v>117.395</v>
      </c>
      <c r="CT22" s="64">
        <v>126.52800000000001</v>
      </c>
      <c r="CU22" s="64">
        <v>124.053</v>
      </c>
      <c r="CV22" s="64">
        <v>125.053</v>
      </c>
      <c r="CW22" s="68">
        <v>400.39299999999997</v>
      </c>
      <c r="CX22" s="68">
        <v>352.99</v>
      </c>
      <c r="CY22" s="68">
        <v>399.096</v>
      </c>
      <c r="CZ22" s="68">
        <v>375.63400000000001</v>
      </c>
      <c r="DA22" s="64">
        <v>1528.1129999999998</v>
      </c>
      <c r="DB22" s="64">
        <v>125.053</v>
      </c>
      <c r="DC22" s="64">
        <v>126.053</v>
      </c>
      <c r="DD22" s="64">
        <v>127.053</v>
      </c>
      <c r="DE22" s="64">
        <v>110.62025000000001</v>
      </c>
      <c r="DF22" s="64">
        <v>136.59542999999999</v>
      </c>
      <c r="DG22" s="64">
        <v>109.30422</v>
      </c>
      <c r="DH22" s="64">
        <v>143.33313999999999</v>
      </c>
      <c r="DI22" s="64">
        <v>141.18487000000002</v>
      </c>
      <c r="DJ22" s="64">
        <v>118.56895</v>
      </c>
      <c r="DK22" s="64">
        <v>127.79328000000001</v>
      </c>
      <c r="DL22" s="64">
        <v>125.29353</v>
      </c>
      <c r="DM22" s="64">
        <v>126.30352999999999</v>
      </c>
      <c r="DN22" s="68">
        <v>378.15899999999999</v>
      </c>
      <c r="DO22" s="68">
        <v>356.51990000000001</v>
      </c>
      <c r="DP22" s="68">
        <v>403.08695999999998</v>
      </c>
      <c r="DQ22" s="68">
        <v>379.39034000000004</v>
      </c>
      <c r="DR22" s="64">
        <v>1517.1561999999999</v>
      </c>
    </row>
    <row r="23" spans="1:122" s="38" customFormat="1" ht="12" customHeight="1" x14ac:dyDescent="0.25">
      <c r="A23" s="37"/>
      <c r="B23" s="42"/>
      <c r="C23" s="42" t="s">
        <v>222</v>
      </c>
      <c r="D23" s="61">
        <v>115</v>
      </c>
      <c r="E23" s="61">
        <v>94</v>
      </c>
      <c r="F23" s="61">
        <v>105</v>
      </c>
      <c r="G23" s="61">
        <v>98</v>
      </c>
      <c r="H23" s="61">
        <v>105</v>
      </c>
      <c r="I23" s="61">
        <v>82</v>
      </c>
      <c r="J23" s="61">
        <v>68</v>
      </c>
      <c r="K23" s="61">
        <v>80</v>
      </c>
      <c r="L23" s="64">
        <v>87</v>
      </c>
      <c r="M23" s="64">
        <v>86</v>
      </c>
      <c r="N23" s="64">
        <v>87</v>
      </c>
      <c r="O23" s="64">
        <v>95</v>
      </c>
      <c r="P23" s="60">
        <v>314</v>
      </c>
      <c r="Q23" s="60">
        <v>285</v>
      </c>
      <c r="R23" s="60">
        <v>235</v>
      </c>
      <c r="S23" s="60">
        <v>268</v>
      </c>
      <c r="T23" s="67">
        <v>1102</v>
      </c>
      <c r="U23" s="64">
        <v>89</v>
      </c>
      <c r="V23" s="64">
        <v>66</v>
      </c>
      <c r="W23" s="64">
        <v>99</v>
      </c>
      <c r="X23" s="64">
        <v>96</v>
      </c>
      <c r="Y23" s="64">
        <v>103</v>
      </c>
      <c r="Z23" s="64">
        <v>49</v>
      </c>
      <c r="AA23" s="64">
        <v>65</v>
      </c>
      <c r="AB23" s="64">
        <v>73</v>
      </c>
      <c r="AC23" s="64">
        <v>58</v>
      </c>
      <c r="AD23" s="64">
        <v>83</v>
      </c>
      <c r="AE23" s="64">
        <v>81</v>
      </c>
      <c r="AF23" s="64">
        <v>60</v>
      </c>
      <c r="AG23" s="68">
        <v>254</v>
      </c>
      <c r="AH23" s="68">
        <v>248</v>
      </c>
      <c r="AI23" s="68">
        <v>196</v>
      </c>
      <c r="AJ23" s="68">
        <v>224</v>
      </c>
      <c r="AK23" s="73">
        <v>922</v>
      </c>
      <c r="AL23" s="64">
        <v>73.682000000000002</v>
      </c>
      <c r="AM23" s="64">
        <v>78.525999999999996</v>
      </c>
      <c r="AN23" s="64">
        <v>76.17</v>
      </c>
      <c r="AO23" s="64">
        <v>90.031999999999996</v>
      </c>
      <c r="AP23" s="64">
        <v>53.805</v>
      </c>
      <c r="AQ23" s="64">
        <v>62.826999999999998</v>
      </c>
      <c r="AR23" s="64">
        <v>54.648000000000003</v>
      </c>
      <c r="AS23" s="64">
        <v>57.253</v>
      </c>
      <c r="AT23" s="64">
        <v>72.697000000000003</v>
      </c>
      <c r="AU23" s="64">
        <v>50.097999999999999</v>
      </c>
      <c r="AV23" s="64">
        <v>92.790999999999997</v>
      </c>
      <c r="AW23" s="64">
        <v>88.722999999999999</v>
      </c>
      <c r="AX23" s="68">
        <v>228.37799999999999</v>
      </c>
      <c r="AY23" s="68">
        <v>206.66399999999999</v>
      </c>
      <c r="AZ23" s="68">
        <v>184.59800000000001</v>
      </c>
      <c r="BA23" s="68">
        <v>231.61200000000002</v>
      </c>
      <c r="BB23" s="73">
        <v>851.25199999999995</v>
      </c>
      <c r="BC23" s="64">
        <v>92.52</v>
      </c>
      <c r="BD23" s="64">
        <v>105.373</v>
      </c>
      <c r="BE23" s="64">
        <v>97.477000000000004</v>
      </c>
      <c r="BF23" s="64">
        <v>94.191000000000003</v>
      </c>
      <c r="BG23" s="64">
        <v>99.653000000000006</v>
      </c>
      <c r="BH23" s="64">
        <v>70.272999999999996</v>
      </c>
      <c r="BI23" s="64">
        <v>65.543999999999997</v>
      </c>
      <c r="BJ23" s="64">
        <v>85.192999999999998</v>
      </c>
      <c r="BK23" s="64">
        <v>68.085999999999999</v>
      </c>
      <c r="BL23" s="64">
        <v>84.382999999999996</v>
      </c>
      <c r="BM23" s="64">
        <v>113.616</v>
      </c>
      <c r="BN23" s="64">
        <v>86.734999999999999</v>
      </c>
      <c r="BO23" s="68">
        <v>295.37</v>
      </c>
      <c r="BP23" s="68">
        <v>264.11699999999996</v>
      </c>
      <c r="BQ23" s="68">
        <v>218.82299999999998</v>
      </c>
      <c r="BR23" s="68">
        <v>284.73399999999998</v>
      </c>
      <c r="BS23" s="64">
        <v>1063.0440000000001</v>
      </c>
      <c r="BT23" s="64">
        <v>90.21</v>
      </c>
      <c r="BU23" s="64">
        <v>84.730999999999995</v>
      </c>
      <c r="BV23" s="64">
        <v>99.358000000000004</v>
      </c>
      <c r="BW23" s="64">
        <v>80.186999999999998</v>
      </c>
      <c r="BX23" s="64">
        <v>87.433999999999997</v>
      </c>
      <c r="BY23" s="64">
        <v>67.551000000000002</v>
      </c>
      <c r="BZ23" s="64">
        <v>56.219000000000001</v>
      </c>
      <c r="CA23" s="64">
        <v>63.825000000000003</v>
      </c>
      <c r="CB23" s="64">
        <v>77.510999999999996</v>
      </c>
      <c r="CC23" s="64">
        <v>85.025999999999996</v>
      </c>
      <c r="CD23" s="64">
        <v>66.165000000000006</v>
      </c>
      <c r="CE23" s="64">
        <v>70.370999999999995</v>
      </c>
      <c r="CF23" s="68">
        <v>274.29899999999998</v>
      </c>
      <c r="CG23" s="68">
        <v>235.17199999999997</v>
      </c>
      <c r="CH23" s="68">
        <v>197.55500000000001</v>
      </c>
      <c r="CI23" s="68">
        <v>221.56200000000001</v>
      </c>
      <c r="CJ23" s="64">
        <v>928.58799999999985</v>
      </c>
      <c r="CK23" s="64">
        <v>54.11</v>
      </c>
      <c r="CL23" s="64">
        <v>82.153999999999996</v>
      </c>
      <c r="CM23" s="64">
        <v>80.138000000000005</v>
      </c>
      <c r="CN23" s="64">
        <v>71.254999999999995</v>
      </c>
      <c r="CO23" s="64">
        <v>78.811999999999998</v>
      </c>
      <c r="CP23" s="64">
        <v>47.036000000000001</v>
      </c>
      <c r="CQ23" s="64">
        <v>48.999000000000002</v>
      </c>
      <c r="CR23" s="64">
        <v>56.640999999999998</v>
      </c>
      <c r="CS23" s="64">
        <v>56.061999999999998</v>
      </c>
      <c r="CT23" s="64">
        <v>70.787999999999997</v>
      </c>
      <c r="CU23" s="64">
        <v>62.247</v>
      </c>
      <c r="CV23" s="64">
        <v>66.756</v>
      </c>
      <c r="CW23" s="68">
        <v>216.40200000000002</v>
      </c>
      <c r="CX23" s="68">
        <v>197.10300000000001</v>
      </c>
      <c r="CY23" s="68">
        <v>161.702</v>
      </c>
      <c r="CZ23" s="68">
        <v>199.791</v>
      </c>
      <c r="DA23" s="64">
        <v>774.99800000000005</v>
      </c>
      <c r="DB23" s="64">
        <v>82.707999999999998</v>
      </c>
      <c r="DC23" s="64">
        <v>70.864999999999995</v>
      </c>
      <c r="DD23" s="64">
        <v>77.884</v>
      </c>
      <c r="DE23" s="64">
        <v>70.542449999999988</v>
      </c>
      <c r="DF23" s="64">
        <v>78.023879999999991</v>
      </c>
      <c r="DG23" s="64">
        <v>46.565640000000002</v>
      </c>
      <c r="DH23" s="64">
        <v>48.509010000000004</v>
      </c>
      <c r="DI23" s="64">
        <v>56.074590000000001</v>
      </c>
      <c r="DJ23" s="64">
        <v>55.501379999999997</v>
      </c>
      <c r="DK23" s="64">
        <v>70.080119999999994</v>
      </c>
      <c r="DL23" s="64">
        <v>61.62453</v>
      </c>
      <c r="DM23" s="64">
        <v>66.088440000000006</v>
      </c>
      <c r="DN23" s="68">
        <v>231.45699999999999</v>
      </c>
      <c r="DO23" s="68">
        <v>195.13197</v>
      </c>
      <c r="DP23" s="68">
        <v>160.08498</v>
      </c>
      <c r="DQ23" s="68">
        <v>197.79309000000001</v>
      </c>
      <c r="DR23" s="64">
        <v>784.46704</v>
      </c>
    </row>
    <row r="24" spans="1:122" s="38" customFormat="1" ht="12" customHeight="1" x14ac:dyDescent="0.25">
      <c r="A24" s="37"/>
      <c r="B24" s="42"/>
      <c r="C24" s="42" t="s">
        <v>223</v>
      </c>
      <c r="D24" s="61">
        <v>52</v>
      </c>
      <c r="E24" s="61">
        <v>2</v>
      </c>
      <c r="F24" s="61">
        <v>56</v>
      </c>
      <c r="G24" s="61">
        <v>40</v>
      </c>
      <c r="H24" s="61">
        <v>72</v>
      </c>
      <c r="I24" s="61">
        <v>57</v>
      </c>
      <c r="J24" s="61">
        <v>56</v>
      </c>
      <c r="K24" s="61">
        <v>73</v>
      </c>
      <c r="L24" s="64">
        <v>95</v>
      </c>
      <c r="M24" s="64">
        <v>46</v>
      </c>
      <c r="N24" s="64">
        <v>67</v>
      </c>
      <c r="O24" s="64">
        <v>76</v>
      </c>
      <c r="P24" s="60">
        <v>110</v>
      </c>
      <c r="Q24" s="60">
        <v>169</v>
      </c>
      <c r="R24" s="60">
        <v>224</v>
      </c>
      <c r="S24" s="60">
        <v>189</v>
      </c>
      <c r="T24" s="67">
        <v>692</v>
      </c>
      <c r="U24" s="64">
        <v>77</v>
      </c>
      <c r="V24" s="64">
        <v>72</v>
      </c>
      <c r="W24" s="64">
        <v>57</v>
      </c>
      <c r="X24" s="64">
        <v>90</v>
      </c>
      <c r="Y24" s="64">
        <v>151</v>
      </c>
      <c r="Z24" s="64">
        <v>95.738</v>
      </c>
      <c r="AA24" s="64">
        <v>52.764000000000003</v>
      </c>
      <c r="AB24" s="64">
        <v>100.828</v>
      </c>
      <c r="AC24" s="64">
        <v>74.221000000000004</v>
      </c>
      <c r="AD24" s="64">
        <v>1.556</v>
      </c>
      <c r="AE24" s="64">
        <v>40.427999999999997</v>
      </c>
      <c r="AF24" s="64">
        <v>2.182369</v>
      </c>
      <c r="AG24" s="68">
        <v>206</v>
      </c>
      <c r="AH24" s="68">
        <v>336.738</v>
      </c>
      <c r="AI24" s="68">
        <v>227.81300000000002</v>
      </c>
      <c r="AJ24" s="68">
        <v>44.166368999999996</v>
      </c>
      <c r="AK24" s="73">
        <v>814.71736900000008</v>
      </c>
      <c r="AL24" s="64">
        <v>57.173000000000002</v>
      </c>
      <c r="AM24" s="64">
        <v>53.771000000000001</v>
      </c>
      <c r="AN24" s="64">
        <v>11.943</v>
      </c>
      <c r="AO24" s="64">
        <v>96.614000000000004</v>
      </c>
      <c r="AP24" s="64">
        <v>86.724000000000004</v>
      </c>
      <c r="AQ24" s="64">
        <v>81.736000000000004</v>
      </c>
      <c r="AR24" s="64">
        <v>126.166</v>
      </c>
      <c r="AS24" s="64">
        <v>48.204000000000001</v>
      </c>
      <c r="AT24" s="64">
        <v>195.499</v>
      </c>
      <c r="AU24" s="64">
        <v>57.618000000000002</v>
      </c>
      <c r="AV24" s="64">
        <v>135.89500000000001</v>
      </c>
      <c r="AW24" s="64">
        <v>57.103999999999999</v>
      </c>
      <c r="AX24" s="68">
        <v>122.887</v>
      </c>
      <c r="AY24" s="68">
        <v>265.07400000000001</v>
      </c>
      <c r="AZ24" s="68">
        <v>369.86900000000003</v>
      </c>
      <c r="BA24" s="68">
        <v>250.61700000000002</v>
      </c>
      <c r="BB24" s="73">
        <v>1008.447</v>
      </c>
      <c r="BC24" s="64">
        <v>127.684</v>
      </c>
      <c r="BD24" s="64">
        <v>177.851</v>
      </c>
      <c r="BE24" s="64">
        <v>117.13200000000001</v>
      </c>
      <c r="BF24" s="64">
        <v>98.959000000000003</v>
      </c>
      <c r="BG24" s="64">
        <v>112.244</v>
      </c>
      <c r="BH24" s="64">
        <v>194.01900000000001</v>
      </c>
      <c r="BI24" s="64">
        <v>142.65100000000001</v>
      </c>
      <c r="BJ24" s="64">
        <v>166.875</v>
      </c>
      <c r="BK24" s="64">
        <v>56.503999999999998</v>
      </c>
      <c r="BL24" s="64">
        <v>215.75700000000001</v>
      </c>
      <c r="BM24" s="64">
        <v>55.706000000000003</v>
      </c>
      <c r="BN24" s="64">
        <v>56.633000000000003</v>
      </c>
      <c r="BO24" s="68">
        <v>422.66699999999997</v>
      </c>
      <c r="BP24" s="68">
        <v>405.22199999999998</v>
      </c>
      <c r="BQ24" s="68">
        <v>366.03000000000003</v>
      </c>
      <c r="BR24" s="68">
        <v>328.096</v>
      </c>
      <c r="BS24" s="64">
        <v>1522.0149999999999</v>
      </c>
      <c r="BT24" s="64">
        <v>56.36</v>
      </c>
      <c r="BU24" s="64">
        <v>252.57</v>
      </c>
      <c r="BV24" s="64">
        <v>161.03700000000001</v>
      </c>
      <c r="BW24" s="64">
        <v>85.367999999999995</v>
      </c>
      <c r="BX24" s="64">
        <v>84.697000000000003</v>
      </c>
      <c r="BY24" s="64">
        <v>111.32899999999999</v>
      </c>
      <c r="BZ24" s="64">
        <v>84.811000000000007</v>
      </c>
      <c r="CA24" s="64">
        <v>227.80699999999999</v>
      </c>
      <c r="CB24" s="64">
        <v>104.499</v>
      </c>
      <c r="CC24" s="64">
        <v>50.110999999999997</v>
      </c>
      <c r="CD24" s="64">
        <v>96.093000000000004</v>
      </c>
      <c r="CE24" s="64">
        <v>101.42100000000001</v>
      </c>
      <c r="CF24" s="68">
        <v>469.96699999999998</v>
      </c>
      <c r="CG24" s="68">
        <v>281.39400000000001</v>
      </c>
      <c r="CH24" s="68">
        <v>417.11699999999996</v>
      </c>
      <c r="CI24" s="68">
        <v>247.625</v>
      </c>
      <c r="CJ24" s="64">
        <v>1416.1030000000003</v>
      </c>
      <c r="CK24" s="64">
        <v>62.454000000000001</v>
      </c>
      <c r="CL24" s="64">
        <v>92.067999999999998</v>
      </c>
      <c r="CM24" s="64">
        <v>99.58</v>
      </c>
      <c r="CN24" s="64">
        <v>51.622999999999998</v>
      </c>
      <c r="CO24" s="64">
        <v>134.613</v>
      </c>
      <c r="CP24" s="64">
        <v>57.232999999999997</v>
      </c>
      <c r="CQ24" s="64">
        <v>47.348999999999997</v>
      </c>
      <c r="CR24" s="64">
        <v>151.44499999999999</v>
      </c>
      <c r="CS24" s="64">
        <v>12.303000000000001</v>
      </c>
      <c r="CT24" s="64">
        <v>1.5980000000000001</v>
      </c>
      <c r="CU24" s="64">
        <v>5.2649999999999997</v>
      </c>
      <c r="CV24" s="64">
        <v>106.22499999999999</v>
      </c>
      <c r="CW24" s="68">
        <v>254.10199999999998</v>
      </c>
      <c r="CX24" s="68">
        <v>243.46899999999999</v>
      </c>
      <c r="CY24" s="68">
        <v>211.09699999999998</v>
      </c>
      <c r="CZ24" s="68">
        <v>113.08799999999999</v>
      </c>
      <c r="DA24" s="64">
        <v>821.75599999999997</v>
      </c>
      <c r="DB24" s="64">
        <v>103.248</v>
      </c>
      <c r="DC24" s="64">
        <v>56.819000000000003</v>
      </c>
      <c r="DD24" s="64">
        <v>102.18484179259504</v>
      </c>
      <c r="DE24" s="64">
        <v>52.97336902851108</v>
      </c>
      <c r="DF24" s="64">
        <v>138.13424491089171</v>
      </c>
      <c r="DG24" s="64">
        <v>58.730116994532949</v>
      </c>
      <c r="DH24" s="64">
        <v>48.587568528194232</v>
      </c>
      <c r="DI24" s="64">
        <v>155.40654112552275</v>
      </c>
      <c r="DJ24" s="64">
        <v>12.624825352222302</v>
      </c>
      <c r="DK24" s="64">
        <v>1.6398009357759276</v>
      </c>
      <c r="DL24" s="64">
        <v>5.4027233584857681</v>
      </c>
      <c r="DM24" s="64">
        <v>109.00366358122521</v>
      </c>
      <c r="DN24" s="68">
        <v>262.25184179259503</v>
      </c>
      <c r="DO24" s="68">
        <v>249.83773093393575</v>
      </c>
      <c r="DP24" s="68">
        <v>216.61893500593928</v>
      </c>
      <c r="DQ24" s="68">
        <v>116.04618787548691</v>
      </c>
      <c r="DR24" s="64">
        <v>844.75469560795682</v>
      </c>
    </row>
    <row r="25" spans="1:122" s="38" customFormat="1" ht="12" customHeight="1" x14ac:dyDescent="0.25">
      <c r="A25" s="37"/>
      <c r="B25" s="42"/>
      <c r="C25" s="42" t="s">
        <v>224</v>
      </c>
      <c r="D25" s="61">
        <v>81</v>
      </c>
      <c r="E25" s="61">
        <v>92</v>
      </c>
      <c r="F25" s="61">
        <v>68</v>
      </c>
      <c r="G25" s="61">
        <v>89</v>
      </c>
      <c r="H25" s="61">
        <v>93</v>
      </c>
      <c r="I25" s="61">
        <v>83</v>
      </c>
      <c r="J25" s="61">
        <v>75</v>
      </c>
      <c r="K25" s="61">
        <v>94</v>
      </c>
      <c r="L25" s="64">
        <v>76</v>
      </c>
      <c r="M25" s="64">
        <v>77</v>
      </c>
      <c r="N25" s="61">
        <v>76</v>
      </c>
      <c r="O25" s="61">
        <v>104</v>
      </c>
      <c r="P25" s="60">
        <v>241</v>
      </c>
      <c r="Q25" s="60">
        <v>265</v>
      </c>
      <c r="R25" s="60">
        <v>245</v>
      </c>
      <c r="S25" s="60">
        <v>257</v>
      </c>
      <c r="T25" s="67">
        <v>1008</v>
      </c>
      <c r="U25" s="64">
        <v>45.517000000000003</v>
      </c>
      <c r="V25" s="64">
        <v>76.155000000000001</v>
      </c>
      <c r="W25" s="64">
        <v>81.382999999999996</v>
      </c>
      <c r="X25" s="64">
        <v>48.177999999999997</v>
      </c>
      <c r="Y25" s="64">
        <v>47.356000000000002</v>
      </c>
      <c r="Z25" s="64">
        <v>87.241</v>
      </c>
      <c r="AA25" s="64">
        <v>65.897999999999996</v>
      </c>
      <c r="AB25" s="64">
        <v>58.006999999999998</v>
      </c>
      <c r="AC25" s="64">
        <v>49.835999999999999</v>
      </c>
      <c r="AD25" s="64">
        <v>64.828999999999994</v>
      </c>
      <c r="AE25" s="64">
        <v>32.350999999999999</v>
      </c>
      <c r="AF25" s="64">
        <v>66.628</v>
      </c>
      <c r="AG25" s="68">
        <v>203.05500000000001</v>
      </c>
      <c r="AH25" s="68">
        <v>182.77499999999998</v>
      </c>
      <c r="AI25" s="68">
        <v>173.74099999999999</v>
      </c>
      <c r="AJ25" s="68">
        <v>163.80799999999999</v>
      </c>
      <c r="AK25" s="73">
        <v>723.37899999999991</v>
      </c>
      <c r="AL25" s="64">
        <v>60.831000000000003</v>
      </c>
      <c r="AM25" s="64">
        <v>35.381</v>
      </c>
      <c r="AN25" s="64">
        <v>55.182000000000009</v>
      </c>
      <c r="AO25" s="64">
        <v>25.069000000000006</v>
      </c>
      <c r="AP25" s="64">
        <v>48.955000000000013</v>
      </c>
      <c r="AQ25" s="64">
        <v>43.277000000000008</v>
      </c>
      <c r="AR25" s="64">
        <v>43.295000000000002</v>
      </c>
      <c r="AS25" s="64">
        <v>30.361000000000004</v>
      </c>
      <c r="AT25" s="64">
        <v>55.184222222222232</v>
      </c>
      <c r="AU25" s="64">
        <v>37.014135802469134</v>
      </c>
      <c r="AV25" s="64">
        <v>39.040484224965695</v>
      </c>
      <c r="AW25" s="64">
        <v>51.424982472184112</v>
      </c>
      <c r="AX25" s="68">
        <v>151.39400000000001</v>
      </c>
      <c r="AY25" s="68">
        <v>117.30100000000002</v>
      </c>
      <c r="AZ25" s="68">
        <v>128.84022222222222</v>
      </c>
      <c r="BA25" s="68">
        <v>127.47960249961893</v>
      </c>
      <c r="BB25" s="73">
        <v>525.01482472184114</v>
      </c>
      <c r="BC25" s="64">
        <v>64.631759175470975</v>
      </c>
      <c r="BD25" s="64">
        <v>37.591627153710093</v>
      </c>
      <c r="BE25" s="64">
        <v>58.629806099206654</v>
      </c>
      <c r="BF25" s="64">
        <v>26.635326901906634</v>
      </c>
      <c r="BG25" s="64">
        <v>52.013739219068938</v>
      </c>
      <c r="BH25" s="64">
        <v>45.980974204547977</v>
      </c>
      <c r="BI25" s="64">
        <v>46.000098855879671</v>
      </c>
      <c r="BJ25" s="64">
        <v>32.257974393425634</v>
      </c>
      <c r="BK25" s="64">
        <v>58.6321671672723</v>
      </c>
      <c r="BL25" s="64">
        <v>39.326802309239753</v>
      </c>
      <c r="BM25" s="64">
        <v>41.479758256838728</v>
      </c>
      <c r="BN25" s="64">
        <v>54.638047751064747</v>
      </c>
      <c r="BO25" s="68">
        <v>160.85319242838773</v>
      </c>
      <c r="BP25" s="68">
        <v>124.63004032552355</v>
      </c>
      <c r="BQ25" s="68">
        <v>136.89024041657763</v>
      </c>
      <c r="BR25" s="68">
        <v>135.44460831714321</v>
      </c>
      <c r="BS25" s="64">
        <v>557.81808148763218</v>
      </c>
      <c r="BT25" s="64">
        <v>37.591627153710093</v>
      </c>
      <c r="BU25" s="64">
        <v>58.629806099206654</v>
      </c>
      <c r="BV25" s="64">
        <v>26.635326901906634</v>
      </c>
      <c r="BW25" s="64">
        <v>52.013739219068938</v>
      </c>
      <c r="BX25" s="64">
        <v>45.980974204547977</v>
      </c>
      <c r="BY25" s="64">
        <v>46.000098855879671</v>
      </c>
      <c r="BZ25" s="64">
        <v>32.257974393425634</v>
      </c>
      <c r="CA25" s="64">
        <v>58.6321671672723</v>
      </c>
      <c r="CB25" s="64">
        <v>39.326802309239753</v>
      </c>
      <c r="CC25" s="64">
        <v>41.479758256838728</v>
      </c>
      <c r="CD25" s="64">
        <v>54.638047751064747</v>
      </c>
      <c r="CE25" s="64">
        <v>160.85319242838773</v>
      </c>
      <c r="CF25" s="68">
        <v>122.85676015482338</v>
      </c>
      <c r="CG25" s="68">
        <v>143.99481227949659</v>
      </c>
      <c r="CH25" s="68">
        <v>130.21694386993769</v>
      </c>
      <c r="CI25" s="68">
        <v>256.97099843629121</v>
      </c>
      <c r="CJ25" s="64">
        <v>654.03951474054884</v>
      </c>
      <c r="CK25" s="64">
        <v>37.967543425247193</v>
      </c>
      <c r="CL25" s="64">
        <v>59.216104160198718</v>
      </c>
      <c r="CM25" s="64">
        <v>26.901680170925701</v>
      </c>
      <c r="CN25" s="64">
        <v>52.533876611259629</v>
      </c>
      <c r="CO25" s="64">
        <v>46.440783946593456</v>
      </c>
      <c r="CP25" s="64">
        <v>46.460099844438467</v>
      </c>
      <c r="CQ25" s="64">
        <v>32.58055413735989</v>
      </c>
      <c r="CR25" s="64">
        <v>59.218488838945021</v>
      </c>
      <c r="CS25" s="64">
        <v>39.720070332332149</v>
      </c>
      <c r="CT25" s="64">
        <v>41.894555839407118</v>
      </c>
      <c r="CU25" s="64">
        <v>55.184428228575392</v>
      </c>
      <c r="CV25" s="64">
        <v>162.46172435267161</v>
      </c>
      <c r="CW25" s="68">
        <v>124.08532775637161</v>
      </c>
      <c r="CX25" s="68">
        <v>145.43476040229154</v>
      </c>
      <c r="CY25" s="68">
        <v>131.51911330863706</v>
      </c>
      <c r="CZ25" s="68">
        <v>259.54070842065414</v>
      </c>
      <c r="DA25" s="64">
        <v>660.57990988795439</v>
      </c>
      <c r="DB25" s="64">
        <v>38.347218859499662</v>
      </c>
      <c r="DC25" s="64">
        <v>59.808265201800708</v>
      </c>
      <c r="DD25" s="64">
        <v>27.170696972634957</v>
      </c>
      <c r="DE25" s="64">
        <v>53.059215377372226</v>
      </c>
      <c r="DF25" s="64">
        <v>46.90519178605939</v>
      </c>
      <c r="DG25" s="64">
        <v>46.924700842882849</v>
      </c>
      <c r="DH25" s="64">
        <v>32.906359678733487</v>
      </c>
      <c r="DI25" s="64">
        <v>59.810673727334475</v>
      </c>
      <c r="DJ25" s="64">
        <v>40.11727103565547</v>
      </c>
      <c r="DK25" s="64">
        <v>42.31350139780119</v>
      </c>
      <c r="DL25" s="64">
        <v>55.736272510861149</v>
      </c>
      <c r="DM25" s="64">
        <v>164.08634159619834</v>
      </c>
      <c r="DN25" s="68">
        <v>125.32618103393533</v>
      </c>
      <c r="DO25" s="68">
        <v>146.88910800631447</v>
      </c>
      <c r="DP25" s="68">
        <v>132.83430444172345</v>
      </c>
      <c r="DQ25" s="68">
        <v>262.13611550486064</v>
      </c>
      <c r="DR25" s="64">
        <v>667.1857089868339</v>
      </c>
    </row>
    <row r="26" spans="1:122" s="38" customFormat="1" ht="12" customHeight="1" x14ac:dyDescent="0.25">
      <c r="A26" s="37"/>
      <c r="B26" s="42"/>
      <c r="C26" s="42" t="s">
        <v>225</v>
      </c>
      <c r="D26" s="61">
        <v>34</v>
      </c>
      <c r="E26" s="61">
        <v>28</v>
      </c>
      <c r="F26" s="61">
        <v>32</v>
      </c>
      <c r="G26" s="61">
        <v>32</v>
      </c>
      <c r="H26" s="61">
        <v>26</v>
      </c>
      <c r="I26" s="61">
        <v>29</v>
      </c>
      <c r="J26" s="61">
        <v>26</v>
      </c>
      <c r="K26" s="61">
        <v>29</v>
      </c>
      <c r="L26" s="64">
        <v>21</v>
      </c>
      <c r="M26" s="64">
        <v>24</v>
      </c>
      <c r="N26" s="61">
        <v>25</v>
      </c>
      <c r="O26" s="61">
        <v>29</v>
      </c>
      <c r="P26" s="60">
        <v>94</v>
      </c>
      <c r="Q26" s="60">
        <v>87</v>
      </c>
      <c r="R26" s="60">
        <v>76</v>
      </c>
      <c r="S26" s="60">
        <v>78</v>
      </c>
      <c r="T26" s="67">
        <v>335</v>
      </c>
      <c r="U26" s="64">
        <v>28</v>
      </c>
      <c r="V26" s="64">
        <v>19</v>
      </c>
      <c r="W26" s="64">
        <v>22</v>
      </c>
      <c r="X26" s="64">
        <v>2</v>
      </c>
      <c r="Y26" s="64">
        <v>26</v>
      </c>
      <c r="Z26" s="64">
        <v>29</v>
      </c>
      <c r="AA26" s="64">
        <v>26</v>
      </c>
      <c r="AB26" s="64">
        <v>21</v>
      </c>
      <c r="AC26" s="64">
        <v>20</v>
      </c>
      <c r="AD26" s="64">
        <v>25</v>
      </c>
      <c r="AE26" s="64">
        <v>23</v>
      </c>
      <c r="AF26" s="64">
        <v>21</v>
      </c>
      <c r="AG26" s="68">
        <v>69</v>
      </c>
      <c r="AH26" s="68">
        <v>57</v>
      </c>
      <c r="AI26" s="68">
        <v>67</v>
      </c>
      <c r="AJ26" s="68">
        <v>69</v>
      </c>
      <c r="AK26" s="73">
        <v>262</v>
      </c>
      <c r="AL26" s="64">
        <v>25.068000000000001</v>
      </c>
      <c r="AM26" s="64">
        <v>14.433999999999999</v>
      </c>
      <c r="AN26" s="64">
        <v>15.308999999999999</v>
      </c>
      <c r="AO26" s="64">
        <v>23.539000000000001</v>
      </c>
      <c r="AP26" s="64">
        <v>30.053000000000001</v>
      </c>
      <c r="AQ26" s="64">
        <v>22.327999999999999</v>
      </c>
      <c r="AR26" s="64">
        <v>19.335999999999999</v>
      </c>
      <c r="AS26" s="64">
        <v>16.946000000000002</v>
      </c>
      <c r="AT26" s="64">
        <v>14.031000000000001</v>
      </c>
      <c r="AU26" s="64">
        <v>17.815999999999999</v>
      </c>
      <c r="AV26" s="64">
        <v>14.497999999999999</v>
      </c>
      <c r="AW26" s="64">
        <v>17.04</v>
      </c>
      <c r="AX26" s="68">
        <v>54.811</v>
      </c>
      <c r="AY26" s="68">
        <v>75.92</v>
      </c>
      <c r="AZ26" s="68">
        <v>50.312999999999995</v>
      </c>
      <c r="BA26" s="68">
        <v>49.353999999999999</v>
      </c>
      <c r="BB26" s="73">
        <v>230.398</v>
      </c>
      <c r="BC26" s="64">
        <v>20.518999999999998</v>
      </c>
      <c r="BD26" s="64">
        <v>15.176</v>
      </c>
      <c r="BE26" s="64">
        <v>18.344999999999999</v>
      </c>
      <c r="BF26" s="64">
        <v>18.059999999999999</v>
      </c>
      <c r="BG26" s="64">
        <v>20.739000000000001</v>
      </c>
      <c r="BH26" s="64">
        <v>20.91</v>
      </c>
      <c r="BI26" s="64">
        <v>17.702000000000002</v>
      </c>
      <c r="BJ26" s="64">
        <v>16.105</v>
      </c>
      <c r="BK26" s="64">
        <v>12.678000000000001</v>
      </c>
      <c r="BL26" s="64">
        <v>18.21</v>
      </c>
      <c r="BM26" s="64">
        <v>11.355</v>
      </c>
      <c r="BN26" s="64">
        <v>9.98</v>
      </c>
      <c r="BO26" s="68">
        <v>54.04</v>
      </c>
      <c r="BP26" s="68">
        <v>59.709000000000003</v>
      </c>
      <c r="BQ26" s="68">
        <v>46.484999999999999</v>
      </c>
      <c r="BR26" s="68">
        <v>39.545000000000002</v>
      </c>
      <c r="BS26" s="64">
        <v>199.77899999999997</v>
      </c>
      <c r="BT26" s="64">
        <v>12.6</v>
      </c>
      <c r="BU26" s="64">
        <v>12.2</v>
      </c>
      <c r="BV26" s="64">
        <v>10.643000000000001</v>
      </c>
      <c r="BW26" s="64">
        <v>13.05</v>
      </c>
      <c r="BX26" s="64">
        <v>11.724</v>
      </c>
      <c r="BY26" s="64">
        <v>13.670999999999999</v>
      </c>
      <c r="BZ26" s="64">
        <v>7.0170000000000003</v>
      </c>
      <c r="CA26" s="64">
        <v>11.401</v>
      </c>
      <c r="CB26" s="64">
        <v>8.0269999999999992</v>
      </c>
      <c r="CC26" s="64">
        <v>16.094000000000001</v>
      </c>
      <c r="CD26" s="64">
        <v>10.675000000000001</v>
      </c>
      <c r="CE26" s="64">
        <v>13.397</v>
      </c>
      <c r="CF26" s="68">
        <v>35.442999999999998</v>
      </c>
      <c r="CG26" s="68">
        <v>38.445</v>
      </c>
      <c r="CH26" s="68">
        <v>26.445</v>
      </c>
      <c r="CI26" s="68">
        <v>40.166000000000004</v>
      </c>
      <c r="CJ26" s="64">
        <v>140.499</v>
      </c>
      <c r="CK26" s="64">
        <v>12.494999999999999</v>
      </c>
      <c r="CL26" s="64">
        <v>8.468</v>
      </c>
      <c r="CM26" s="64">
        <v>12.178000000000001</v>
      </c>
      <c r="CN26" s="64">
        <v>11.603999999999999</v>
      </c>
      <c r="CO26" s="64">
        <v>18.047999999999998</v>
      </c>
      <c r="CP26" s="64">
        <v>15.122999999999999</v>
      </c>
      <c r="CQ26" s="64">
        <v>9.4730000000000008</v>
      </c>
      <c r="CR26" s="64">
        <v>5.0199999999999996</v>
      </c>
      <c r="CS26" s="64">
        <v>6.23</v>
      </c>
      <c r="CT26" s="64">
        <v>5.3689999999999998</v>
      </c>
      <c r="CU26" s="64">
        <v>6.4219999999999997</v>
      </c>
      <c r="CV26" s="64">
        <v>17.233000000000001</v>
      </c>
      <c r="CW26" s="68">
        <v>33.141000000000005</v>
      </c>
      <c r="CX26" s="68">
        <v>44.774999999999999</v>
      </c>
      <c r="CY26" s="68">
        <v>20.722999999999999</v>
      </c>
      <c r="CZ26" s="68">
        <v>29.024000000000001</v>
      </c>
      <c r="DA26" s="64">
        <v>127.66300000000001</v>
      </c>
      <c r="DB26" s="64">
        <v>103.248</v>
      </c>
      <c r="DC26" s="64">
        <v>56.819000000000003</v>
      </c>
      <c r="DD26" s="64">
        <v>17.820204315311305</v>
      </c>
      <c r="DE26" s="64">
        <v>16.980263661920869</v>
      </c>
      <c r="DF26" s="64">
        <v>26.409841310784888</v>
      </c>
      <c r="DG26" s="64">
        <v>22.129655925476502</v>
      </c>
      <c r="DH26" s="64">
        <v>13.86194740342782</v>
      </c>
      <c r="DI26" s="64">
        <v>7.3458224390591829</v>
      </c>
      <c r="DJ26" s="64">
        <v>9.1164290428961596</v>
      </c>
      <c r="DK26" s="64">
        <v>7.8565180628105091</v>
      </c>
      <c r="DL26" s="64">
        <v>9.3973848015215289</v>
      </c>
      <c r="DM26" s="64">
        <v>25.217242647869906</v>
      </c>
      <c r="DN26" s="68">
        <v>177.88720431531132</v>
      </c>
      <c r="DO26" s="68">
        <v>65.519760898182255</v>
      </c>
      <c r="DP26" s="68">
        <v>30.324198885383161</v>
      </c>
      <c r="DQ26" s="68">
        <v>42.471145512201943</v>
      </c>
      <c r="DR26" s="64">
        <v>316.2023096110787</v>
      </c>
    </row>
    <row r="27" spans="1:122" s="38" customFormat="1" ht="12" customHeight="1" x14ac:dyDescent="0.25">
      <c r="A27" s="37"/>
      <c r="B27" s="42"/>
      <c r="C27" s="42" t="s">
        <v>226</v>
      </c>
      <c r="D27" s="61">
        <v>7</v>
      </c>
      <c r="E27" s="61">
        <v>24</v>
      </c>
      <c r="F27" s="61">
        <v>7</v>
      </c>
      <c r="G27" s="61">
        <v>4</v>
      </c>
      <c r="H27" s="61">
        <v>0</v>
      </c>
      <c r="I27" s="61">
        <v>18</v>
      </c>
      <c r="J27" s="61">
        <v>0</v>
      </c>
      <c r="K27" s="61">
        <v>0</v>
      </c>
      <c r="L27" s="64">
        <v>13</v>
      </c>
      <c r="M27" s="64">
        <v>4</v>
      </c>
      <c r="N27" s="61">
        <v>5</v>
      </c>
      <c r="O27" s="61">
        <v>9</v>
      </c>
      <c r="P27" s="60">
        <v>38</v>
      </c>
      <c r="Q27" s="60">
        <v>22</v>
      </c>
      <c r="R27" s="60">
        <v>13</v>
      </c>
      <c r="S27" s="60">
        <v>18</v>
      </c>
      <c r="T27" s="67">
        <v>91</v>
      </c>
      <c r="U27" s="64">
        <v>7</v>
      </c>
      <c r="V27" s="64">
        <v>10</v>
      </c>
      <c r="W27" s="64">
        <v>7</v>
      </c>
      <c r="X27" s="64">
        <v>25</v>
      </c>
      <c r="Y27" s="64">
        <v>8</v>
      </c>
      <c r="Z27" s="64">
        <v>0</v>
      </c>
      <c r="AA27" s="64">
        <v>7</v>
      </c>
      <c r="AB27" s="64">
        <v>0</v>
      </c>
      <c r="AC27" s="64">
        <v>13</v>
      </c>
      <c r="AD27" s="64">
        <v>8</v>
      </c>
      <c r="AE27" s="64">
        <v>1</v>
      </c>
      <c r="AF27" s="64">
        <v>16</v>
      </c>
      <c r="AG27" s="68">
        <v>24</v>
      </c>
      <c r="AH27" s="68">
        <v>33</v>
      </c>
      <c r="AI27" s="68">
        <v>20</v>
      </c>
      <c r="AJ27" s="68">
        <v>25</v>
      </c>
      <c r="AK27" s="73">
        <v>102</v>
      </c>
      <c r="AL27" s="64">
        <v>7</v>
      </c>
      <c r="AM27" s="64">
        <v>10</v>
      </c>
      <c r="AN27" s="64">
        <v>7</v>
      </c>
      <c r="AO27" s="64">
        <v>25</v>
      </c>
      <c r="AP27" s="64">
        <v>8</v>
      </c>
      <c r="AQ27" s="64">
        <v>0</v>
      </c>
      <c r="AR27" s="64">
        <v>7</v>
      </c>
      <c r="AS27" s="64">
        <v>0</v>
      </c>
      <c r="AT27" s="64">
        <v>13</v>
      </c>
      <c r="AU27" s="64">
        <v>8</v>
      </c>
      <c r="AV27" s="64">
        <v>1</v>
      </c>
      <c r="AW27" s="64">
        <v>16</v>
      </c>
      <c r="AX27" s="68">
        <v>24</v>
      </c>
      <c r="AY27" s="68">
        <v>33</v>
      </c>
      <c r="AZ27" s="68">
        <v>20</v>
      </c>
      <c r="BA27" s="68">
        <v>25</v>
      </c>
      <c r="BB27" s="73">
        <v>102</v>
      </c>
      <c r="BC27" s="64">
        <v>0</v>
      </c>
      <c r="BD27" s="64">
        <v>0</v>
      </c>
      <c r="BE27" s="64">
        <v>0</v>
      </c>
      <c r="BF27" s="64">
        <v>0</v>
      </c>
      <c r="BG27" s="64">
        <v>0</v>
      </c>
      <c r="BH27" s="64">
        <v>0</v>
      </c>
      <c r="BI27" s="64">
        <v>8.182500000000001</v>
      </c>
      <c r="BJ27" s="64">
        <v>0</v>
      </c>
      <c r="BK27" s="64">
        <v>15.196071428571431</v>
      </c>
      <c r="BL27" s="64">
        <v>9.3514285714285723</v>
      </c>
      <c r="BM27" s="64">
        <v>1.1689285714285715</v>
      </c>
      <c r="BN27" s="64">
        <v>18.702857142857145</v>
      </c>
      <c r="BO27" s="68">
        <v>0</v>
      </c>
      <c r="BP27" s="68">
        <v>0</v>
      </c>
      <c r="BQ27" s="68">
        <v>23.378571428571433</v>
      </c>
      <c r="BR27" s="68">
        <v>29.223214285714288</v>
      </c>
      <c r="BS27" s="64">
        <v>52.601785714285725</v>
      </c>
      <c r="BT27" s="64"/>
      <c r="BU27" s="64"/>
      <c r="BV27" s="64"/>
      <c r="BW27" s="64"/>
      <c r="BX27" s="64"/>
      <c r="BY27" s="64"/>
      <c r="BZ27" s="64"/>
      <c r="CA27" s="64"/>
      <c r="CB27" s="64"/>
      <c r="CC27" s="64"/>
      <c r="CD27" s="64"/>
      <c r="CE27" s="64"/>
      <c r="CF27" s="68">
        <v>0</v>
      </c>
      <c r="CG27" s="68">
        <v>0</v>
      </c>
      <c r="CH27" s="68">
        <v>0</v>
      </c>
      <c r="CI27" s="68">
        <v>0</v>
      </c>
      <c r="CJ27" s="64">
        <v>0</v>
      </c>
      <c r="CK27" s="64">
        <v>0</v>
      </c>
      <c r="CL27" s="64">
        <v>0</v>
      </c>
      <c r="CM27" s="64">
        <v>0</v>
      </c>
      <c r="CN27" s="64">
        <v>0</v>
      </c>
      <c r="CO27" s="64">
        <v>0</v>
      </c>
      <c r="CP27" s="64">
        <v>0</v>
      </c>
      <c r="CQ27" s="64">
        <v>0</v>
      </c>
      <c r="CR27" s="64">
        <v>0</v>
      </c>
      <c r="CS27" s="64">
        <v>0</v>
      </c>
      <c r="CT27" s="64">
        <v>0</v>
      </c>
      <c r="CU27" s="64">
        <v>0</v>
      </c>
      <c r="CV27" s="64">
        <v>0</v>
      </c>
      <c r="CW27" s="68">
        <v>0</v>
      </c>
      <c r="CX27" s="68">
        <v>0</v>
      </c>
      <c r="CY27" s="68">
        <v>0</v>
      </c>
      <c r="CZ27" s="68">
        <v>0</v>
      </c>
      <c r="DA27" s="64">
        <v>0</v>
      </c>
      <c r="DB27" s="64">
        <v>0</v>
      </c>
      <c r="DC27" s="64">
        <v>0</v>
      </c>
      <c r="DD27" s="64">
        <v>0</v>
      </c>
      <c r="DE27" s="64">
        <v>0</v>
      </c>
      <c r="DF27" s="64">
        <v>0</v>
      </c>
      <c r="DG27" s="64">
        <v>0</v>
      </c>
      <c r="DH27" s="64">
        <v>0</v>
      </c>
      <c r="DI27" s="64">
        <v>0</v>
      </c>
      <c r="DJ27" s="64">
        <v>0</v>
      </c>
      <c r="DK27" s="64">
        <v>0</v>
      </c>
      <c r="DL27" s="64">
        <v>0</v>
      </c>
      <c r="DM27" s="64">
        <v>0</v>
      </c>
      <c r="DN27" s="68">
        <v>0</v>
      </c>
      <c r="DO27" s="68">
        <v>0</v>
      </c>
      <c r="DP27" s="68">
        <v>0</v>
      </c>
      <c r="DQ27" s="68">
        <v>0</v>
      </c>
      <c r="DR27" s="64">
        <v>0</v>
      </c>
    </row>
    <row r="28" spans="1:122" s="38" customFormat="1" ht="12" customHeight="1" x14ac:dyDescent="0.25">
      <c r="A28" s="37"/>
      <c r="B28" s="42"/>
      <c r="C28" s="42" t="s">
        <v>227</v>
      </c>
      <c r="D28" s="61">
        <v>0</v>
      </c>
      <c r="E28" s="61">
        <v>0</v>
      </c>
      <c r="F28" s="61">
        <v>0</v>
      </c>
      <c r="G28" s="61">
        <v>0</v>
      </c>
      <c r="H28" s="61">
        <v>0</v>
      </c>
      <c r="I28" s="61">
        <v>0</v>
      </c>
      <c r="J28" s="61">
        <v>0</v>
      </c>
      <c r="K28" s="61">
        <v>0</v>
      </c>
      <c r="L28" s="61">
        <v>0</v>
      </c>
      <c r="M28" s="61">
        <v>0</v>
      </c>
      <c r="N28" s="61">
        <v>0</v>
      </c>
      <c r="O28" s="61">
        <v>1.9832444224696564</v>
      </c>
      <c r="P28" s="60">
        <v>0</v>
      </c>
      <c r="Q28" s="60">
        <v>0</v>
      </c>
      <c r="R28" s="60">
        <v>0</v>
      </c>
      <c r="S28" s="60">
        <v>1.9832444224696564</v>
      </c>
      <c r="T28" s="67">
        <v>1.9832444224696564</v>
      </c>
      <c r="U28" s="64">
        <v>0</v>
      </c>
      <c r="V28" s="64">
        <v>0</v>
      </c>
      <c r="W28" s="64">
        <v>0</v>
      </c>
      <c r="X28" s="64">
        <v>0</v>
      </c>
      <c r="Y28" s="64">
        <v>0</v>
      </c>
      <c r="Z28" s="64">
        <v>0</v>
      </c>
      <c r="AA28" s="64">
        <v>0</v>
      </c>
      <c r="AB28" s="64">
        <v>0</v>
      </c>
      <c r="AC28" s="64">
        <v>0</v>
      </c>
      <c r="AD28" s="64">
        <v>0</v>
      </c>
      <c r="AE28" s="64">
        <v>0</v>
      </c>
      <c r="AF28" s="64">
        <v>1.9832444224696564</v>
      </c>
      <c r="AG28" s="68">
        <v>0</v>
      </c>
      <c r="AH28" s="68">
        <v>0</v>
      </c>
      <c r="AI28" s="68">
        <v>0</v>
      </c>
      <c r="AJ28" s="68">
        <v>1.9832444224696564</v>
      </c>
      <c r="AK28" s="73">
        <v>1.9832444224696564</v>
      </c>
      <c r="AL28" s="64">
        <v>2.5000000000000001E-2</v>
      </c>
      <c r="AM28" s="64">
        <v>17.074999999999999</v>
      </c>
      <c r="AN28" s="64">
        <v>0.44800000000000001</v>
      </c>
      <c r="AO28" s="64">
        <v>46.429999999999993</v>
      </c>
      <c r="AP28" s="64">
        <v>44.633000000000003</v>
      </c>
      <c r="AQ28" s="64">
        <v>43.401000000000003</v>
      </c>
      <c r="AR28" s="64">
        <v>0</v>
      </c>
      <c r="AS28" s="64">
        <v>5.1000000000000004E-2</v>
      </c>
      <c r="AT28" s="64">
        <v>10.026</v>
      </c>
      <c r="AU28" s="64">
        <v>10</v>
      </c>
      <c r="AV28" s="64">
        <v>10</v>
      </c>
      <c r="AW28" s="64">
        <v>10</v>
      </c>
      <c r="AX28" s="68">
        <v>17.547999999999998</v>
      </c>
      <c r="AY28" s="68">
        <v>134.464</v>
      </c>
      <c r="AZ28" s="68">
        <v>10.077</v>
      </c>
      <c r="BA28" s="68">
        <v>30</v>
      </c>
      <c r="BB28" s="73">
        <v>192.089</v>
      </c>
      <c r="BC28" s="64">
        <v>4.0519999999999996</v>
      </c>
      <c r="BD28" s="64">
        <v>39.389000000000003</v>
      </c>
      <c r="BE28" s="64">
        <v>0</v>
      </c>
      <c r="BF28" s="64">
        <v>0</v>
      </c>
      <c r="BG28" s="64">
        <v>48.63</v>
      </c>
      <c r="BH28" s="64">
        <v>54.251250000000006</v>
      </c>
      <c r="BI28" s="64">
        <v>0</v>
      </c>
      <c r="BJ28" s="64">
        <v>6.3750000000000001E-2</v>
      </c>
      <c r="BK28" s="64">
        <v>12.532499999999999</v>
      </c>
      <c r="BL28" s="64">
        <v>12.5</v>
      </c>
      <c r="BM28" s="64">
        <v>12.5</v>
      </c>
      <c r="BN28" s="64">
        <v>12.5</v>
      </c>
      <c r="BO28" s="68">
        <v>43.441000000000003</v>
      </c>
      <c r="BP28" s="68">
        <v>102.88125000000001</v>
      </c>
      <c r="BQ28" s="68">
        <v>12.59625</v>
      </c>
      <c r="BR28" s="68">
        <v>37.5</v>
      </c>
      <c r="BS28" s="64">
        <v>196.41849999999999</v>
      </c>
      <c r="BT28" s="64">
        <v>0</v>
      </c>
      <c r="BU28" s="64">
        <v>0</v>
      </c>
      <c r="BV28" s="64">
        <v>0</v>
      </c>
      <c r="BW28" s="64">
        <v>0</v>
      </c>
      <c r="BX28" s="64">
        <v>0</v>
      </c>
      <c r="BY28" s="64">
        <v>0</v>
      </c>
      <c r="BZ28" s="64">
        <v>0</v>
      </c>
      <c r="CA28" s="64">
        <v>0</v>
      </c>
      <c r="CB28" s="64">
        <v>0</v>
      </c>
      <c r="CC28" s="64">
        <v>0</v>
      </c>
      <c r="CD28" s="64">
        <v>0</v>
      </c>
      <c r="CE28" s="64">
        <v>0</v>
      </c>
      <c r="CF28" s="68">
        <v>0</v>
      </c>
      <c r="CG28" s="68">
        <v>0</v>
      </c>
      <c r="CH28" s="68">
        <v>0</v>
      </c>
      <c r="CI28" s="68">
        <v>0</v>
      </c>
      <c r="CJ28" s="64">
        <v>0</v>
      </c>
      <c r="CK28" s="64">
        <v>0</v>
      </c>
      <c r="CL28" s="64">
        <v>0</v>
      </c>
      <c r="CM28" s="64">
        <v>0</v>
      </c>
      <c r="CN28" s="64">
        <v>0</v>
      </c>
      <c r="CO28" s="64">
        <v>0</v>
      </c>
      <c r="CP28" s="64">
        <v>0</v>
      </c>
      <c r="CQ28" s="64">
        <v>0</v>
      </c>
      <c r="CR28" s="64">
        <v>0</v>
      </c>
      <c r="CS28" s="64">
        <v>0</v>
      </c>
      <c r="CT28" s="64">
        <v>0</v>
      </c>
      <c r="CU28" s="64">
        <v>0</v>
      </c>
      <c r="CV28" s="64">
        <v>0</v>
      </c>
      <c r="CW28" s="68">
        <v>0</v>
      </c>
      <c r="CX28" s="68">
        <v>0</v>
      </c>
      <c r="CY28" s="68">
        <v>0</v>
      </c>
      <c r="CZ28" s="68">
        <v>0</v>
      </c>
      <c r="DA28" s="64">
        <v>0</v>
      </c>
      <c r="DB28" s="64">
        <v>0</v>
      </c>
      <c r="DC28" s="64">
        <v>0</v>
      </c>
      <c r="DD28" s="64">
        <v>0</v>
      </c>
      <c r="DE28" s="64">
        <v>0</v>
      </c>
      <c r="DF28" s="64">
        <v>0</v>
      </c>
      <c r="DG28" s="64">
        <v>0</v>
      </c>
      <c r="DH28" s="64">
        <v>0</v>
      </c>
      <c r="DI28" s="64">
        <v>0</v>
      </c>
      <c r="DJ28" s="64">
        <v>0</v>
      </c>
      <c r="DK28" s="64">
        <v>0</v>
      </c>
      <c r="DL28" s="64">
        <v>0</v>
      </c>
      <c r="DM28" s="64">
        <v>0</v>
      </c>
      <c r="DN28" s="68">
        <v>0</v>
      </c>
      <c r="DO28" s="68">
        <v>0</v>
      </c>
      <c r="DP28" s="68">
        <v>0</v>
      </c>
      <c r="DQ28" s="68">
        <v>0</v>
      </c>
      <c r="DR28" s="64">
        <v>0</v>
      </c>
    </row>
    <row r="29" spans="1:122" s="38" customFormat="1" ht="12" customHeight="1" x14ac:dyDescent="0.25">
      <c r="A29" s="37"/>
      <c r="B29" s="42"/>
      <c r="C29" s="42" t="s">
        <v>228</v>
      </c>
      <c r="D29" s="61">
        <v>0</v>
      </c>
      <c r="E29" s="61">
        <v>0</v>
      </c>
      <c r="F29" s="61">
        <v>0</v>
      </c>
      <c r="G29" s="61">
        <v>0</v>
      </c>
      <c r="H29" s="61">
        <v>0</v>
      </c>
      <c r="I29" s="61">
        <v>0</v>
      </c>
      <c r="J29" s="61">
        <v>15</v>
      </c>
      <c r="K29" s="61">
        <v>0</v>
      </c>
      <c r="L29" s="61">
        <v>0</v>
      </c>
      <c r="M29" s="61">
        <v>0</v>
      </c>
      <c r="N29" s="61">
        <v>0</v>
      </c>
      <c r="O29" s="61">
        <v>0</v>
      </c>
      <c r="P29" s="60">
        <v>0</v>
      </c>
      <c r="Q29" s="60">
        <v>0</v>
      </c>
      <c r="R29" s="60">
        <v>15</v>
      </c>
      <c r="S29" s="60">
        <v>0</v>
      </c>
      <c r="T29" s="67">
        <v>15</v>
      </c>
      <c r="U29" s="64">
        <v>0</v>
      </c>
      <c r="V29" s="64">
        <v>0</v>
      </c>
      <c r="W29" s="64">
        <v>0</v>
      </c>
      <c r="X29" s="64">
        <v>0</v>
      </c>
      <c r="Y29" s="64">
        <v>0</v>
      </c>
      <c r="Z29" s="64">
        <v>0</v>
      </c>
      <c r="AA29" s="64">
        <v>15</v>
      </c>
      <c r="AB29" s="64">
        <v>0</v>
      </c>
      <c r="AC29" s="64">
        <v>0</v>
      </c>
      <c r="AD29" s="64">
        <v>0</v>
      </c>
      <c r="AE29" s="64">
        <v>0</v>
      </c>
      <c r="AF29" s="64">
        <v>0</v>
      </c>
      <c r="AG29" s="68">
        <v>0</v>
      </c>
      <c r="AH29" s="68">
        <v>0</v>
      </c>
      <c r="AI29" s="68">
        <v>15</v>
      </c>
      <c r="AJ29" s="68">
        <v>0</v>
      </c>
      <c r="AK29" s="73">
        <v>15</v>
      </c>
      <c r="AL29" s="64">
        <v>0</v>
      </c>
      <c r="AM29" s="64">
        <v>0</v>
      </c>
      <c r="AN29" s="64"/>
      <c r="AO29" s="64">
        <v>0</v>
      </c>
      <c r="AP29" s="64">
        <v>0</v>
      </c>
      <c r="AQ29" s="64">
        <v>0</v>
      </c>
      <c r="AR29" s="64">
        <v>15</v>
      </c>
      <c r="AS29" s="64">
        <v>0</v>
      </c>
      <c r="AT29" s="64">
        <v>0</v>
      </c>
      <c r="AU29" s="64">
        <v>0</v>
      </c>
      <c r="AV29" s="64">
        <v>0</v>
      </c>
      <c r="AW29" s="64">
        <v>0</v>
      </c>
      <c r="AX29" s="68">
        <v>0</v>
      </c>
      <c r="AY29" s="68">
        <v>0</v>
      </c>
      <c r="AZ29" s="68">
        <v>15</v>
      </c>
      <c r="BA29" s="68">
        <v>0</v>
      </c>
      <c r="BB29" s="73">
        <v>15</v>
      </c>
      <c r="BC29" s="64">
        <v>0</v>
      </c>
      <c r="BD29" s="64">
        <v>0</v>
      </c>
      <c r="BE29" s="64">
        <v>0</v>
      </c>
      <c r="BF29" s="64">
        <v>0</v>
      </c>
      <c r="BG29" s="64">
        <v>0</v>
      </c>
      <c r="BH29" s="64">
        <v>0</v>
      </c>
      <c r="BI29" s="64">
        <v>17.262039394322557</v>
      </c>
      <c r="BJ29" s="64">
        <v>0</v>
      </c>
      <c r="BK29" s="64">
        <v>0</v>
      </c>
      <c r="BL29" s="64">
        <v>0</v>
      </c>
      <c r="BM29" s="64">
        <v>0</v>
      </c>
      <c r="BN29" s="64">
        <v>0</v>
      </c>
      <c r="BO29" s="68">
        <v>0</v>
      </c>
      <c r="BP29" s="68">
        <v>0</v>
      </c>
      <c r="BQ29" s="68">
        <v>17.262039394322557</v>
      </c>
      <c r="BR29" s="68">
        <v>0</v>
      </c>
      <c r="BS29" s="64">
        <v>17.262039394322557</v>
      </c>
      <c r="BT29" s="64">
        <v>0</v>
      </c>
      <c r="BU29" s="64">
        <v>0</v>
      </c>
      <c r="BV29" s="64">
        <v>0</v>
      </c>
      <c r="BW29" s="64">
        <v>0</v>
      </c>
      <c r="BX29" s="64">
        <v>0</v>
      </c>
      <c r="BY29" s="64">
        <v>0</v>
      </c>
      <c r="BZ29" s="64">
        <v>0</v>
      </c>
      <c r="CA29" s="64">
        <v>0</v>
      </c>
      <c r="CB29" s="64">
        <v>0</v>
      </c>
      <c r="CC29" s="64">
        <v>0</v>
      </c>
      <c r="CD29" s="64">
        <v>0</v>
      </c>
      <c r="CE29" s="64">
        <v>0</v>
      </c>
      <c r="CF29" s="68">
        <v>0</v>
      </c>
      <c r="CG29" s="68">
        <v>0</v>
      </c>
      <c r="CH29" s="68">
        <v>0</v>
      </c>
      <c r="CI29" s="68">
        <v>0</v>
      </c>
      <c r="CJ29" s="64">
        <v>0</v>
      </c>
      <c r="CK29" s="64">
        <v>0</v>
      </c>
      <c r="CL29" s="64">
        <v>0</v>
      </c>
      <c r="CM29" s="64">
        <v>0</v>
      </c>
      <c r="CN29" s="64">
        <v>0</v>
      </c>
      <c r="CO29" s="64">
        <v>0</v>
      </c>
      <c r="CP29" s="64">
        <v>0</v>
      </c>
      <c r="CQ29" s="64">
        <v>0</v>
      </c>
      <c r="CR29" s="64">
        <v>0</v>
      </c>
      <c r="CS29" s="64">
        <v>0</v>
      </c>
      <c r="CT29" s="64">
        <v>0</v>
      </c>
      <c r="CU29" s="64">
        <v>0</v>
      </c>
      <c r="CV29" s="64">
        <v>0</v>
      </c>
      <c r="CW29" s="68">
        <v>0</v>
      </c>
      <c r="CX29" s="68">
        <v>0</v>
      </c>
      <c r="CY29" s="68">
        <v>0</v>
      </c>
      <c r="CZ29" s="68">
        <v>0</v>
      </c>
      <c r="DA29" s="64">
        <v>0</v>
      </c>
      <c r="DB29" s="64">
        <v>0</v>
      </c>
      <c r="DC29" s="64">
        <v>0</v>
      </c>
      <c r="DD29" s="64">
        <v>0</v>
      </c>
      <c r="DE29" s="64">
        <v>0</v>
      </c>
      <c r="DF29" s="64">
        <v>0</v>
      </c>
      <c r="DG29" s="64">
        <v>0</v>
      </c>
      <c r="DH29" s="64">
        <v>0</v>
      </c>
      <c r="DI29" s="64">
        <v>0</v>
      </c>
      <c r="DJ29" s="64">
        <v>0</v>
      </c>
      <c r="DK29" s="64">
        <v>0</v>
      </c>
      <c r="DL29" s="64">
        <v>0</v>
      </c>
      <c r="DM29" s="64">
        <v>0</v>
      </c>
      <c r="DN29" s="68">
        <v>0</v>
      </c>
      <c r="DO29" s="68">
        <v>0</v>
      </c>
      <c r="DP29" s="68">
        <v>0</v>
      </c>
      <c r="DQ29" s="68">
        <v>0</v>
      </c>
      <c r="DR29" s="64">
        <v>0</v>
      </c>
    </row>
    <row r="30" spans="1:122" s="38" customFormat="1" ht="12" customHeight="1" x14ac:dyDescent="0.25">
      <c r="A30" s="37"/>
      <c r="B30" s="42"/>
      <c r="C30" s="42" t="s">
        <v>229</v>
      </c>
      <c r="D30" s="61">
        <v>50</v>
      </c>
      <c r="E30" s="61">
        <v>50</v>
      </c>
      <c r="F30" s="61">
        <v>50</v>
      </c>
      <c r="G30" s="61">
        <v>50</v>
      </c>
      <c r="H30" s="61">
        <v>50</v>
      </c>
      <c r="I30" s="61">
        <v>50</v>
      </c>
      <c r="J30" s="61">
        <v>50</v>
      </c>
      <c r="K30" s="61">
        <v>50</v>
      </c>
      <c r="L30" s="61">
        <v>50</v>
      </c>
      <c r="M30" s="61">
        <v>50</v>
      </c>
      <c r="N30" s="61">
        <v>50</v>
      </c>
      <c r="O30" s="61">
        <v>50</v>
      </c>
      <c r="P30" s="60">
        <v>150</v>
      </c>
      <c r="Q30" s="60">
        <v>150</v>
      </c>
      <c r="R30" s="60">
        <v>150</v>
      </c>
      <c r="S30" s="60">
        <v>150</v>
      </c>
      <c r="T30" s="67">
        <v>600</v>
      </c>
      <c r="U30" s="64">
        <v>50</v>
      </c>
      <c r="V30" s="64">
        <v>50</v>
      </c>
      <c r="W30" s="64">
        <v>50</v>
      </c>
      <c r="X30" s="64">
        <v>50</v>
      </c>
      <c r="Y30" s="64">
        <v>75</v>
      </c>
      <c r="Z30" s="64">
        <v>75</v>
      </c>
      <c r="AA30" s="64">
        <v>75</v>
      </c>
      <c r="AB30" s="64">
        <v>75</v>
      </c>
      <c r="AC30" s="64">
        <v>75</v>
      </c>
      <c r="AD30" s="64">
        <v>75</v>
      </c>
      <c r="AE30" s="64">
        <v>60</v>
      </c>
      <c r="AF30" s="64">
        <v>75</v>
      </c>
      <c r="AG30" s="68">
        <v>150</v>
      </c>
      <c r="AH30" s="68">
        <v>200</v>
      </c>
      <c r="AI30" s="68">
        <v>225</v>
      </c>
      <c r="AJ30" s="68">
        <v>210</v>
      </c>
      <c r="AK30" s="73">
        <v>785</v>
      </c>
      <c r="AL30" s="64">
        <v>50</v>
      </c>
      <c r="AM30" s="64">
        <v>35</v>
      </c>
      <c r="AN30" s="64">
        <v>50</v>
      </c>
      <c r="AO30" s="64">
        <v>50</v>
      </c>
      <c r="AP30" s="64">
        <v>50</v>
      </c>
      <c r="AQ30" s="64">
        <v>50</v>
      </c>
      <c r="AR30" s="64">
        <v>50</v>
      </c>
      <c r="AS30" s="64">
        <v>75</v>
      </c>
      <c r="AT30" s="64">
        <v>75</v>
      </c>
      <c r="AU30" s="64">
        <v>75</v>
      </c>
      <c r="AV30" s="64">
        <v>75</v>
      </c>
      <c r="AW30" s="64">
        <v>75</v>
      </c>
      <c r="AX30" s="68">
        <v>135</v>
      </c>
      <c r="AY30" s="68">
        <v>150</v>
      </c>
      <c r="AZ30" s="68">
        <v>200</v>
      </c>
      <c r="BA30" s="68">
        <v>225</v>
      </c>
      <c r="BB30" s="73">
        <v>710</v>
      </c>
      <c r="BC30" s="64">
        <v>50</v>
      </c>
      <c r="BD30" s="64">
        <v>35</v>
      </c>
      <c r="BE30" s="64">
        <v>50</v>
      </c>
      <c r="BF30" s="64">
        <v>50</v>
      </c>
      <c r="BG30" s="64">
        <v>50</v>
      </c>
      <c r="BH30" s="64">
        <v>50</v>
      </c>
      <c r="BI30" s="64">
        <v>50</v>
      </c>
      <c r="BJ30" s="64">
        <v>75</v>
      </c>
      <c r="BK30" s="64">
        <v>75</v>
      </c>
      <c r="BL30" s="64">
        <v>75</v>
      </c>
      <c r="BM30" s="64">
        <v>75</v>
      </c>
      <c r="BN30" s="64">
        <v>75</v>
      </c>
      <c r="BO30" s="68">
        <v>135</v>
      </c>
      <c r="BP30" s="68">
        <v>150</v>
      </c>
      <c r="BQ30" s="68">
        <v>200</v>
      </c>
      <c r="BR30" s="68">
        <v>225</v>
      </c>
      <c r="BS30" s="64">
        <v>710</v>
      </c>
      <c r="BT30" s="64">
        <v>35</v>
      </c>
      <c r="BU30" s="64">
        <v>50</v>
      </c>
      <c r="BV30" s="64">
        <v>50</v>
      </c>
      <c r="BW30" s="64">
        <v>50</v>
      </c>
      <c r="BX30" s="64">
        <v>50</v>
      </c>
      <c r="BY30" s="64">
        <v>50</v>
      </c>
      <c r="BZ30" s="64">
        <v>75</v>
      </c>
      <c r="CA30" s="64">
        <v>75</v>
      </c>
      <c r="CB30" s="64">
        <v>75</v>
      </c>
      <c r="CC30" s="64">
        <v>75</v>
      </c>
      <c r="CD30" s="64">
        <v>75</v>
      </c>
      <c r="CE30" s="64">
        <v>135</v>
      </c>
      <c r="CF30" s="68">
        <v>135</v>
      </c>
      <c r="CG30" s="68">
        <v>150</v>
      </c>
      <c r="CH30" s="68">
        <v>225</v>
      </c>
      <c r="CI30" s="68">
        <v>285</v>
      </c>
      <c r="CJ30" s="64">
        <v>795</v>
      </c>
      <c r="CK30" s="64">
        <v>35.35</v>
      </c>
      <c r="CL30" s="64">
        <v>50.5</v>
      </c>
      <c r="CM30" s="64">
        <v>50.5</v>
      </c>
      <c r="CN30" s="64">
        <v>50.5</v>
      </c>
      <c r="CO30" s="64">
        <v>50.5</v>
      </c>
      <c r="CP30" s="64">
        <v>50.5</v>
      </c>
      <c r="CQ30" s="64">
        <v>75.75</v>
      </c>
      <c r="CR30" s="64">
        <v>75.75</v>
      </c>
      <c r="CS30" s="64">
        <v>75.75</v>
      </c>
      <c r="CT30" s="64">
        <v>75.75</v>
      </c>
      <c r="CU30" s="64">
        <v>75.75</v>
      </c>
      <c r="CV30" s="64">
        <v>136.35</v>
      </c>
      <c r="CW30" s="68">
        <v>136.35</v>
      </c>
      <c r="CX30" s="68">
        <v>151.5</v>
      </c>
      <c r="CY30" s="68">
        <v>227.25</v>
      </c>
      <c r="CZ30" s="68">
        <v>287.85000000000002</v>
      </c>
      <c r="DA30" s="64">
        <v>802.95</v>
      </c>
      <c r="DB30" s="64">
        <v>35.703499999999998</v>
      </c>
      <c r="DC30" s="64">
        <v>51.005000000000003</v>
      </c>
      <c r="DD30" s="64">
        <v>51.005000000000003</v>
      </c>
      <c r="DE30" s="64">
        <v>51.005000000000003</v>
      </c>
      <c r="DF30" s="64">
        <v>51.005000000000003</v>
      </c>
      <c r="DG30" s="64">
        <v>51.005000000000003</v>
      </c>
      <c r="DH30" s="64">
        <v>76.507500000000007</v>
      </c>
      <c r="DI30" s="64">
        <v>76.507500000000007</v>
      </c>
      <c r="DJ30" s="64">
        <v>76.507500000000007</v>
      </c>
      <c r="DK30" s="64">
        <v>76.507500000000007</v>
      </c>
      <c r="DL30" s="64">
        <v>76.507500000000007</v>
      </c>
      <c r="DM30" s="64">
        <v>137.71349999999998</v>
      </c>
      <c r="DN30" s="68">
        <v>137.71350000000001</v>
      </c>
      <c r="DO30" s="68">
        <v>153.01500000000001</v>
      </c>
      <c r="DP30" s="68">
        <v>229.52250000000004</v>
      </c>
      <c r="DQ30" s="68">
        <v>290.7285</v>
      </c>
      <c r="DR30" s="64">
        <v>810.97950000000003</v>
      </c>
    </row>
    <row r="31" spans="1:122" s="38" customFormat="1" ht="12" customHeight="1" x14ac:dyDescent="0.25">
      <c r="A31" s="37"/>
      <c r="B31" s="42"/>
      <c r="C31" s="65" t="s">
        <v>230</v>
      </c>
      <c r="D31" s="67">
        <v>3122</v>
      </c>
      <c r="E31" s="67">
        <v>2845</v>
      </c>
      <c r="F31" s="67">
        <v>2690</v>
      </c>
      <c r="G31" s="67">
        <v>2695</v>
      </c>
      <c r="H31" s="67">
        <v>3308</v>
      </c>
      <c r="I31" s="67">
        <v>2579</v>
      </c>
      <c r="J31" s="67">
        <v>3212</v>
      </c>
      <c r="K31" s="67">
        <v>2618</v>
      </c>
      <c r="L31" s="67">
        <v>2404</v>
      </c>
      <c r="M31" s="67">
        <v>3194</v>
      </c>
      <c r="N31" s="67">
        <v>2439</v>
      </c>
      <c r="O31" s="67">
        <v>3211.9832444224699</v>
      </c>
      <c r="P31" s="69">
        <v>8657</v>
      </c>
      <c r="Q31" s="69">
        <v>8582</v>
      </c>
      <c r="R31" s="69">
        <v>8234</v>
      </c>
      <c r="S31" s="69">
        <v>8844.9832444224703</v>
      </c>
      <c r="T31" s="67">
        <v>34317.983244422467</v>
      </c>
      <c r="U31" s="73">
        <v>2851.9160000000002</v>
      </c>
      <c r="V31" s="73">
        <v>2708.2230000000004</v>
      </c>
      <c r="W31" s="73">
        <v>2889.8409999999994</v>
      </c>
      <c r="X31" s="73">
        <v>2366.0410000000002</v>
      </c>
      <c r="Y31" s="73">
        <v>2902.0190000000002</v>
      </c>
      <c r="Z31" s="73">
        <v>3116.9059999999995</v>
      </c>
      <c r="AA31" s="73">
        <v>2917.9660000000003</v>
      </c>
      <c r="AB31" s="73">
        <v>3424.7840000000001</v>
      </c>
      <c r="AC31" s="73">
        <v>2673.4960000000001</v>
      </c>
      <c r="AD31" s="73">
        <v>2848.4900000000002</v>
      </c>
      <c r="AE31" s="73">
        <v>2920.9550000000004</v>
      </c>
      <c r="AF31" s="73">
        <v>2772.77761342247</v>
      </c>
      <c r="AG31" s="74">
        <v>8449.98</v>
      </c>
      <c r="AH31" s="74">
        <v>8384.9660000000003</v>
      </c>
      <c r="AI31" s="74">
        <v>9016.2459999999992</v>
      </c>
      <c r="AJ31" s="74">
        <v>8542.2226134224711</v>
      </c>
      <c r="AK31" s="73">
        <v>34393.414613422472</v>
      </c>
      <c r="AL31" s="73">
        <v>2769.1780000000003</v>
      </c>
      <c r="AM31" s="73">
        <v>2421.9679999999998</v>
      </c>
      <c r="AN31" s="73">
        <v>3132.7200000000007</v>
      </c>
      <c r="AO31" s="73">
        <v>2269.9769999999994</v>
      </c>
      <c r="AP31" s="73">
        <v>2880.5999999999995</v>
      </c>
      <c r="AQ31" s="73">
        <v>2607.6040000000007</v>
      </c>
      <c r="AR31" s="73">
        <v>2919.0260000000003</v>
      </c>
      <c r="AS31" s="73">
        <v>2944.7299999999996</v>
      </c>
      <c r="AT31" s="73">
        <v>3429.9932222222224</v>
      </c>
      <c r="AU31" s="73">
        <v>2930.4711358024688</v>
      </c>
      <c r="AV31" s="73">
        <v>2898.6894842249662</v>
      </c>
      <c r="AW31" s="73">
        <v>3042.5526824721837</v>
      </c>
      <c r="AX31" s="74">
        <v>8323.8660000000018</v>
      </c>
      <c r="AY31" s="74">
        <v>7758.1810000000005</v>
      </c>
      <c r="AZ31" s="74">
        <v>9293.7492222222209</v>
      </c>
      <c r="BA31" s="74">
        <v>8871.7133024996183</v>
      </c>
      <c r="BB31" s="73">
        <v>34247.509524721841</v>
      </c>
      <c r="BC31" s="73">
        <v>2749.9547591754713</v>
      </c>
      <c r="BD31" s="73">
        <v>3258.7246271537101</v>
      </c>
      <c r="BE31" s="73">
        <v>3118.5598060992061</v>
      </c>
      <c r="BF31" s="73">
        <v>2802.171326901906</v>
      </c>
      <c r="BG31" s="73">
        <v>2466.5547392190692</v>
      </c>
      <c r="BH31" s="73">
        <v>3416.9202242045471</v>
      </c>
      <c r="BI31" s="73">
        <v>2966.4546382502012</v>
      </c>
      <c r="BJ31" s="73">
        <v>2950.2627243934262</v>
      </c>
      <c r="BK31" s="73">
        <v>2634.9304052625098</v>
      </c>
      <c r="BL31" s="73">
        <v>2359.4744531028905</v>
      </c>
      <c r="BM31" s="73">
        <v>2841.7349831245642</v>
      </c>
      <c r="BN31" s="73">
        <v>2633.7492011902182</v>
      </c>
      <c r="BO31" s="74">
        <v>9127.2391924283875</v>
      </c>
      <c r="BP31" s="74">
        <v>8685.6462903255215</v>
      </c>
      <c r="BQ31" s="74">
        <v>8551.6477679061372</v>
      </c>
      <c r="BR31" s="74">
        <v>7834.9586374176724</v>
      </c>
      <c r="BS31" s="73">
        <v>34199.491888077719</v>
      </c>
      <c r="BT31" s="73">
        <v>2595.8882072263423</v>
      </c>
      <c r="BU31" s="73">
        <v>2694.5387910333407</v>
      </c>
      <c r="BV31" s="73">
        <v>2575.7736556615255</v>
      </c>
      <c r="BW31" s="73">
        <v>2859.1271546931443</v>
      </c>
      <c r="BX31" s="73">
        <v>2634.942472434092</v>
      </c>
      <c r="BY31" s="73">
        <v>2787.8455351564317</v>
      </c>
      <c r="BZ31" s="73">
        <v>2728.3052827280803</v>
      </c>
      <c r="CA31" s="73">
        <v>2777.8191224077755</v>
      </c>
      <c r="CB31" s="73">
        <v>3042.290513936548</v>
      </c>
      <c r="CC31" s="73">
        <v>2900.9377855212597</v>
      </c>
      <c r="CD31" s="73">
        <v>2764.992894318631</v>
      </c>
      <c r="CE31" s="73">
        <v>2783.9331061118883</v>
      </c>
      <c r="CF31" s="74">
        <v>7866.2006539212089</v>
      </c>
      <c r="CG31" s="74">
        <v>8281.9151622836689</v>
      </c>
      <c r="CH31" s="74">
        <v>8548.4149190724038</v>
      </c>
      <c r="CI31" s="74">
        <v>8449.8637859517785</v>
      </c>
      <c r="CJ31" s="73">
        <v>33146.394521229056</v>
      </c>
      <c r="CK31" s="73">
        <v>2715.9749828651807</v>
      </c>
      <c r="CL31" s="73">
        <v>2521.0648946907108</v>
      </c>
      <c r="CM31" s="73">
        <v>2758.3957498144637</v>
      </c>
      <c r="CN31" s="73">
        <v>2963.7225348030533</v>
      </c>
      <c r="CO31" s="73">
        <v>3068.2062190140687</v>
      </c>
      <c r="CP31" s="73">
        <v>3021.2086412421359</v>
      </c>
      <c r="CQ31" s="73">
        <v>3218.8598229179738</v>
      </c>
      <c r="CR31" s="73">
        <v>2589.9596995158245</v>
      </c>
      <c r="CS31" s="73">
        <v>3173.0850739966008</v>
      </c>
      <c r="CT31" s="73">
        <v>2797.0036404649368</v>
      </c>
      <c r="CU31" s="73">
        <v>3289.4659695559567</v>
      </c>
      <c r="CV31" s="73">
        <v>2896.1495518960005</v>
      </c>
      <c r="CW31" s="74">
        <v>7995.4356273703552</v>
      </c>
      <c r="CX31" s="74">
        <v>9053.137395059257</v>
      </c>
      <c r="CY31" s="74">
        <v>8981.9045964303987</v>
      </c>
      <c r="CZ31" s="74">
        <v>8982.6191619168931</v>
      </c>
      <c r="DA31" s="73">
        <v>35013.096780776905</v>
      </c>
      <c r="DB31" s="73">
        <v>2823.3132518840539</v>
      </c>
      <c r="DC31" s="73">
        <v>3037.2342121133825</v>
      </c>
      <c r="DD31" s="73">
        <v>2969.9823140994413</v>
      </c>
      <c r="DE31" s="73">
        <v>2813.0309101011039</v>
      </c>
      <c r="DF31" s="73">
        <v>3300.5008980374523</v>
      </c>
      <c r="DG31" s="73">
        <v>3219.7697841020467</v>
      </c>
      <c r="DH31" s="73">
        <v>3475.277874964182</v>
      </c>
      <c r="DI31" s="73">
        <v>2734.8716723241655</v>
      </c>
      <c r="DJ31" s="73">
        <v>3380.0394168859029</v>
      </c>
      <c r="DK31" s="73">
        <v>3014.3437975710253</v>
      </c>
      <c r="DL31" s="73">
        <v>3304.0662280026231</v>
      </c>
      <c r="DM31" s="73">
        <v>3373.5189395683533</v>
      </c>
      <c r="DN31" s="74">
        <v>8830.5297780968776</v>
      </c>
      <c r="DO31" s="74">
        <v>9333.301592240603</v>
      </c>
      <c r="DP31" s="74">
        <v>9590.1889641742491</v>
      </c>
      <c r="DQ31" s="74">
        <v>9691.9289651420022</v>
      </c>
      <c r="DR31" s="73">
        <v>37445.949299653737</v>
      </c>
    </row>
    <row r="32" spans="1:122" s="38" customFormat="1" ht="12" customHeight="1" x14ac:dyDescent="0.3">
      <c r="A32" s="37"/>
      <c r="B32" s="42"/>
      <c r="C32" s="42"/>
      <c r="D32" s="61"/>
      <c r="E32" s="61"/>
      <c r="F32" s="61"/>
      <c r="G32" s="61"/>
      <c r="H32" s="61"/>
      <c r="I32" s="61"/>
      <c r="J32" s="61"/>
      <c r="K32" s="61"/>
      <c r="L32" s="61"/>
      <c r="M32" s="61"/>
      <c r="N32" s="61"/>
      <c r="O32" s="61"/>
      <c r="P32" s="60"/>
      <c r="Q32" s="60"/>
      <c r="R32" s="71"/>
      <c r="S32" s="71"/>
      <c r="T32" s="70"/>
      <c r="U32" s="64"/>
      <c r="V32" s="64"/>
      <c r="W32" s="64"/>
      <c r="X32" s="64"/>
      <c r="Y32" s="64"/>
      <c r="Z32" s="64"/>
      <c r="AA32" s="64"/>
      <c r="AB32" s="64"/>
      <c r="AC32" s="64"/>
      <c r="AD32" s="64"/>
      <c r="AE32" s="64"/>
      <c r="AF32" s="64"/>
      <c r="AG32" s="68"/>
      <c r="AH32" s="68"/>
      <c r="AI32" s="68"/>
      <c r="AJ32" s="68"/>
      <c r="AK32" s="73"/>
      <c r="AL32" s="64"/>
      <c r="AM32" s="64"/>
      <c r="AN32" s="64"/>
      <c r="AO32" s="64"/>
      <c r="AP32" s="64"/>
      <c r="AQ32" s="64"/>
      <c r="AR32" s="64"/>
      <c r="AS32" s="64"/>
      <c r="AT32" s="64"/>
      <c r="AU32" s="64"/>
      <c r="AV32" s="64"/>
      <c r="AW32" s="64"/>
      <c r="AX32" s="68"/>
      <c r="AY32" s="68"/>
      <c r="AZ32" s="68"/>
      <c r="BA32" s="68"/>
      <c r="BB32" s="73"/>
      <c r="BC32" s="64"/>
      <c r="BD32" s="64"/>
      <c r="BE32" s="64"/>
      <c r="BF32" s="64"/>
      <c r="BG32" s="64"/>
      <c r="BH32" s="64"/>
      <c r="BI32" s="64"/>
      <c r="BJ32" s="64"/>
      <c r="BK32" s="64"/>
      <c r="BL32" s="64"/>
      <c r="BM32" s="64"/>
      <c r="BN32" s="64"/>
      <c r="BO32" s="68"/>
      <c r="BP32" s="68"/>
      <c r="BQ32" s="68"/>
      <c r="BR32" s="68"/>
      <c r="BS32" s="64"/>
      <c r="BT32" s="64"/>
      <c r="BU32" s="64"/>
      <c r="BV32" s="64"/>
      <c r="BW32" s="64"/>
      <c r="BX32" s="64"/>
      <c r="BY32" s="64"/>
      <c r="BZ32" s="64"/>
      <c r="CA32" s="64"/>
      <c r="CB32" s="64"/>
      <c r="CC32" s="64"/>
      <c r="CD32" s="64"/>
      <c r="CE32" s="64"/>
      <c r="CF32" s="68"/>
      <c r="CG32" s="68"/>
      <c r="CH32" s="68"/>
      <c r="CI32" s="68"/>
      <c r="CJ32" s="64"/>
      <c r="CK32" s="64"/>
      <c r="CL32" s="64"/>
      <c r="CM32" s="64"/>
      <c r="CN32" s="64"/>
      <c r="CO32" s="64"/>
      <c r="CP32" s="64"/>
      <c r="CQ32" s="64"/>
      <c r="CR32" s="64"/>
      <c r="CS32" s="64"/>
      <c r="CT32" s="64"/>
      <c r="CU32" s="64"/>
      <c r="CV32" s="64"/>
      <c r="CW32" s="68"/>
      <c r="CX32" s="68"/>
      <c r="CY32" s="68"/>
      <c r="CZ32" s="68"/>
      <c r="DA32" s="64"/>
      <c r="DB32" s="64"/>
      <c r="DC32" s="64"/>
      <c r="DD32" s="64"/>
      <c r="DE32" s="64"/>
      <c r="DF32" s="64"/>
      <c r="DG32" s="64"/>
      <c r="DH32" s="64"/>
      <c r="DI32" s="64"/>
      <c r="DJ32" s="64"/>
      <c r="DK32" s="64"/>
      <c r="DL32" s="64"/>
      <c r="DM32" s="64"/>
      <c r="DN32" s="68"/>
      <c r="DO32" s="68"/>
      <c r="DP32" s="68"/>
      <c r="DQ32" s="68"/>
      <c r="DR32" s="64"/>
    </row>
    <row r="33" spans="1:122" s="38" customFormat="1" ht="12" customHeight="1" x14ac:dyDescent="0.25">
      <c r="A33" s="37"/>
      <c r="B33" s="65" t="s">
        <v>231</v>
      </c>
      <c r="C33" s="42" t="s">
        <v>232</v>
      </c>
      <c r="D33" s="61">
        <v>821</v>
      </c>
      <c r="E33" s="61">
        <v>974</v>
      </c>
      <c r="F33" s="61">
        <v>819</v>
      </c>
      <c r="G33" s="61">
        <v>780</v>
      </c>
      <c r="H33" s="61">
        <v>1356</v>
      </c>
      <c r="I33" s="61">
        <v>948</v>
      </c>
      <c r="J33" s="61">
        <v>1190</v>
      </c>
      <c r="K33" s="61">
        <v>850</v>
      </c>
      <c r="L33" s="61">
        <v>594</v>
      </c>
      <c r="M33" s="61">
        <v>1076</v>
      </c>
      <c r="N33" s="61">
        <v>925</v>
      </c>
      <c r="O33" s="61">
        <v>1163</v>
      </c>
      <c r="P33" s="60">
        <v>2614</v>
      </c>
      <c r="Q33" s="60">
        <v>3084</v>
      </c>
      <c r="R33" s="60">
        <v>2634</v>
      </c>
      <c r="S33" s="60">
        <v>3164</v>
      </c>
      <c r="T33" s="67">
        <v>11496</v>
      </c>
      <c r="U33" s="64">
        <v>792</v>
      </c>
      <c r="V33" s="64">
        <v>792</v>
      </c>
      <c r="W33" s="64">
        <v>583</v>
      </c>
      <c r="X33" s="64">
        <v>511</v>
      </c>
      <c r="Y33" s="64">
        <v>595</v>
      </c>
      <c r="Z33" s="64">
        <v>967</v>
      </c>
      <c r="AA33" s="64">
        <v>807</v>
      </c>
      <c r="AB33" s="64">
        <v>727</v>
      </c>
      <c r="AC33" s="64">
        <v>866</v>
      </c>
      <c r="AD33" s="64">
        <v>768</v>
      </c>
      <c r="AE33" s="64">
        <v>536</v>
      </c>
      <c r="AF33" s="64">
        <v>596.43799999999999</v>
      </c>
      <c r="AG33" s="68">
        <v>2167</v>
      </c>
      <c r="AH33" s="68">
        <v>2073</v>
      </c>
      <c r="AI33" s="68">
        <v>2400</v>
      </c>
      <c r="AJ33" s="68">
        <v>1900.4380000000001</v>
      </c>
      <c r="AK33" s="73">
        <v>8540.4380000000001</v>
      </c>
      <c r="AL33" s="64">
        <v>841.1</v>
      </c>
      <c r="AM33" s="64">
        <v>841.08900000000006</v>
      </c>
      <c r="AN33" s="64">
        <v>849.327</v>
      </c>
      <c r="AO33" s="64">
        <v>582.01</v>
      </c>
      <c r="AP33" s="64">
        <v>497.81700000000001</v>
      </c>
      <c r="AQ33" s="64">
        <v>533.01099999999997</v>
      </c>
      <c r="AR33" s="64">
        <v>622.92700000000002</v>
      </c>
      <c r="AS33" s="64">
        <v>609.02300000000002</v>
      </c>
      <c r="AT33" s="64">
        <v>629.76700000000005</v>
      </c>
      <c r="AU33" s="64">
        <v>826.69399999999996</v>
      </c>
      <c r="AV33" s="64">
        <v>999.72699999999998</v>
      </c>
      <c r="AW33" s="64">
        <v>702.81</v>
      </c>
      <c r="AX33" s="68">
        <v>2531.5160000000001</v>
      </c>
      <c r="AY33" s="68">
        <v>1612.838</v>
      </c>
      <c r="AZ33" s="68">
        <v>1861.7170000000001</v>
      </c>
      <c r="BA33" s="68">
        <v>2529.2309999999998</v>
      </c>
      <c r="BB33" s="73">
        <v>8535.3019999999997</v>
      </c>
      <c r="BC33" s="64">
        <v>554.72799999999995</v>
      </c>
      <c r="BD33" s="64">
        <v>451.97</v>
      </c>
      <c r="BE33" s="64">
        <v>715.42200000000003</v>
      </c>
      <c r="BF33" s="64">
        <v>719.81500000000005</v>
      </c>
      <c r="BG33" s="64">
        <v>730.43299999999999</v>
      </c>
      <c r="BH33" s="64">
        <v>948.38099999999997</v>
      </c>
      <c r="BI33" s="64">
        <v>689.37800000000004</v>
      </c>
      <c r="BJ33" s="64">
        <v>627.14800000000002</v>
      </c>
      <c r="BK33" s="64">
        <v>544.18100000000004</v>
      </c>
      <c r="BL33" s="64">
        <v>668.78200000000004</v>
      </c>
      <c r="BM33" s="64">
        <v>631.52800000000002</v>
      </c>
      <c r="BN33" s="64">
        <v>366.28699999999998</v>
      </c>
      <c r="BO33" s="68">
        <v>1722.12</v>
      </c>
      <c r="BP33" s="68">
        <v>2398.6289999999999</v>
      </c>
      <c r="BQ33" s="68">
        <v>1860.7070000000001</v>
      </c>
      <c r="BR33" s="68">
        <v>1666.597</v>
      </c>
      <c r="BS33" s="64">
        <v>7648.0530000000008</v>
      </c>
      <c r="BT33" s="64">
        <v>957.93399999999997</v>
      </c>
      <c r="BU33" s="64">
        <v>592.53800000000001</v>
      </c>
      <c r="BV33" s="64">
        <v>633.50800000000004</v>
      </c>
      <c r="BW33" s="64">
        <v>508.38299999999998</v>
      </c>
      <c r="BX33" s="64">
        <v>754.72799999999995</v>
      </c>
      <c r="BY33" s="64">
        <v>597.36400000000003</v>
      </c>
      <c r="BZ33" s="64">
        <v>850.85199999999998</v>
      </c>
      <c r="CA33" s="64">
        <v>817.072</v>
      </c>
      <c r="CB33" s="64">
        <v>751.62300000000005</v>
      </c>
      <c r="CC33" s="64">
        <v>997.36599999999999</v>
      </c>
      <c r="CD33" s="64">
        <v>747.93200000000002</v>
      </c>
      <c r="CE33" s="64">
        <v>624.07899999999995</v>
      </c>
      <c r="CF33" s="68">
        <v>2183.98</v>
      </c>
      <c r="CG33" s="68">
        <v>1860.4749999999999</v>
      </c>
      <c r="CH33" s="68">
        <v>2419.547</v>
      </c>
      <c r="CI33" s="68">
        <v>2369.377</v>
      </c>
      <c r="CJ33" s="64">
        <v>8833.3790000000008</v>
      </c>
      <c r="CK33" s="64">
        <v>865.95100000000002</v>
      </c>
      <c r="CL33" s="64">
        <v>978.35</v>
      </c>
      <c r="CM33" s="64">
        <v>981.11500000000001</v>
      </c>
      <c r="CN33" s="64">
        <v>612.35900000000004</v>
      </c>
      <c r="CO33" s="64">
        <v>771.13900000000001</v>
      </c>
      <c r="CP33" s="64">
        <v>792.08699999999999</v>
      </c>
      <c r="CQ33" s="64">
        <v>908.87900000000002</v>
      </c>
      <c r="CR33" s="64">
        <v>829.21100000000001</v>
      </c>
      <c r="CS33" s="64">
        <v>830.58</v>
      </c>
      <c r="CT33" s="64">
        <v>945.60900000000004</v>
      </c>
      <c r="CU33" s="64">
        <v>677.61300000000006</v>
      </c>
      <c r="CV33" s="64">
        <v>760.07899999999995</v>
      </c>
      <c r="CW33" s="68">
        <v>2825.4160000000002</v>
      </c>
      <c r="CX33" s="68">
        <v>2175.585</v>
      </c>
      <c r="CY33" s="68">
        <v>2568.67</v>
      </c>
      <c r="CZ33" s="68">
        <v>2383.3010000000004</v>
      </c>
      <c r="DA33" s="64">
        <v>9952.9719999999998</v>
      </c>
      <c r="DB33" s="64">
        <v>867.21600000000001</v>
      </c>
      <c r="DC33" s="64">
        <v>726.44399999999996</v>
      </c>
      <c r="DD33" s="64">
        <v>893.35199999999998</v>
      </c>
      <c r="DE33" s="64">
        <v>581.74104999999997</v>
      </c>
      <c r="DF33" s="64">
        <v>732.58204999999998</v>
      </c>
      <c r="DG33" s="64">
        <v>702.48264999999992</v>
      </c>
      <c r="DH33" s="64">
        <v>813.43504999999993</v>
      </c>
      <c r="DI33" s="64">
        <v>787.75045</v>
      </c>
      <c r="DJ33" s="64">
        <v>789.05100000000004</v>
      </c>
      <c r="DK33" s="64">
        <v>848.32854999999995</v>
      </c>
      <c r="DL33" s="64">
        <v>643.73235</v>
      </c>
      <c r="DM33" s="64">
        <v>722.07504999999992</v>
      </c>
      <c r="DN33" s="68">
        <v>2487.0119999999997</v>
      </c>
      <c r="DO33" s="68">
        <v>2016.80575</v>
      </c>
      <c r="DP33" s="68">
        <v>2390.2365</v>
      </c>
      <c r="DQ33" s="68">
        <v>2214.1359499999999</v>
      </c>
      <c r="DR33" s="64">
        <v>9108.1901999999991</v>
      </c>
    </row>
    <row r="34" spans="1:122" s="38" customFormat="1" ht="12" customHeight="1" x14ac:dyDescent="0.25">
      <c r="A34" s="37"/>
      <c r="B34" s="42"/>
      <c r="C34" s="42" t="s">
        <v>223</v>
      </c>
      <c r="D34" s="61">
        <v>133</v>
      </c>
      <c r="E34" s="61">
        <v>192</v>
      </c>
      <c r="F34" s="61">
        <v>93</v>
      </c>
      <c r="G34" s="61">
        <v>120</v>
      </c>
      <c r="H34" s="61">
        <v>36</v>
      </c>
      <c r="I34" s="61">
        <v>59</v>
      </c>
      <c r="J34" s="61">
        <v>92</v>
      </c>
      <c r="K34" s="61">
        <v>82</v>
      </c>
      <c r="L34" s="61">
        <v>136</v>
      </c>
      <c r="M34" s="61">
        <v>162</v>
      </c>
      <c r="N34" s="61">
        <v>181</v>
      </c>
      <c r="O34" s="61">
        <v>95</v>
      </c>
      <c r="P34" s="60">
        <v>418</v>
      </c>
      <c r="Q34" s="60">
        <v>215</v>
      </c>
      <c r="R34" s="60">
        <v>310</v>
      </c>
      <c r="S34" s="60">
        <v>438</v>
      </c>
      <c r="T34" s="67">
        <v>1381</v>
      </c>
      <c r="U34" s="64">
        <v>144.42699999999999</v>
      </c>
      <c r="V34" s="64">
        <v>49.259</v>
      </c>
      <c r="W34" s="64">
        <v>77.802000000000007</v>
      </c>
      <c r="X34" s="64">
        <v>13.64</v>
      </c>
      <c r="Y34" s="64">
        <v>92.876000000000005</v>
      </c>
      <c r="Z34" s="64">
        <v>113.69799999999999</v>
      </c>
      <c r="AA34" s="64">
        <v>77.161000000000001</v>
      </c>
      <c r="AB34" s="64">
        <v>116</v>
      </c>
      <c r="AC34" s="64">
        <v>102</v>
      </c>
      <c r="AD34" s="64">
        <v>245</v>
      </c>
      <c r="AE34" s="64">
        <v>110</v>
      </c>
      <c r="AF34" s="64">
        <v>196.53</v>
      </c>
      <c r="AG34" s="68">
        <v>271.488</v>
      </c>
      <c r="AH34" s="68">
        <v>220.214</v>
      </c>
      <c r="AI34" s="68">
        <v>295.161</v>
      </c>
      <c r="AJ34" s="68">
        <v>551.53</v>
      </c>
      <c r="AK34" s="73">
        <v>1338.393</v>
      </c>
      <c r="AL34" s="64">
        <v>152.04300000000001</v>
      </c>
      <c r="AM34" s="64">
        <v>88.545000000000002</v>
      </c>
      <c r="AN34" s="64">
        <v>156.79400000000001</v>
      </c>
      <c r="AO34" s="64">
        <v>84.445999999999998</v>
      </c>
      <c r="AP34" s="64">
        <v>132.36699999999999</v>
      </c>
      <c r="AQ34" s="64">
        <v>120.42400000000001</v>
      </c>
      <c r="AR34" s="64">
        <v>132.87100000000001</v>
      </c>
      <c r="AS34" s="64">
        <v>90.921000000000006</v>
      </c>
      <c r="AT34" s="64">
        <v>252.87899999999999</v>
      </c>
      <c r="AU34" s="64">
        <v>135.12100000000001</v>
      </c>
      <c r="AV34" s="64">
        <v>182.947</v>
      </c>
      <c r="AW34" s="64">
        <v>273.351</v>
      </c>
      <c r="AX34" s="68">
        <v>397.38200000000006</v>
      </c>
      <c r="AY34" s="68">
        <v>337.23699999999997</v>
      </c>
      <c r="AZ34" s="68">
        <v>476.67100000000005</v>
      </c>
      <c r="BA34" s="68">
        <v>591.41899999999998</v>
      </c>
      <c r="BB34" s="73">
        <v>1802.7090000000003</v>
      </c>
      <c r="BC34" s="64">
        <v>207.72300000000001</v>
      </c>
      <c r="BD34" s="64">
        <v>184.89599999999999</v>
      </c>
      <c r="BE34" s="64">
        <v>98.221999999999994</v>
      </c>
      <c r="BF34" s="64">
        <v>135.23500000000001</v>
      </c>
      <c r="BG34" s="64">
        <v>81.894000000000005</v>
      </c>
      <c r="BH34" s="64">
        <v>95.135000000000005</v>
      </c>
      <c r="BI34" s="64">
        <v>33.828000000000003</v>
      </c>
      <c r="BJ34" s="64">
        <v>55.095999999999997</v>
      </c>
      <c r="BK34" s="64">
        <v>154.518</v>
      </c>
      <c r="BL34" s="64">
        <v>81.545000000000002</v>
      </c>
      <c r="BM34" s="64">
        <v>209.071</v>
      </c>
      <c r="BN34" s="64">
        <v>206.07900000000001</v>
      </c>
      <c r="BO34" s="68">
        <v>490.84100000000001</v>
      </c>
      <c r="BP34" s="68">
        <v>312.26400000000001</v>
      </c>
      <c r="BQ34" s="68">
        <v>243.44200000000001</v>
      </c>
      <c r="BR34" s="68">
        <v>496.69499999999999</v>
      </c>
      <c r="BS34" s="64">
        <v>1543.242</v>
      </c>
      <c r="BT34" s="64">
        <v>102.205</v>
      </c>
      <c r="BU34" s="64">
        <v>135.60900000000001</v>
      </c>
      <c r="BV34" s="64">
        <v>48.610999999999997</v>
      </c>
      <c r="BW34" s="64">
        <v>138.38399999999999</v>
      </c>
      <c r="BX34" s="64">
        <v>47.74</v>
      </c>
      <c r="BY34" s="64">
        <v>246.965</v>
      </c>
      <c r="BZ34" s="64">
        <v>152.54499999999999</v>
      </c>
      <c r="CA34" s="64">
        <v>134.846</v>
      </c>
      <c r="CB34" s="64">
        <v>145.46</v>
      </c>
      <c r="CC34" s="64">
        <v>182.489</v>
      </c>
      <c r="CD34" s="64">
        <v>220.86500000000001</v>
      </c>
      <c r="CE34" s="64">
        <v>75.441000000000003</v>
      </c>
      <c r="CF34" s="68">
        <v>286.42500000000001</v>
      </c>
      <c r="CG34" s="68">
        <v>433.089</v>
      </c>
      <c r="CH34" s="68">
        <v>432.851</v>
      </c>
      <c r="CI34" s="68">
        <v>478.79500000000007</v>
      </c>
      <c r="CJ34" s="64">
        <v>1631.16</v>
      </c>
      <c r="CK34" s="64">
        <v>102.745</v>
      </c>
      <c r="CL34" s="64">
        <v>106.405</v>
      </c>
      <c r="CM34" s="64">
        <v>155.65799999999999</v>
      </c>
      <c r="CN34" s="64">
        <v>56.23</v>
      </c>
      <c r="CO34" s="64">
        <v>51.17</v>
      </c>
      <c r="CP34" s="64">
        <v>194.672</v>
      </c>
      <c r="CQ34" s="64">
        <v>187.78200000000001</v>
      </c>
      <c r="CR34" s="64">
        <v>87.491</v>
      </c>
      <c r="CS34" s="64">
        <v>290.75400000000002</v>
      </c>
      <c r="CT34" s="64">
        <v>273.77499999999998</v>
      </c>
      <c r="CU34" s="64">
        <v>224.559</v>
      </c>
      <c r="CV34" s="64">
        <v>226.07</v>
      </c>
      <c r="CW34" s="68">
        <v>364.80799999999999</v>
      </c>
      <c r="CX34" s="68">
        <v>302.072</v>
      </c>
      <c r="CY34" s="68">
        <v>566.02700000000004</v>
      </c>
      <c r="CZ34" s="68">
        <v>724.404</v>
      </c>
      <c r="DA34" s="64">
        <v>1957.3110000000001</v>
      </c>
      <c r="DB34" s="64">
        <v>148.93199999999999</v>
      </c>
      <c r="DC34" s="64">
        <v>289.36</v>
      </c>
      <c r="DD34" s="64">
        <v>151.23281078851011</v>
      </c>
      <c r="DE34" s="64">
        <v>54.631441690359146</v>
      </c>
      <c r="DF34" s="64">
        <v>49.715292037981108</v>
      </c>
      <c r="DG34" s="64">
        <v>189.13768480785339</v>
      </c>
      <c r="DH34" s="64">
        <v>182.44356008356789</v>
      </c>
      <c r="DI34" s="64">
        <v>85.003725145495508</v>
      </c>
      <c r="DJ34" s="64">
        <v>282.48817708053861</v>
      </c>
      <c r="DK34" s="64">
        <v>165.99187175490084</v>
      </c>
      <c r="DL34" s="64">
        <v>218.17502960244283</v>
      </c>
      <c r="DM34" s="64">
        <v>219.64307350061341</v>
      </c>
      <c r="DN34" s="68">
        <v>589.52481078851019</v>
      </c>
      <c r="DO34" s="68">
        <v>293.48441853619363</v>
      </c>
      <c r="DP34" s="68">
        <v>549.93546230960192</v>
      </c>
      <c r="DQ34" s="68">
        <v>603.80997485795706</v>
      </c>
      <c r="DR34" s="64">
        <v>2036.7546664922629</v>
      </c>
    </row>
    <row r="35" spans="1:122" s="38" customFormat="1" ht="12" customHeight="1" x14ac:dyDescent="0.25">
      <c r="A35" s="37"/>
      <c r="B35" s="42"/>
      <c r="C35" s="42" t="s">
        <v>233</v>
      </c>
      <c r="D35" s="61">
        <v>89</v>
      </c>
      <c r="E35" s="61">
        <v>80</v>
      </c>
      <c r="F35" s="61">
        <v>54</v>
      </c>
      <c r="G35" s="61">
        <v>43</v>
      </c>
      <c r="H35" s="61">
        <v>106</v>
      </c>
      <c r="I35" s="61">
        <v>37</v>
      </c>
      <c r="J35" s="61">
        <v>66</v>
      </c>
      <c r="K35" s="61">
        <v>107</v>
      </c>
      <c r="L35" s="61">
        <v>43</v>
      </c>
      <c r="M35" s="61">
        <v>104</v>
      </c>
      <c r="N35" s="61">
        <v>117</v>
      </c>
      <c r="O35" s="61">
        <v>20</v>
      </c>
      <c r="P35" s="60">
        <v>223</v>
      </c>
      <c r="Q35" s="60">
        <v>186</v>
      </c>
      <c r="R35" s="60">
        <v>216</v>
      </c>
      <c r="S35" s="60">
        <v>241</v>
      </c>
      <c r="T35" s="67">
        <v>866</v>
      </c>
      <c r="U35" s="64">
        <v>36</v>
      </c>
      <c r="V35" s="64">
        <v>82</v>
      </c>
      <c r="W35" s="64">
        <v>132</v>
      </c>
      <c r="X35" s="64">
        <v>128</v>
      </c>
      <c r="Y35" s="64">
        <v>44</v>
      </c>
      <c r="Z35" s="64">
        <v>18</v>
      </c>
      <c r="AA35" s="64">
        <v>46</v>
      </c>
      <c r="AB35" s="64">
        <v>110.58</v>
      </c>
      <c r="AC35" s="64">
        <v>21.654</v>
      </c>
      <c r="AD35" s="64">
        <v>91</v>
      </c>
      <c r="AE35" s="64">
        <v>68</v>
      </c>
      <c r="AF35" s="64">
        <v>98.721000000000004</v>
      </c>
      <c r="AG35" s="68">
        <v>250</v>
      </c>
      <c r="AH35" s="68">
        <v>190</v>
      </c>
      <c r="AI35" s="68">
        <v>178.23399999999998</v>
      </c>
      <c r="AJ35" s="68">
        <v>257.721</v>
      </c>
      <c r="AK35" s="73">
        <v>875.95500000000004</v>
      </c>
      <c r="AL35" s="64">
        <v>68.147000000000006</v>
      </c>
      <c r="AM35" s="64">
        <v>26.507000000000001</v>
      </c>
      <c r="AN35" s="64">
        <v>63.268999999999998</v>
      </c>
      <c r="AO35" s="64">
        <v>169.517</v>
      </c>
      <c r="AP35" s="64">
        <v>117.143</v>
      </c>
      <c r="AQ35" s="64">
        <v>78.915000000000006</v>
      </c>
      <c r="AR35" s="64">
        <v>95.841999999999999</v>
      </c>
      <c r="AS35" s="64">
        <v>52.347999999999999</v>
      </c>
      <c r="AT35" s="64">
        <v>92.448999999999998</v>
      </c>
      <c r="AU35" s="64">
        <v>134.80600000000001</v>
      </c>
      <c r="AV35" s="64">
        <v>63.405000000000001</v>
      </c>
      <c r="AW35" s="64">
        <v>212.50200000000001</v>
      </c>
      <c r="AX35" s="68">
        <v>157.923</v>
      </c>
      <c r="AY35" s="68">
        <v>365.57499999999999</v>
      </c>
      <c r="AZ35" s="68">
        <v>240.63900000000001</v>
      </c>
      <c r="BA35" s="68">
        <v>410.71300000000002</v>
      </c>
      <c r="BB35" s="73">
        <v>1174.8499999999999</v>
      </c>
      <c r="BC35" s="64">
        <v>97.542000000000002</v>
      </c>
      <c r="BD35" s="64">
        <v>71.31</v>
      </c>
      <c r="BE35" s="64">
        <v>212.44900000000001</v>
      </c>
      <c r="BF35" s="64">
        <v>135.73699999999999</v>
      </c>
      <c r="BG35" s="64">
        <v>171.55500000000001</v>
      </c>
      <c r="BH35" s="64">
        <v>176.642</v>
      </c>
      <c r="BI35" s="64">
        <v>95.841999999999999</v>
      </c>
      <c r="BJ35" s="64">
        <v>179.06100000000001</v>
      </c>
      <c r="BK35" s="64">
        <v>171.624</v>
      </c>
      <c r="BL35" s="64">
        <v>232.726</v>
      </c>
      <c r="BM35" s="64">
        <v>238.55799999999999</v>
      </c>
      <c r="BN35" s="64">
        <v>277.84500000000003</v>
      </c>
      <c r="BO35" s="68">
        <v>381.30100000000004</v>
      </c>
      <c r="BP35" s="68">
        <v>483.93400000000003</v>
      </c>
      <c r="BQ35" s="68">
        <v>446.52700000000004</v>
      </c>
      <c r="BR35" s="68">
        <v>749.12900000000002</v>
      </c>
      <c r="BS35" s="64">
        <v>2060.8910000000005</v>
      </c>
      <c r="BT35" s="64">
        <v>151.315</v>
      </c>
      <c r="BU35" s="64">
        <v>87.819000000000003</v>
      </c>
      <c r="BV35" s="64">
        <v>161.482</v>
      </c>
      <c r="BW35" s="64">
        <v>168.72399999999999</v>
      </c>
      <c r="BX35" s="64">
        <v>447.14800000000002</v>
      </c>
      <c r="BY35" s="64">
        <v>269.75400000000002</v>
      </c>
      <c r="BZ35" s="64">
        <v>96.85</v>
      </c>
      <c r="CA35" s="64">
        <v>107.554</v>
      </c>
      <c r="CB35" s="64">
        <v>367.863</v>
      </c>
      <c r="CC35" s="64">
        <v>125.297</v>
      </c>
      <c r="CD35" s="64">
        <v>364.08199999999999</v>
      </c>
      <c r="CE35" s="64">
        <v>348.55500000000001</v>
      </c>
      <c r="CF35" s="68">
        <v>400.61599999999999</v>
      </c>
      <c r="CG35" s="68">
        <v>885.62600000000009</v>
      </c>
      <c r="CH35" s="68">
        <v>572.26700000000005</v>
      </c>
      <c r="CI35" s="68">
        <v>837.93399999999997</v>
      </c>
      <c r="CJ35" s="64">
        <v>2696.4429999999998</v>
      </c>
      <c r="CK35" s="64">
        <v>106.529</v>
      </c>
      <c r="CL35" s="64">
        <v>156.65899999999999</v>
      </c>
      <c r="CM35" s="64">
        <v>108.33499999999999</v>
      </c>
      <c r="CN35" s="64">
        <v>326.53800000000001</v>
      </c>
      <c r="CO35" s="64">
        <v>402.36</v>
      </c>
      <c r="CP35" s="64">
        <v>387.95</v>
      </c>
      <c r="CQ35" s="64">
        <v>425.48399999999998</v>
      </c>
      <c r="CR35" s="64">
        <v>199.50899999999999</v>
      </c>
      <c r="CS35" s="64">
        <v>344.20499999999998</v>
      </c>
      <c r="CT35" s="64">
        <v>470.35599999999999</v>
      </c>
      <c r="CU35" s="64">
        <v>446.03199999999998</v>
      </c>
      <c r="CV35" s="64">
        <v>251.756</v>
      </c>
      <c r="CW35" s="68">
        <v>371.52299999999997</v>
      </c>
      <c r="CX35" s="68">
        <v>1116.848</v>
      </c>
      <c r="CY35" s="68">
        <v>969.19799999999987</v>
      </c>
      <c r="CZ35" s="68">
        <v>1168.144</v>
      </c>
      <c r="DA35" s="64">
        <v>3625.7129999999993</v>
      </c>
      <c r="DB35" s="64">
        <v>349.56799999999998</v>
      </c>
      <c r="DC35" s="64">
        <v>564.93399999999997</v>
      </c>
      <c r="DD35" s="64">
        <v>216.46012500000001</v>
      </c>
      <c r="DE35" s="64">
        <v>351.02834999999999</v>
      </c>
      <c r="DF35" s="64">
        <v>432.53699999999998</v>
      </c>
      <c r="DG35" s="64">
        <v>417.04624999999999</v>
      </c>
      <c r="DH35" s="64">
        <v>457.39529999999996</v>
      </c>
      <c r="DI35" s="64">
        <v>214.47217499999996</v>
      </c>
      <c r="DJ35" s="64">
        <v>370.02037499999994</v>
      </c>
      <c r="DK35" s="64">
        <v>405.6327</v>
      </c>
      <c r="DL35" s="64">
        <v>479.48439999999994</v>
      </c>
      <c r="DM35" s="64">
        <v>270.6377</v>
      </c>
      <c r="DN35" s="68">
        <v>1130.962125</v>
      </c>
      <c r="DO35" s="68">
        <v>1200.6116</v>
      </c>
      <c r="DP35" s="68">
        <v>1041.8878499999998</v>
      </c>
      <c r="DQ35" s="68">
        <v>1155.7547999999999</v>
      </c>
      <c r="DR35" s="64">
        <v>4529.2163750000009</v>
      </c>
    </row>
    <row r="36" spans="1:122" s="38" customFormat="1" ht="12" customHeight="1" x14ac:dyDescent="0.25">
      <c r="A36" s="37"/>
      <c r="B36" s="42"/>
      <c r="C36" s="42" t="s">
        <v>234</v>
      </c>
      <c r="D36" s="61">
        <v>8</v>
      </c>
      <c r="E36" s="61">
        <v>5</v>
      </c>
      <c r="F36" s="61">
        <v>4</v>
      </c>
      <c r="G36" s="61">
        <v>27</v>
      </c>
      <c r="H36" s="61">
        <v>27</v>
      </c>
      <c r="I36" s="61">
        <v>1</v>
      </c>
      <c r="J36" s="61">
        <v>7</v>
      </c>
      <c r="K36" s="61">
        <v>10</v>
      </c>
      <c r="L36" s="61">
        <v>10</v>
      </c>
      <c r="M36" s="61">
        <v>15</v>
      </c>
      <c r="N36" s="61">
        <v>10</v>
      </c>
      <c r="O36" s="61">
        <v>10</v>
      </c>
      <c r="P36" s="60">
        <v>17</v>
      </c>
      <c r="Q36" s="60">
        <v>55</v>
      </c>
      <c r="R36" s="60">
        <v>27</v>
      </c>
      <c r="S36" s="60">
        <v>35</v>
      </c>
      <c r="T36" s="67">
        <v>134</v>
      </c>
      <c r="U36" s="64">
        <v>8</v>
      </c>
      <c r="V36" s="64">
        <v>5</v>
      </c>
      <c r="W36" s="64">
        <v>4</v>
      </c>
      <c r="X36" s="64">
        <v>27</v>
      </c>
      <c r="Y36" s="64">
        <v>27</v>
      </c>
      <c r="Z36" s="64">
        <v>5</v>
      </c>
      <c r="AA36" s="64">
        <v>15</v>
      </c>
      <c r="AB36" s="64">
        <v>10</v>
      </c>
      <c r="AC36" s="64">
        <v>10</v>
      </c>
      <c r="AD36" s="64">
        <v>20</v>
      </c>
      <c r="AE36" s="64">
        <v>15</v>
      </c>
      <c r="AF36" s="64">
        <v>15</v>
      </c>
      <c r="AG36" s="68">
        <v>17</v>
      </c>
      <c r="AH36" s="68">
        <v>59</v>
      </c>
      <c r="AI36" s="68">
        <v>35</v>
      </c>
      <c r="AJ36" s="68">
        <v>50</v>
      </c>
      <c r="AK36" s="73">
        <v>161</v>
      </c>
      <c r="AL36" s="64">
        <v>10</v>
      </c>
      <c r="AM36" s="64">
        <v>10</v>
      </c>
      <c r="AN36" s="64">
        <v>10</v>
      </c>
      <c r="AO36" s="64">
        <v>30</v>
      </c>
      <c r="AP36" s="64">
        <v>30</v>
      </c>
      <c r="AQ36" s="64">
        <v>5</v>
      </c>
      <c r="AR36" s="64">
        <v>15</v>
      </c>
      <c r="AS36" s="64">
        <v>10</v>
      </c>
      <c r="AT36" s="64">
        <v>10</v>
      </c>
      <c r="AU36" s="64">
        <v>25</v>
      </c>
      <c r="AV36" s="64">
        <v>25</v>
      </c>
      <c r="AW36" s="64">
        <v>25</v>
      </c>
      <c r="AX36" s="68">
        <v>30</v>
      </c>
      <c r="AY36" s="68">
        <v>65</v>
      </c>
      <c r="AZ36" s="68">
        <v>35</v>
      </c>
      <c r="BA36" s="68">
        <v>75</v>
      </c>
      <c r="BB36" s="73">
        <v>205</v>
      </c>
      <c r="BC36" s="64">
        <v>46.617000000000004</v>
      </c>
      <c r="BD36" s="64">
        <v>8.3719999999999999</v>
      </c>
      <c r="BE36" s="64">
        <v>5.4529999999999994</v>
      </c>
      <c r="BF36" s="64">
        <v>35.711000000000006</v>
      </c>
      <c r="BG36" s="64">
        <v>30.221527071243312</v>
      </c>
      <c r="BH36" s="64">
        <v>5.0369211785405525</v>
      </c>
      <c r="BI36" s="64">
        <v>15.110763535621656</v>
      </c>
      <c r="BJ36" s="64">
        <v>10.073842357081105</v>
      </c>
      <c r="BK36" s="64">
        <v>10.073842357081105</v>
      </c>
      <c r="BL36" s="64">
        <v>25.184605892702759</v>
      </c>
      <c r="BM36" s="64">
        <v>25.184605892702759</v>
      </c>
      <c r="BN36" s="64">
        <v>25.184605892702759</v>
      </c>
      <c r="BO36" s="68">
        <v>60.442000000000007</v>
      </c>
      <c r="BP36" s="68">
        <v>70.969448249783866</v>
      </c>
      <c r="BQ36" s="68">
        <v>35.258448249783868</v>
      </c>
      <c r="BR36" s="68">
        <v>75.553817678108274</v>
      </c>
      <c r="BS36" s="64">
        <v>242.22371417767604</v>
      </c>
      <c r="BT36" s="64">
        <v>13.47</v>
      </c>
      <c r="BU36" s="64">
        <v>4.2880000000000003</v>
      </c>
      <c r="BV36" s="64">
        <v>28.331000000000003</v>
      </c>
      <c r="BW36" s="64">
        <v>16.007999999999999</v>
      </c>
      <c r="BX36" s="64">
        <v>51.417999999999992</v>
      </c>
      <c r="BY36" s="64">
        <v>59.873000000000005</v>
      </c>
      <c r="BZ36" s="64">
        <v>10.116000000000001</v>
      </c>
      <c r="CA36" s="64">
        <v>32.433999999999997</v>
      </c>
      <c r="CB36" s="64">
        <v>5.9930000000000003</v>
      </c>
      <c r="CC36" s="64">
        <v>75.296999999999997</v>
      </c>
      <c r="CD36" s="64">
        <v>13.450999999999999</v>
      </c>
      <c r="CE36" s="64">
        <v>8.7960000000000012</v>
      </c>
      <c r="CF36" s="68">
        <v>46.089000000000006</v>
      </c>
      <c r="CG36" s="68">
        <v>127.29899999999999</v>
      </c>
      <c r="CH36" s="68">
        <v>48.542999999999999</v>
      </c>
      <c r="CI36" s="68">
        <v>97.543999999999997</v>
      </c>
      <c r="CJ36" s="64">
        <v>319.47500000000002</v>
      </c>
      <c r="CK36" s="64">
        <v>46.208000000000013</v>
      </c>
      <c r="CL36" s="64">
        <v>0.40900000000000003</v>
      </c>
      <c r="CM36" s="64">
        <v>11.927000000000001</v>
      </c>
      <c r="CN36" s="64">
        <v>43.926000000000002</v>
      </c>
      <c r="CO36" s="64">
        <v>11.933</v>
      </c>
      <c r="CP36" s="64">
        <v>54.675700000000006</v>
      </c>
      <c r="CQ36" s="64">
        <v>0.82599999999999996</v>
      </c>
      <c r="CR36" s="64">
        <v>13.958000000000002</v>
      </c>
      <c r="CS36" s="64">
        <v>18.776</v>
      </c>
      <c r="CT36" s="64">
        <v>39.574999999999996</v>
      </c>
      <c r="CU36" s="64">
        <v>0</v>
      </c>
      <c r="CV36" s="64">
        <v>0</v>
      </c>
      <c r="CW36" s="68">
        <v>58.544000000000011</v>
      </c>
      <c r="CX36" s="68">
        <v>110.53470000000002</v>
      </c>
      <c r="CY36" s="68">
        <v>33.56</v>
      </c>
      <c r="CZ36" s="68">
        <v>39.574999999999996</v>
      </c>
      <c r="DA36" s="64">
        <v>242.21370000000002</v>
      </c>
      <c r="DB36" s="64">
        <v>11.006</v>
      </c>
      <c r="DC36" s="64">
        <v>10.805000000000001</v>
      </c>
      <c r="DD36" s="64">
        <v>38.454000000000008</v>
      </c>
      <c r="DE36" s="64">
        <v>44.92340121288909</v>
      </c>
      <c r="DF36" s="64">
        <v>12.203955440363464</v>
      </c>
      <c r="DG36" s="64">
        <v>55.917188173190375</v>
      </c>
      <c r="DH36" s="64">
        <v>0.84475548426550073</v>
      </c>
      <c r="DI36" s="64">
        <v>14.274935895130584</v>
      </c>
      <c r="DJ36" s="64">
        <v>19.202335317880198</v>
      </c>
      <c r="DK36" s="64">
        <v>40.473605677732678</v>
      </c>
      <c r="DL36" s="64">
        <v>0.71282635899885471</v>
      </c>
      <c r="DM36" s="64">
        <v>16.117852823273964</v>
      </c>
      <c r="DN36" s="68">
        <v>60.265000000000008</v>
      </c>
      <c r="DO36" s="68">
        <v>113.04454482644293</v>
      </c>
      <c r="DP36" s="68">
        <v>34.322026697276286</v>
      </c>
      <c r="DQ36" s="68">
        <v>57.304284860005495</v>
      </c>
      <c r="DR36" s="64">
        <v>264.93585638372474</v>
      </c>
    </row>
    <row r="37" spans="1:122" s="38" customFormat="1" ht="12" customHeight="1" x14ac:dyDescent="0.25">
      <c r="B37" s="42"/>
      <c r="C37" s="42" t="s">
        <v>235</v>
      </c>
      <c r="D37" s="61">
        <v>689</v>
      </c>
      <c r="E37" s="61">
        <v>394</v>
      </c>
      <c r="F37" s="61">
        <v>674</v>
      </c>
      <c r="G37" s="61">
        <v>454</v>
      </c>
      <c r="H37" s="61">
        <v>530</v>
      </c>
      <c r="I37" s="61">
        <v>504</v>
      </c>
      <c r="J37" s="61">
        <v>604</v>
      </c>
      <c r="K37" s="61">
        <v>589</v>
      </c>
      <c r="L37" s="61">
        <v>517</v>
      </c>
      <c r="M37" s="61">
        <v>540</v>
      </c>
      <c r="N37" s="61">
        <v>540</v>
      </c>
      <c r="O37" s="61">
        <v>569</v>
      </c>
      <c r="P37" s="60">
        <v>1757</v>
      </c>
      <c r="Q37" s="60">
        <v>1488</v>
      </c>
      <c r="R37" s="60">
        <v>1710</v>
      </c>
      <c r="S37" s="60">
        <v>1649</v>
      </c>
      <c r="T37" s="67">
        <v>6604</v>
      </c>
      <c r="U37" s="64">
        <v>637</v>
      </c>
      <c r="V37" s="64">
        <v>419</v>
      </c>
      <c r="W37" s="64">
        <v>463</v>
      </c>
      <c r="X37" s="64">
        <v>575</v>
      </c>
      <c r="Y37" s="64">
        <v>771</v>
      </c>
      <c r="Z37" s="64">
        <v>743</v>
      </c>
      <c r="AA37" s="64">
        <v>718</v>
      </c>
      <c r="AB37" s="64">
        <v>806.38199999999995</v>
      </c>
      <c r="AC37" s="64">
        <v>561.93399999999997</v>
      </c>
      <c r="AD37" s="64">
        <v>477.24599999999998</v>
      </c>
      <c r="AE37" s="64">
        <v>641</v>
      </c>
      <c r="AF37" s="64">
        <v>478.28699999999998</v>
      </c>
      <c r="AG37" s="68">
        <v>1519</v>
      </c>
      <c r="AH37" s="68">
        <v>2089</v>
      </c>
      <c r="AI37" s="68">
        <v>2086.3159999999998</v>
      </c>
      <c r="AJ37" s="68">
        <v>1596.5330000000001</v>
      </c>
      <c r="AK37" s="73">
        <v>7290.8490000000002</v>
      </c>
      <c r="AL37" s="64">
        <v>697.95</v>
      </c>
      <c r="AM37" s="64">
        <v>295.601</v>
      </c>
      <c r="AN37" s="64">
        <v>711.48800000000006</v>
      </c>
      <c r="AO37" s="64">
        <v>344.31099999999998</v>
      </c>
      <c r="AP37" s="64">
        <v>573.28599999999994</v>
      </c>
      <c r="AQ37" s="64">
        <v>564.80100000000004</v>
      </c>
      <c r="AR37" s="64">
        <v>546.55100000000004</v>
      </c>
      <c r="AS37" s="64">
        <v>643.80600000000004</v>
      </c>
      <c r="AT37" s="64">
        <v>644.25099999999998</v>
      </c>
      <c r="AU37" s="64">
        <v>584.12599999999998</v>
      </c>
      <c r="AV37" s="64">
        <v>572.72199999999998</v>
      </c>
      <c r="AW37" s="64">
        <v>539.88</v>
      </c>
      <c r="AX37" s="68">
        <v>1705.0390000000002</v>
      </c>
      <c r="AY37" s="68">
        <v>1482.3980000000001</v>
      </c>
      <c r="AZ37" s="68">
        <v>1834.6079999999999</v>
      </c>
      <c r="BA37" s="68">
        <v>1696.7280000000001</v>
      </c>
      <c r="BB37" s="73">
        <v>6718.7730000000001</v>
      </c>
      <c r="BC37" s="64">
        <v>626.75699999999995</v>
      </c>
      <c r="BD37" s="64">
        <v>503.65300000000002</v>
      </c>
      <c r="BE37" s="64">
        <v>504.44799999999998</v>
      </c>
      <c r="BF37" s="64">
        <v>417.87799999999999</v>
      </c>
      <c r="BG37" s="64">
        <v>662.13599999999997</v>
      </c>
      <c r="BH37" s="64">
        <v>526.49199999999996</v>
      </c>
      <c r="BI37" s="64">
        <v>566.91700000000003</v>
      </c>
      <c r="BJ37" s="64">
        <v>469.11900000000003</v>
      </c>
      <c r="BK37" s="64">
        <v>432.738</v>
      </c>
      <c r="BL37" s="64">
        <v>530.00400000000002</v>
      </c>
      <c r="BM37" s="64">
        <v>426.58</v>
      </c>
      <c r="BN37" s="64">
        <v>598.86599999999999</v>
      </c>
      <c r="BO37" s="68">
        <v>1634.8579999999997</v>
      </c>
      <c r="BP37" s="68">
        <v>1606.5059999999999</v>
      </c>
      <c r="BQ37" s="68">
        <v>1468.7740000000001</v>
      </c>
      <c r="BR37" s="68">
        <v>1555.45</v>
      </c>
      <c r="BS37" s="64">
        <v>6265.5879999999997</v>
      </c>
      <c r="BT37" s="64">
        <v>461.81299999999999</v>
      </c>
      <c r="BU37" s="64">
        <v>497.30799999999999</v>
      </c>
      <c r="BV37" s="64">
        <v>595.33699999999999</v>
      </c>
      <c r="BW37" s="64">
        <v>458.70800000000003</v>
      </c>
      <c r="BX37" s="64">
        <v>459.93400000000003</v>
      </c>
      <c r="BY37" s="64">
        <v>521.49900000000002</v>
      </c>
      <c r="BZ37" s="64">
        <v>513.85599999999999</v>
      </c>
      <c r="CA37" s="64">
        <v>679.226</v>
      </c>
      <c r="CB37" s="64">
        <v>498.88200000000001</v>
      </c>
      <c r="CC37" s="64">
        <v>556.00400000000002</v>
      </c>
      <c r="CD37" s="64">
        <v>496.36500000000001</v>
      </c>
      <c r="CE37" s="64">
        <v>712.75599999999997</v>
      </c>
      <c r="CF37" s="68">
        <v>1554.4580000000001</v>
      </c>
      <c r="CG37" s="68">
        <v>1440.1410000000001</v>
      </c>
      <c r="CH37" s="68">
        <v>1691.9639999999999</v>
      </c>
      <c r="CI37" s="68">
        <v>1765.125</v>
      </c>
      <c r="CJ37" s="64">
        <v>6451.6879999999992</v>
      </c>
      <c r="CK37" s="64">
        <v>612.678</v>
      </c>
      <c r="CL37" s="64">
        <v>538.54999999999995</v>
      </c>
      <c r="CM37" s="64">
        <v>559.31500000000005</v>
      </c>
      <c r="CN37" s="64">
        <v>919.81299999999999</v>
      </c>
      <c r="CO37" s="64">
        <v>887.75</v>
      </c>
      <c r="CP37" s="64">
        <v>844.04200000000003</v>
      </c>
      <c r="CQ37" s="64">
        <v>638.84199999999998</v>
      </c>
      <c r="CR37" s="64">
        <v>632.13199999999995</v>
      </c>
      <c r="CS37" s="64">
        <v>585.32100000000003</v>
      </c>
      <c r="CT37" s="64">
        <v>653.096</v>
      </c>
      <c r="CU37" s="64">
        <v>674.41200000000003</v>
      </c>
      <c r="CV37" s="64">
        <v>744.18200000000002</v>
      </c>
      <c r="CW37" s="68">
        <v>1710.5430000000001</v>
      </c>
      <c r="CX37" s="68">
        <v>2651.605</v>
      </c>
      <c r="CY37" s="68">
        <v>1856.2950000000001</v>
      </c>
      <c r="CZ37" s="68">
        <v>2071.69</v>
      </c>
      <c r="DA37" s="64">
        <v>8290.1329999999998</v>
      </c>
      <c r="DB37" s="64">
        <v>604.66899999999998</v>
      </c>
      <c r="DC37" s="64">
        <v>500.29300000000001</v>
      </c>
      <c r="DD37" s="64">
        <v>587.28075000000013</v>
      </c>
      <c r="DE37" s="64">
        <v>965.80365000000006</v>
      </c>
      <c r="DF37" s="64">
        <v>932.13750000000005</v>
      </c>
      <c r="DG37" s="64">
        <v>886.24410000000012</v>
      </c>
      <c r="DH37" s="64">
        <v>670.78409999999997</v>
      </c>
      <c r="DI37" s="64">
        <v>663.73860000000002</v>
      </c>
      <c r="DJ37" s="64">
        <v>614.58705000000009</v>
      </c>
      <c r="DK37" s="64">
        <v>585.75080000000003</v>
      </c>
      <c r="DL37" s="64">
        <v>708.13260000000002</v>
      </c>
      <c r="DM37" s="64">
        <v>781.39110000000005</v>
      </c>
      <c r="DN37" s="68">
        <v>1692.2427500000001</v>
      </c>
      <c r="DO37" s="68">
        <v>2784.1852500000005</v>
      </c>
      <c r="DP37" s="68">
        <v>1949.1097500000001</v>
      </c>
      <c r="DQ37" s="68">
        <v>2075.2745000000004</v>
      </c>
      <c r="DR37" s="64">
        <v>8500.812249999999</v>
      </c>
    </row>
    <row r="38" spans="1:122" s="38" customFormat="1" ht="12" customHeight="1" x14ac:dyDescent="0.25">
      <c r="A38" s="37"/>
      <c r="B38" s="42"/>
      <c r="C38" s="42" t="s">
        <v>236</v>
      </c>
      <c r="D38" s="61">
        <v>32</v>
      </c>
      <c r="E38" s="61">
        <v>31</v>
      </c>
      <c r="F38" s="61">
        <v>21</v>
      </c>
      <c r="G38" s="61">
        <v>58</v>
      </c>
      <c r="H38" s="61">
        <v>69</v>
      </c>
      <c r="I38" s="61">
        <v>41</v>
      </c>
      <c r="J38" s="61">
        <v>36</v>
      </c>
      <c r="K38" s="61">
        <v>40</v>
      </c>
      <c r="L38" s="61">
        <v>43</v>
      </c>
      <c r="M38" s="61">
        <v>8</v>
      </c>
      <c r="N38" s="61">
        <v>66</v>
      </c>
      <c r="O38" s="61">
        <v>33</v>
      </c>
      <c r="P38" s="60">
        <v>84</v>
      </c>
      <c r="Q38" s="60">
        <v>168</v>
      </c>
      <c r="R38" s="60">
        <v>119</v>
      </c>
      <c r="S38" s="60">
        <v>107</v>
      </c>
      <c r="T38" s="67">
        <v>478</v>
      </c>
      <c r="U38" s="64">
        <v>29</v>
      </c>
      <c r="V38" s="64">
        <v>5</v>
      </c>
      <c r="W38" s="64">
        <v>19</v>
      </c>
      <c r="X38" s="64">
        <v>0</v>
      </c>
      <c r="Y38" s="64">
        <v>23</v>
      </c>
      <c r="Z38" s="64">
        <v>8</v>
      </c>
      <c r="AA38" s="64">
        <v>27</v>
      </c>
      <c r="AB38" s="64">
        <v>50</v>
      </c>
      <c r="AC38" s="64">
        <v>53</v>
      </c>
      <c r="AD38" s="64">
        <v>35</v>
      </c>
      <c r="AE38" s="64">
        <v>9</v>
      </c>
      <c r="AF38" s="64">
        <v>30</v>
      </c>
      <c r="AG38" s="68">
        <v>53</v>
      </c>
      <c r="AH38" s="68">
        <v>31</v>
      </c>
      <c r="AI38" s="68">
        <v>130</v>
      </c>
      <c r="AJ38" s="68">
        <v>74</v>
      </c>
      <c r="AK38" s="73">
        <v>288</v>
      </c>
      <c r="AL38" s="64">
        <v>30</v>
      </c>
      <c r="AM38" s="64">
        <v>30</v>
      </c>
      <c r="AN38" s="64">
        <v>50</v>
      </c>
      <c r="AO38" s="64">
        <v>30</v>
      </c>
      <c r="AP38" s="64">
        <v>25</v>
      </c>
      <c r="AQ38" s="64">
        <v>30</v>
      </c>
      <c r="AR38" s="64">
        <v>60</v>
      </c>
      <c r="AS38" s="64">
        <v>30</v>
      </c>
      <c r="AT38" s="64">
        <v>30</v>
      </c>
      <c r="AU38" s="64">
        <v>30</v>
      </c>
      <c r="AV38" s="64">
        <v>30</v>
      </c>
      <c r="AW38" s="64">
        <v>30</v>
      </c>
      <c r="AX38" s="68">
        <v>110</v>
      </c>
      <c r="AY38" s="68">
        <v>85</v>
      </c>
      <c r="AZ38" s="68">
        <v>120</v>
      </c>
      <c r="BA38" s="68">
        <v>90</v>
      </c>
      <c r="BB38" s="73">
        <v>405</v>
      </c>
      <c r="BC38" s="64">
        <v>23.777999999999999</v>
      </c>
      <c r="BD38" s="64">
        <v>84.138000000000005</v>
      </c>
      <c r="BE38" s="64">
        <v>20.405000000000001</v>
      </c>
      <c r="BF38" s="64">
        <v>6.1459999999999999</v>
      </c>
      <c r="BG38" s="64">
        <v>21.442</v>
      </c>
      <c r="BH38" s="64">
        <v>23.402000000000001</v>
      </c>
      <c r="BI38" s="64">
        <v>37.215000000000003</v>
      </c>
      <c r="BJ38" s="64">
        <v>156.53299999999999</v>
      </c>
      <c r="BK38" s="64">
        <v>95.327999999999989</v>
      </c>
      <c r="BL38" s="64">
        <v>14.389000000000001</v>
      </c>
      <c r="BM38" s="64">
        <v>10.370000000000001</v>
      </c>
      <c r="BN38" s="64">
        <v>79.831999999999994</v>
      </c>
      <c r="BO38" s="68">
        <v>128.321</v>
      </c>
      <c r="BP38" s="68">
        <v>50.99</v>
      </c>
      <c r="BQ38" s="68">
        <v>289.07599999999996</v>
      </c>
      <c r="BR38" s="68">
        <v>104.59099999999999</v>
      </c>
      <c r="BS38" s="64">
        <v>572.97799999999995</v>
      </c>
      <c r="BT38" s="64">
        <v>18.080000000000002</v>
      </c>
      <c r="BU38" s="64">
        <v>8.9700000000000006</v>
      </c>
      <c r="BV38" s="64">
        <v>8.0359999999999996</v>
      </c>
      <c r="BW38" s="64">
        <v>56.233000000000004</v>
      </c>
      <c r="BX38" s="64">
        <v>16.166</v>
      </c>
      <c r="BY38" s="64">
        <v>102.71899999999999</v>
      </c>
      <c r="BZ38" s="64">
        <v>60.274999999999991</v>
      </c>
      <c r="CA38" s="64">
        <v>37.327999999999996</v>
      </c>
      <c r="CB38" s="64">
        <v>73.518000000000001</v>
      </c>
      <c r="CC38" s="64">
        <v>147.50799999999998</v>
      </c>
      <c r="CD38" s="64">
        <v>20.333599999999997</v>
      </c>
      <c r="CE38" s="64">
        <v>26.777000000000001</v>
      </c>
      <c r="CF38" s="68">
        <v>35.086000000000006</v>
      </c>
      <c r="CG38" s="68">
        <v>175.11799999999999</v>
      </c>
      <c r="CH38" s="68">
        <v>171.12099999999998</v>
      </c>
      <c r="CI38" s="68">
        <v>194.61859999999996</v>
      </c>
      <c r="CJ38" s="64">
        <v>575.94359999999995</v>
      </c>
      <c r="CK38" s="64">
        <v>25.765000000000001</v>
      </c>
      <c r="CL38" s="64">
        <v>0.41800000000000004</v>
      </c>
      <c r="CM38" s="64">
        <v>74.22</v>
      </c>
      <c r="CN38" s="64">
        <v>22.824999999999996</v>
      </c>
      <c r="CO38" s="64">
        <v>19.513999999999999</v>
      </c>
      <c r="CP38" s="64">
        <v>8.822000000000001</v>
      </c>
      <c r="CQ38" s="64">
        <v>58.991749999999996</v>
      </c>
      <c r="CR38" s="64">
        <v>46.331000000000003</v>
      </c>
      <c r="CS38" s="64">
        <v>64.293999999999997</v>
      </c>
      <c r="CT38" s="64">
        <v>26.419</v>
      </c>
      <c r="CU38" s="64">
        <v>14.327999999999999</v>
      </c>
      <c r="CV38" s="64">
        <v>21.056000000000001</v>
      </c>
      <c r="CW38" s="68">
        <v>100.40299999999999</v>
      </c>
      <c r="CX38" s="68">
        <v>51.161000000000001</v>
      </c>
      <c r="CY38" s="68">
        <v>169.61675</v>
      </c>
      <c r="CZ38" s="68">
        <v>61.802999999999997</v>
      </c>
      <c r="DA38" s="64">
        <v>382.98374999999993</v>
      </c>
      <c r="DB38" s="64">
        <v>38.935000000000002</v>
      </c>
      <c r="DC38" s="64">
        <v>24.180999999999997</v>
      </c>
      <c r="DD38" s="64">
        <v>19.881</v>
      </c>
      <c r="DE38" s="64">
        <v>16.581803580461663</v>
      </c>
      <c r="DF38" s="64">
        <v>10.223842449006744</v>
      </c>
      <c r="DG38" s="64">
        <v>3.011870340389709E-2</v>
      </c>
      <c r="DH38" s="64">
        <v>57.314678113769226</v>
      </c>
      <c r="DI38" s="64">
        <v>22.69881508468541</v>
      </c>
      <c r="DJ38" s="64">
        <v>62.466190859682563</v>
      </c>
      <c r="DK38" s="64">
        <v>25.667936297663136</v>
      </c>
      <c r="DL38" s="64">
        <v>13.920670399065726</v>
      </c>
      <c r="DM38" s="64">
        <v>20.467116319564393</v>
      </c>
      <c r="DN38" s="68">
        <v>82.997</v>
      </c>
      <c r="DO38" s="68">
        <v>26.835764732872303</v>
      </c>
      <c r="DP38" s="68">
        <v>142.4796840581372</v>
      </c>
      <c r="DQ38" s="68">
        <v>60.055723016293257</v>
      </c>
      <c r="DR38" s="64">
        <v>312.36817180730276</v>
      </c>
    </row>
    <row r="39" spans="1:122" s="39" customFormat="1" ht="12" customHeight="1" x14ac:dyDescent="0.25">
      <c r="B39" s="42"/>
      <c r="C39" s="42" t="s">
        <v>237</v>
      </c>
      <c r="D39" s="61">
        <v>51</v>
      </c>
      <c r="E39" s="61">
        <v>45</v>
      </c>
      <c r="F39" s="61">
        <v>33</v>
      </c>
      <c r="G39" s="61">
        <v>33</v>
      </c>
      <c r="H39" s="61">
        <v>44</v>
      </c>
      <c r="I39" s="61">
        <v>35</v>
      </c>
      <c r="J39" s="61">
        <v>55</v>
      </c>
      <c r="K39" s="61">
        <v>55</v>
      </c>
      <c r="L39" s="61">
        <v>50</v>
      </c>
      <c r="M39" s="61">
        <v>53</v>
      </c>
      <c r="N39" s="61">
        <v>51</v>
      </c>
      <c r="O39" s="61">
        <v>39</v>
      </c>
      <c r="P39" s="60">
        <v>129</v>
      </c>
      <c r="Q39" s="60">
        <v>112</v>
      </c>
      <c r="R39" s="60">
        <v>160</v>
      </c>
      <c r="S39" s="60">
        <v>143</v>
      </c>
      <c r="T39" s="67">
        <v>544</v>
      </c>
      <c r="U39" s="64">
        <v>42</v>
      </c>
      <c r="V39" s="64">
        <v>0</v>
      </c>
      <c r="W39" s="64">
        <v>38</v>
      </c>
      <c r="X39" s="64">
        <v>35</v>
      </c>
      <c r="Y39" s="64">
        <v>0</v>
      </c>
      <c r="Z39" s="64">
        <v>0</v>
      </c>
      <c r="AA39" s="64">
        <v>151</v>
      </c>
      <c r="AB39" s="64">
        <v>42</v>
      </c>
      <c r="AC39" s="64">
        <v>69</v>
      </c>
      <c r="AD39" s="64"/>
      <c r="AE39" s="64">
        <v>62</v>
      </c>
      <c r="AF39" s="64">
        <v>40</v>
      </c>
      <c r="AG39" s="68">
        <v>80</v>
      </c>
      <c r="AH39" s="68">
        <v>35</v>
      </c>
      <c r="AI39" s="68">
        <v>262</v>
      </c>
      <c r="AJ39" s="68">
        <v>102</v>
      </c>
      <c r="AK39" s="73">
        <v>479</v>
      </c>
      <c r="AL39" s="64">
        <v>42</v>
      </c>
      <c r="AM39" s="64">
        <v>42.000999999999998</v>
      </c>
      <c r="AN39" s="64">
        <v>33.548000000000002</v>
      </c>
      <c r="AO39" s="64">
        <v>61.509</v>
      </c>
      <c r="AP39" s="64">
        <v>77</v>
      </c>
      <c r="AQ39" s="64">
        <v>0</v>
      </c>
      <c r="AR39" s="64">
        <v>150</v>
      </c>
      <c r="AS39" s="64">
        <v>42</v>
      </c>
      <c r="AT39" s="64">
        <v>50</v>
      </c>
      <c r="AU39" s="64">
        <v>40</v>
      </c>
      <c r="AV39" s="64">
        <v>45</v>
      </c>
      <c r="AW39" s="64">
        <v>40</v>
      </c>
      <c r="AX39" s="68">
        <v>117.54900000000001</v>
      </c>
      <c r="AY39" s="68">
        <v>138.50900000000001</v>
      </c>
      <c r="AZ39" s="68">
        <v>242</v>
      </c>
      <c r="BA39" s="68">
        <v>125</v>
      </c>
      <c r="BB39" s="73">
        <v>623.05799999999999</v>
      </c>
      <c r="BC39" s="64">
        <v>42.024000000000001</v>
      </c>
      <c r="BD39" s="64">
        <v>74.25</v>
      </c>
      <c r="BE39" s="64">
        <v>16.001000000000001</v>
      </c>
      <c r="BF39" s="64">
        <v>86.50200000000001</v>
      </c>
      <c r="BG39" s="64">
        <v>111.292</v>
      </c>
      <c r="BH39" s="64">
        <v>0</v>
      </c>
      <c r="BI39" s="64">
        <v>42</v>
      </c>
      <c r="BJ39" s="64">
        <v>95.00200000000001</v>
      </c>
      <c r="BK39" s="64">
        <v>60</v>
      </c>
      <c r="BL39" s="64">
        <v>0</v>
      </c>
      <c r="BM39" s="64">
        <v>63</v>
      </c>
      <c r="BN39" s="64">
        <v>0</v>
      </c>
      <c r="BO39" s="68">
        <v>132.27500000000001</v>
      </c>
      <c r="BP39" s="68">
        <v>197.79400000000001</v>
      </c>
      <c r="BQ39" s="68">
        <v>197.00200000000001</v>
      </c>
      <c r="BR39" s="68">
        <v>63</v>
      </c>
      <c r="BS39" s="64">
        <v>590.07100000000003</v>
      </c>
      <c r="BT39" s="64">
        <v>40.566000000000003</v>
      </c>
      <c r="BU39" s="64">
        <v>0</v>
      </c>
      <c r="BV39" s="64">
        <v>0</v>
      </c>
      <c r="BW39" s="64">
        <v>20.941200000000002</v>
      </c>
      <c r="BX39" s="64">
        <v>0</v>
      </c>
      <c r="BY39" s="64">
        <v>8.2195999999999998</v>
      </c>
      <c r="BZ39" s="64">
        <v>35.097499999999997</v>
      </c>
      <c r="CA39" s="64">
        <v>0</v>
      </c>
      <c r="CB39" s="64">
        <v>116.53100000000002</v>
      </c>
      <c r="CC39" s="64">
        <v>53.762499999999996</v>
      </c>
      <c r="CD39" s="64">
        <v>166.78490000000005</v>
      </c>
      <c r="CE39" s="64">
        <v>0</v>
      </c>
      <c r="CF39" s="68">
        <v>40.566000000000003</v>
      </c>
      <c r="CG39" s="68">
        <v>29.160800000000002</v>
      </c>
      <c r="CH39" s="68">
        <v>151.62850000000003</v>
      </c>
      <c r="CI39" s="68">
        <v>220.54740000000004</v>
      </c>
      <c r="CJ39" s="64">
        <v>441.90270000000004</v>
      </c>
      <c r="CK39" s="64">
        <v>99.259999999999991</v>
      </c>
      <c r="CL39" s="64">
        <v>23.962</v>
      </c>
      <c r="CM39" s="64">
        <v>137.74105</v>
      </c>
      <c r="CN39" s="64">
        <v>20.306999999999999</v>
      </c>
      <c r="CO39" s="64">
        <v>156.3075</v>
      </c>
      <c r="CP39" s="64">
        <v>78.676099999999991</v>
      </c>
      <c r="CQ39" s="64">
        <v>0</v>
      </c>
      <c r="CR39" s="64">
        <v>47.234699999999997</v>
      </c>
      <c r="CS39" s="64">
        <v>0</v>
      </c>
      <c r="CT39" s="64">
        <v>51.632999999999996</v>
      </c>
      <c r="CU39" s="64">
        <v>0</v>
      </c>
      <c r="CV39" s="64">
        <v>0</v>
      </c>
      <c r="CW39" s="68">
        <v>260.96305000000001</v>
      </c>
      <c r="CX39" s="68">
        <v>255.29059999999998</v>
      </c>
      <c r="CY39" s="68">
        <v>47.234699999999997</v>
      </c>
      <c r="CZ39" s="68">
        <v>51.632999999999996</v>
      </c>
      <c r="DA39" s="64">
        <v>615.12135000000001</v>
      </c>
      <c r="DB39" s="64">
        <v>56.224800000000002</v>
      </c>
      <c r="DC39" s="64">
        <v>0</v>
      </c>
      <c r="DD39" s="64">
        <v>0</v>
      </c>
      <c r="DE39" s="64">
        <v>22.844908693556267</v>
      </c>
      <c r="DF39" s="64">
        <v>175.84234823548758</v>
      </c>
      <c r="DG39" s="64">
        <v>88.508805873102972</v>
      </c>
      <c r="DH39" s="64">
        <v>0</v>
      </c>
      <c r="DI39" s="64">
        <v>53.137952857020835</v>
      </c>
      <c r="DJ39" s="64">
        <v>0</v>
      </c>
      <c r="DK39" s="64">
        <v>58.085939359550437</v>
      </c>
      <c r="DL39" s="64">
        <v>0</v>
      </c>
      <c r="DM39" s="64">
        <v>0</v>
      </c>
      <c r="DN39" s="68">
        <v>56.224800000000002</v>
      </c>
      <c r="DO39" s="68">
        <v>287.1960628021468</v>
      </c>
      <c r="DP39" s="68">
        <v>53.137952857020835</v>
      </c>
      <c r="DQ39" s="68">
        <v>58.085939359550437</v>
      </c>
      <c r="DR39" s="64">
        <v>454.64475501871806</v>
      </c>
    </row>
    <row r="40" spans="1:122" s="38" customFormat="1" ht="12" customHeight="1" x14ac:dyDescent="0.25">
      <c r="A40" s="37"/>
      <c r="B40" s="42"/>
      <c r="C40" s="42" t="s">
        <v>225</v>
      </c>
      <c r="D40" s="61">
        <v>58</v>
      </c>
      <c r="E40" s="61">
        <v>46</v>
      </c>
      <c r="F40" s="61">
        <v>74</v>
      </c>
      <c r="G40" s="61">
        <v>27</v>
      </c>
      <c r="H40" s="61">
        <v>42</v>
      </c>
      <c r="I40" s="61">
        <v>50</v>
      </c>
      <c r="J40" s="61">
        <v>45</v>
      </c>
      <c r="K40" s="61">
        <v>100</v>
      </c>
      <c r="L40" s="61">
        <v>45</v>
      </c>
      <c r="M40" s="61">
        <v>58</v>
      </c>
      <c r="N40" s="61">
        <v>0</v>
      </c>
      <c r="O40" s="61">
        <v>36</v>
      </c>
      <c r="P40" s="60">
        <v>178</v>
      </c>
      <c r="Q40" s="60">
        <v>119</v>
      </c>
      <c r="R40" s="60">
        <v>190</v>
      </c>
      <c r="S40" s="60">
        <v>94</v>
      </c>
      <c r="T40" s="67">
        <v>581</v>
      </c>
      <c r="U40" s="64">
        <v>110</v>
      </c>
      <c r="V40" s="64">
        <v>43</v>
      </c>
      <c r="W40" s="64">
        <v>1</v>
      </c>
      <c r="X40" s="64">
        <v>45</v>
      </c>
      <c r="Y40" s="64">
        <v>55</v>
      </c>
      <c r="Z40" s="64">
        <v>38</v>
      </c>
      <c r="AA40" s="64">
        <v>50</v>
      </c>
      <c r="AB40" s="64">
        <v>53</v>
      </c>
      <c r="AC40" s="64">
        <v>23</v>
      </c>
      <c r="AD40" s="64">
        <v>1</v>
      </c>
      <c r="AE40" s="64">
        <v>53</v>
      </c>
      <c r="AF40" s="64">
        <v>64</v>
      </c>
      <c r="AG40" s="68">
        <v>154</v>
      </c>
      <c r="AH40" s="68">
        <v>138</v>
      </c>
      <c r="AI40" s="68">
        <v>126</v>
      </c>
      <c r="AJ40" s="68">
        <v>118</v>
      </c>
      <c r="AK40" s="73">
        <v>536</v>
      </c>
      <c r="AL40" s="64">
        <v>0.61099999999999999</v>
      </c>
      <c r="AM40" s="64">
        <v>69.22</v>
      </c>
      <c r="AN40" s="64">
        <v>115.679</v>
      </c>
      <c r="AO40" s="64">
        <v>0.35599999999999998</v>
      </c>
      <c r="AP40" s="64">
        <v>192.26499999999999</v>
      </c>
      <c r="AQ40" s="64">
        <v>86.152000000000001</v>
      </c>
      <c r="AR40" s="64">
        <v>38.575000000000003</v>
      </c>
      <c r="AS40" s="64">
        <v>39.131999999999998</v>
      </c>
      <c r="AT40" s="64">
        <v>82.47</v>
      </c>
      <c r="AU40" s="64">
        <v>107</v>
      </c>
      <c r="AV40" s="64">
        <v>65</v>
      </c>
      <c r="AW40" s="64">
        <v>65</v>
      </c>
      <c r="AX40" s="68">
        <v>185.51</v>
      </c>
      <c r="AY40" s="68">
        <v>278.77299999999997</v>
      </c>
      <c r="AZ40" s="68">
        <v>160.17699999999999</v>
      </c>
      <c r="BA40" s="68">
        <v>237</v>
      </c>
      <c r="BB40" s="73">
        <v>861.45999999999992</v>
      </c>
      <c r="BC40" s="64">
        <v>30.036000000000001</v>
      </c>
      <c r="BD40" s="64">
        <v>160.06</v>
      </c>
      <c r="BE40" s="64">
        <v>45.116</v>
      </c>
      <c r="BF40" s="64">
        <v>38.536000000000001</v>
      </c>
      <c r="BG40" s="64">
        <v>1.6E-2</v>
      </c>
      <c r="BH40" s="64">
        <v>56.197000000000003</v>
      </c>
      <c r="BI40" s="64">
        <v>72.587999999999994</v>
      </c>
      <c r="BJ40" s="64">
        <v>3.0609999999999999</v>
      </c>
      <c r="BK40" s="64">
        <v>58.203000000000003</v>
      </c>
      <c r="BL40" s="64">
        <v>95.551000000000002</v>
      </c>
      <c r="BM40" s="64">
        <v>29.079000000000001</v>
      </c>
      <c r="BN40" s="64">
        <v>6</v>
      </c>
      <c r="BO40" s="68">
        <v>235.21199999999999</v>
      </c>
      <c r="BP40" s="68">
        <v>94.748999999999995</v>
      </c>
      <c r="BQ40" s="68">
        <v>133.852</v>
      </c>
      <c r="BR40" s="68">
        <v>130.63</v>
      </c>
      <c r="BS40" s="64">
        <v>594.44299999999998</v>
      </c>
      <c r="BT40" s="64">
        <v>57.27</v>
      </c>
      <c r="BU40" s="64">
        <v>0.3</v>
      </c>
      <c r="BV40" s="64">
        <v>55.073</v>
      </c>
      <c r="BW40" s="64">
        <v>49.702999999999996</v>
      </c>
      <c r="BX40" s="64">
        <v>0.311</v>
      </c>
      <c r="BY40" s="64">
        <v>48.800000000000004</v>
      </c>
      <c r="BZ40" s="64">
        <v>55</v>
      </c>
      <c r="CA40" s="64">
        <v>55.045000000000002</v>
      </c>
      <c r="CB40" s="64">
        <v>26.349999999999998</v>
      </c>
      <c r="CC40" s="64">
        <v>129.05609999999999</v>
      </c>
      <c r="CD40" s="64">
        <v>31.515000000000001</v>
      </c>
      <c r="CE40" s="64">
        <v>0.31000000000000005</v>
      </c>
      <c r="CF40" s="68">
        <v>112.643</v>
      </c>
      <c r="CG40" s="68">
        <v>98.813999999999993</v>
      </c>
      <c r="CH40" s="68">
        <v>136.39500000000001</v>
      </c>
      <c r="CI40" s="68">
        <v>160.8811</v>
      </c>
      <c r="CJ40" s="64">
        <v>508.73309999999998</v>
      </c>
      <c r="CK40" s="64">
        <v>67.63000000000001</v>
      </c>
      <c r="CL40" s="64">
        <v>27.782999999999998</v>
      </c>
      <c r="CM40" s="64">
        <v>0.19199999999999998</v>
      </c>
      <c r="CN40" s="64">
        <v>0.53700000000000003</v>
      </c>
      <c r="CO40" s="64">
        <v>91.17</v>
      </c>
      <c r="CP40" s="64">
        <v>31.595000000000002</v>
      </c>
      <c r="CQ40" s="64">
        <v>82.384200000000007</v>
      </c>
      <c r="CR40" s="64">
        <v>54.947000000000003</v>
      </c>
      <c r="CS40" s="64">
        <v>23.337</v>
      </c>
      <c r="CT40" s="64">
        <v>47.904999999999994</v>
      </c>
      <c r="CU40" s="64">
        <v>1.0169999999999999</v>
      </c>
      <c r="CV40" s="64">
        <v>0.68600000000000005</v>
      </c>
      <c r="CW40" s="68">
        <v>95.605000000000004</v>
      </c>
      <c r="CX40" s="68">
        <v>123.30200000000001</v>
      </c>
      <c r="CY40" s="68">
        <v>160.66820000000001</v>
      </c>
      <c r="CZ40" s="68">
        <v>49.607999999999997</v>
      </c>
      <c r="DA40" s="64">
        <v>429.18319999999994</v>
      </c>
      <c r="DB40" s="64">
        <v>70.520028292820257</v>
      </c>
      <c r="DC40" s="64">
        <v>28.970249091518923</v>
      </c>
      <c r="DD40" s="64">
        <v>0.20020472323261107</v>
      </c>
      <c r="DE40" s="64">
        <v>0.55994758529120914</v>
      </c>
      <c r="DF40" s="64">
        <v>95.065961547485173</v>
      </c>
      <c r="DG40" s="64">
        <v>32.945147034033063</v>
      </c>
      <c r="DH40" s="64">
        <v>85.904718540312913</v>
      </c>
      <c r="DI40" s="64">
        <v>57.295046497199387</v>
      </c>
      <c r="DJ40" s="64">
        <v>24.334258469163775</v>
      </c>
      <c r="DK40" s="64">
        <v>49.952121179469962</v>
      </c>
      <c r="DL40" s="64">
        <v>1.0604593933727366</v>
      </c>
      <c r="DM40" s="64">
        <v>0.71531479238318341</v>
      </c>
      <c r="DN40" s="68">
        <v>99.690482107571796</v>
      </c>
      <c r="DO40" s="68">
        <v>128.57105616680946</v>
      </c>
      <c r="DP40" s="68">
        <v>167.53402350667608</v>
      </c>
      <c r="DQ40" s="68">
        <v>51.727895365225883</v>
      </c>
      <c r="DR40" s="64">
        <v>447.52345714628325</v>
      </c>
    </row>
    <row r="41" spans="1:122" s="39" customFormat="1" ht="12" customHeight="1" x14ac:dyDescent="0.25">
      <c r="B41" s="42"/>
      <c r="C41" s="42" t="s">
        <v>238</v>
      </c>
      <c r="D41" s="61">
        <v>21</v>
      </c>
      <c r="E41" s="61">
        <v>17</v>
      </c>
      <c r="F41" s="61">
        <v>26</v>
      </c>
      <c r="G41" s="61">
        <v>4</v>
      </c>
      <c r="H41" s="61">
        <v>4</v>
      </c>
      <c r="I41" s="61">
        <v>8</v>
      </c>
      <c r="J41" s="61">
        <v>7</v>
      </c>
      <c r="K41" s="61">
        <v>5</v>
      </c>
      <c r="L41" s="61">
        <v>2</v>
      </c>
      <c r="M41" s="61">
        <v>8</v>
      </c>
      <c r="N41" s="61">
        <v>4</v>
      </c>
      <c r="O41" s="61">
        <v>15</v>
      </c>
      <c r="P41" s="60">
        <v>64</v>
      </c>
      <c r="Q41" s="60">
        <v>16</v>
      </c>
      <c r="R41" s="60">
        <v>14</v>
      </c>
      <c r="S41" s="60">
        <v>27</v>
      </c>
      <c r="T41" s="67">
        <v>121</v>
      </c>
      <c r="U41" s="64">
        <v>21</v>
      </c>
      <c r="V41" s="64">
        <v>27</v>
      </c>
      <c r="W41" s="64">
        <v>30</v>
      </c>
      <c r="X41" s="64">
        <v>21</v>
      </c>
      <c r="Y41" s="64">
        <v>11</v>
      </c>
      <c r="Z41" s="64">
        <v>7</v>
      </c>
      <c r="AA41" s="64">
        <v>7</v>
      </c>
      <c r="AB41" s="64">
        <v>10</v>
      </c>
      <c r="AC41" s="64">
        <v>15</v>
      </c>
      <c r="AD41" s="64">
        <v>12</v>
      </c>
      <c r="AE41" s="64">
        <v>20</v>
      </c>
      <c r="AF41" s="64">
        <v>15</v>
      </c>
      <c r="AG41" s="68">
        <v>78</v>
      </c>
      <c r="AH41" s="68">
        <v>39</v>
      </c>
      <c r="AI41" s="68">
        <v>32</v>
      </c>
      <c r="AJ41" s="68">
        <v>47</v>
      </c>
      <c r="AK41" s="73">
        <v>196</v>
      </c>
      <c r="AL41" s="64">
        <v>25</v>
      </c>
      <c r="AM41" s="64">
        <v>30</v>
      </c>
      <c r="AN41" s="64">
        <v>30</v>
      </c>
      <c r="AO41" s="64">
        <v>20</v>
      </c>
      <c r="AP41" s="64">
        <v>20</v>
      </c>
      <c r="AQ41" s="64">
        <v>20</v>
      </c>
      <c r="AR41" s="64">
        <v>20</v>
      </c>
      <c r="AS41" s="64">
        <v>20</v>
      </c>
      <c r="AT41" s="64">
        <v>20</v>
      </c>
      <c r="AU41" s="64">
        <v>20</v>
      </c>
      <c r="AV41" s="64">
        <v>20</v>
      </c>
      <c r="AW41" s="64">
        <v>20</v>
      </c>
      <c r="AX41" s="68">
        <v>85</v>
      </c>
      <c r="AY41" s="68">
        <v>60</v>
      </c>
      <c r="AZ41" s="68">
        <v>60</v>
      </c>
      <c r="BA41" s="68">
        <v>60</v>
      </c>
      <c r="BB41" s="73">
        <v>265</v>
      </c>
      <c r="BC41" s="64">
        <v>41.919999999999995</v>
      </c>
      <c r="BD41" s="64">
        <v>6.6270000000000007</v>
      </c>
      <c r="BE41" s="64">
        <v>172.41400000000002</v>
      </c>
      <c r="BF41" s="64">
        <v>128.477</v>
      </c>
      <c r="BG41" s="64">
        <v>66.498999999999995</v>
      </c>
      <c r="BH41" s="64">
        <v>210.26599999999999</v>
      </c>
      <c r="BI41" s="64">
        <v>241.97499999999999</v>
      </c>
      <c r="BJ41" s="64">
        <v>121.136</v>
      </c>
      <c r="BK41" s="64">
        <v>49.408999999999999</v>
      </c>
      <c r="BL41" s="64">
        <v>206.98200000000003</v>
      </c>
      <c r="BM41" s="64">
        <v>147.19899999999998</v>
      </c>
      <c r="BN41" s="64">
        <v>51.877000000000002</v>
      </c>
      <c r="BO41" s="68">
        <v>220.96100000000001</v>
      </c>
      <c r="BP41" s="68">
        <v>405.24199999999996</v>
      </c>
      <c r="BQ41" s="68">
        <v>412.52</v>
      </c>
      <c r="BR41" s="68">
        <v>406.05800000000005</v>
      </c>
      <c r="BS41" s="64">
        <v>1444.7809999999999</v>
      </c>
      <c r="BT41" s="64">
        <v>55.293999999999997</v>
      </c>
      <c r="BU41" s="64">
        <v>109.96299999999999</v>
      </c>
      <c r="BV41" s="64">
        <v>132.95499999999998</v>
      </c>
      <c r="BW41" s="64">
        <v>89.25200000000001</v>
      </c>
      <c r="BX41" s="64">
        <v>89.410799999999995</v>
      </c>
      <c r="BY41" s="64">
        <v>110.93870000000001</v>
      </c>
      <c r="BZ41" s="64">
        <v>35.400999999999996</v>
      </c>
      <c r="CA41" s="64">
        <v>95.4251</v>
      </c>
      <c r="CB41" s="64">
        <v>289.28120000000001</v>
      </c>
      <c r="CC41" s="64">
        <v>4.88</v>
      </c>
      <c r="CD41" s="64">
        <v>57.878549999999997</v>
      </c>
      <c r="CE41" s="64">
        <v>54.033650000000002</v>
      </c>
      <c r="CF41" s="68">
        <v>298.21199999999999</v>
      </c>
      <c r="CG41" s="68">
        <v>289.60149999999999</v>
      </c>
      <c r="CH41" s="68">
        <v>420.10730000000001</v>
      </c>
      <c r="CI41" s="68">
        <v>116.79220000000001</v>
      </c>
      <c r="CJ41" s="64">
        <v>1124.713</v>
      </c>
      <c r="CK41" s="64">
        <v>1.2</v>
      </c>
      <c r="CL41" s="64">
        <v>168.51509999999999</v>
      </c>
      <c r="CM41" s="64">
        <v>60.673499999999997</v>
      </c>
      <c r="CN41" s="64">
        <v>206.03399999999999</v>
      </c>
      <c r="CO41" s="64">
        <v>55.489900000000006</v>
      </c>
      <c r="CP41" s="64">
        <v>5.5759999999999996</v>
      </c>
      <c r="CQ41" s="64">
        <v>182.0001</v>
      </c>
      <c r="CR41" s="64">
        <v>58.084700000000005</v>
      </c>
      <c r="CS41" s="64">
        <v>170.8503</v>
      </c>
      <c r="CT41" s="64">
        <v>61.610399999999998</v>
      </c>
      <c r="CU41" s="64">
        <v>7.1530000000000005</v>
      </c>
      <c r="CV41" s="64">
        <v>5.4749999999999996</v>
      </c>
      <c r="CW41" s="68">
        <v>230.38859999999997</v>
      </c>
      <c r="CX41" s="68">
        <v>267.09990000000005</v>
      </c>
      <c r="CY41" s="68">
        <v>410.93510000000003</v>
      </c>
      <c r="CZ41" s="68">
        <v>74.238399999999999</v>
      </c>
      <c r="DA41" s="64">
        <v>982.66200000000015</v>
      </c>
      <c r="DB41" s="64">
        <v>173.33600000000001</v>
      </c>
      <c r="DC41" s="64">
        <v>79.725400000000008</v>
      </c>
      <c r="DD41" s="64">
        <v>94.030699999999996</v>
      </c>
      <c r="DE41" s="64">
        <v>184.37325364953199</v>
      </c>
      <c r="DF41" s="64">
        <v>49.656141256720574</v>
      </c>
      <c r="DG41" s="64">
        <v>4.9897845129919833</v>
      </c>
      <c r="DH41" s="64">
        <v>162.86608327528558</v>
      </c>
      <c r="DI41" s="64">
        <v>51.978144996733413</v>
      </c>
      <c r="DJ41" s="64">
        <v>152.88848295911663</v>
      </c>
      <c r="DK41" s="64">
        <v>55.133181448931367</v>
      </c>
      <c r="DL41" s="64">
        <v>63.283103162278437</v>
      </c>
      <c r="DM41" s="64">
        <v>9.0238498975988453</v>
      </c>
      <c r="DN41" s="68">
        <v>347.09210000000002</v>
      </c>
      <c r="DO41" s="68">
        <v>239.01917941924452</v>
      </c>
      <c r="DP41" s="68">
        <v>367.73271123113562</v>
      </c>
      <c r="DQ41" s="68">
        <v>127.44013450880865</v>
      </c>
      <c r="DR41" s="64">
        <v>1081.284125159189</v>
      </c>
    </row>
    <row r="42" spans="1:122" s="39" customFormat="1" ht="12" customHeight="1" x14ac:dyDescent="0.25">
      <c r="B42" s="42"/>
      <c r="C42" s="42" t="s">
        <v>239</v>
      </c>
      <c r="D42" s="61">
        <v>58</v>
      </c>
      <c r="E42" s="61">
        <v>59</v>
      </c>
      <c r="F42" s="61">
        <v>58</v>
      </c>
      <c r="G42" s="61">
        <v>0</v>
      </c>
      <c r="H42" s="61">
        <v>58</v>
      </c>
      <c r="I42" s="61">
        <v>0</v>
      </c>
      <c r="J42" s="61">
        <v>60</v>
      </c>
      <c r="K42" s="61">
        <v>60</v>
      </c>
      <c r="L42" s="61">
        <v>0</v>
      </c>
      <c r="M42" s="61">
        <v>60</v>
      </c>
      <c r="N42" s="61">
        <v>60</v>
      </c>
      <c r="O42" s="61">
        <v>0</v>
      </c>
      <c r="P42" s="60">
        <v>175</v>
      </c>
      <c r="Q42" s="60">
        <v>58</v>
      </c>
      <c r="R42" s="60">
        <v>120</v>
      </c>
      <c r="S42" s="60">
        <v>120</v>
      </c>
      <c r="T42" s="67">
        <v>473</v>
      </c>
      <c r="U42" s="64">
        <v>55</v>
      </c>
      <c r="V42" s="64">
        <v>55</v>
      </c>
      <c r="W42" s="64">
        <v>42</v>
      </c>
      <c r="X42" s="64">
        <v>0</v>
      </c>
      <c r="Y42" s="64">
        <v>0</v>
      </c>
      <c r="Z42" s="64">
        <v>0</v>
      </c>
      <c r="AA42" s="64">
        <v>0</v>
      </c>
      <c r="AB42" s="64">
        <v>0</v>
      </c>
      <c r="AC42" s="64">
        <v>0</v>
      </c>
      <c r="AD42" s="64">
        <v>0</v>
      </c>
      <c r="AE42" s="64">
        <v>0</v>
      </c>
      <c r="AF42" s="64">
        <v>0</v>
      </c>
      <c r="AG42" s="68">
        <v>152</v>
      </c>
      <c r="AH42" s="68">
        <v>0</v>
      </c>
      <c r="AI42" s="68">
        <v>0</v>
      </c>
      <c r="AJ42" s="68">
        <v>0</v>
      </c>
      <c r="AK42" s="73">
        <v>152</v>
      </c>
      <c r="AL42" s="64">
        <v>0</v>
      </c>
      <c r="AM42" s="64">
        <v>0</v>
      </c>
      <c r="AN42" s="64">
        <v>58</v>
      </c>
      <c r="AO42" s="64">
        <v>0</v>
      </c>
      <c r="AP42" s="64">
        <v>60</v>
      </c>
      <c r="AQ42" s="64">
        <v>0</v>
      </c>
      <c r="AR42" s="64">
        <v>0</v>
      </c>
      <c r="AS42" s="64">
        <v>61</v>
      </c>
      <c r="AT42" s="64">
        <v>62</v>
      </c>
      <c r="AU42" s="64">
        <v>0</v>
      </c>
      <c r="AV42" s="64">
        <v>0</v>
      </c>
      <c r="AW42" s="64">
        <v>61</v>
      </c>
      <c r="AX42" s="68">
        <v>58</v>
      </c>
      <c r="AY42" s="68">
        <v>60</v>
      </c>
      <c r="AZ42" s="68">
        <v>123</v>
      </c>
      <c r="BA42" s="68">
        <v>61</v>
      </c>
      <c r="BB42" s="73">
        <v>302</v>
      </c>
      <c r="BC42" s="64">
        <v>60</v>
      </c>
      <c r="BD42" s="64">
        <v>124</v>
      </c>
      <c r="BE42" s="64">
        <v>0</v>
      </c>
      <c r="BF42" s="64">
        <v>60</v>
      </c>
      <c r="BG42" s="64">
        <v>58</v>
      </c>
      <c r="BH42" s="64">
        <v>62</v>
      </c>
      <c r="BI42" s="64">
        <v>34</v>
      </c>
      <c r="BJ42" s="64">
        <v>55</v>
      </c>
      <c r="BK42" s="64">
        <v>60</v>
      </c>
      <c r="BL42" s="64">
        <v>0</v>
      </c>
      <c r="BM42" s="64">
        <v>60</v>
      </c>
      <c r="BN42" s="64">
        <v>0</v>
      </c>
      <c r="BO42" s="68">
        <v>184</v>
      </c>
      <c r="BP42" s="68">
        <v>180</v>
      </c>
      <c r="BQ42" s="68">
        <v>149</v>
      </c>
      <c r="BR42" s="68">
        <v>60</v>
      </c>
      <c r="BS42" s="64">
        <v>573</v>
      </c>
      <c r="BT42" s="64">
        <v>60</v>
      </c>
      <c r="BU42" s="64">
        <v>60</v>
      </c>
      <c r="BV42" s="64">
        <v>0</v>
      </c>
      <c r="BW42" s="64">
        <v>107.10925</v>
      </c>
      <c r="BX42" s="64">
        <v>51.269449999999999</v>
      </c>
      <c r="BY42" s="64">
        <v>60</v>
      </c>
      <c r="BZ42" s="64">
        <v>0</v>
      </c>
      <c r="CA42" s="64">
        <v>49.399449999999995</v>
      </c>
      <c r="CB42" s="64">
        <v>47.620399999999997</v>
      </c>
      <c r="CC42" s="64">
        <v>0</v>
      </c>
      <c r="CD42" s="64">
        <v>54.632049999999992</v>
      </c>
      <c r="CE42" s="64">
        <v>0</v>
      </c>
      <c r="CF42" s="68">
        <v>120</v>
      </c>
      <c r="CG42" s="68">
        <v>218.37870000000001</v>
      </c>
      <c r="CH42" s="68">
        <v>97.019849999999991</v>
      </c>
      <c r="CI42" s="68">
        <v>54.632049999999992</v>
      </c>
      <c r="CJ42" s="64">
        <v>490.03059999999999</v>
      </c>
      <c r="CK42" s="64">
        <v>0</v>
      </c>
      <c r="CL42" s="64">
        <v>0</v>
      </c>
      <c r="CM42" s="64">
        <v>56.997000000000007</v>
      </c>
      <c r="CN42" s="64">
        <v>57.42</v>
      </c>
      <c r="CO42" s="64">
        <v>57.6</v>
      </c>
      <c r="CP42" s="64">
        <v>54.429299999999998</v>
      </c>
      <c r="CQ42" s="64">
        <v>50.875800000000005</v>
      </c>
      <c r="CR42" s="64">
        <v>9.9999999999999985E-3</v>
      </c>
      <c r="CS42" s="64">
        <v>106.86510000000001</v>
      </c>
      <c r="CT42" s="64">
        <v>0</v>
      </c>
      <c r="CU42" s="64">
        <v>0</v>
      </c>
      <c r="CV42" s="64">
        <v>50.1723</v>
      </c>
      <c r="CW42" s="68">
        <v>56.997000000000007</v>
      </c>
      <c r="CX42" s="68">
        <v>169.44929999999999</v>
      </c>
      <c r="CY42" s="68">
        <v>157.7509</v>
      </c>
      <c r="CZ42" s="68">
        <v>50.1723</v>
      </c>
      <c r="DA42" s="64">
        <v>434.36950000000007</v>
      </c>
      <c r="DB42" s="64">
        <v>0</v>
      </c>
      <c r="DC42" s="64">
        <v>0</v>
      </c>
      <c r="DD42" s="64">
        <v>64.120316186863008</v>
      </c>
      <c r="DE42" s="64">
        <v>64.5961814735806</v>
      </c>
      <c r="DF42" s="64">
        <v>64.798677340268938</v>
      </c>
      <c r="DG42" s="64">
        <v>61.231712648553817</v>
      </c>
      <c r="DH42" s="64">
        <v>57.234106747014835</v>
      </c>
      <c r="DI42" s="64">
        <v>1.1249770371574467E-2</v>
      </c>
      <c r="DJ42" s="64">
        <v>120.22078357353428</v>
      </c>
      <c r="DK42" s="64">
        <v>0</v>
      </c>
      <c r="DL42" s="64">
        <v>0</v>
      </c>
      <c r="DM42" s="64">
        <v>56.442685401374568</v>
      </c>
      <c r="DN42" s="68">
        <v>64.120316186863008</v>
      </c>
      <c r="DO42" s="68">
        <v>190.62657146240335</v>
      </c>
      <c r="DP42" s="68">
        <v>177.4661400909207</v>
      </c>
      <c r="DQ42" s="68">
        <v>56.442685401374568</v>
      </c>
      <c r="DR42" s="64">
        <v>488.65571314156159</v>
      </c>
    </row>
    <row r="43" spans="1:122" s="38" customFormat="1" ht="12" customHeight="1" x14ac:dyDescent="0.25">
      <c r="A43" s="37"/>
      <c r="B43" s="42"/>
      <c r="C43" s="42" t="s">
        <v>240</v>
      </c>
      <c r="D43" s="61">
        <v>108</v>
      </c>
      <c r="E43" s="61">
        <v>48</v>
      </c>
      <c r="F43" s="61">
        <v>139</v>
      </c>
      <c r="G43" s="61">
        <v>57</v>
      </c>
      <c r="H43" s="61">
        <v>50</v>
      </c>
      <c r="I43" s="61">
        <v>93</v>
      </c>
      <c r="J43" s="61">
        <v>54</v>
      </c>
      <c r="K43" s="61">
        <v>79</v>
      </c>
      <c r="L43" s="61">
        <v>95</v>
      </c>
      <c r="M43" s="61">
        <v>84</v>
      </c>
      <c r="N43" s="61">
        <v>38</v>
      </c>
      <c r="O43" s="61">
        <v>114</v>
      </c>
      <c r="P43" s="60">
        <v>295</v>
      </c>
      <c r="Q43" s="60">
        <v>200</v>
      </c>
      <c r="R43" s="60">
        <v>228</v>
      </c>
      <c r="S43" s="60">
        <v>236</v>
      </c>
      <c r="T43" s="67">
        <v>959</v>
      </c>
      <c r="U43" s="64">
        <v>73.78</v>
      </c>
      <c r="V43" s="64">
        <v>73.195999999999998</v>
      </c>
      <c r="W43" s="64">
        <v>172.96699999999998</v>
      </c>
      <c r="X43" s="64">
        <v>61.459000000000003</v>
      </c>
      <c r="Y43" s="64">
        <v>59.400000000000006</v>
      </c>
      <c r="Z43" s="64">
        <v>76.849999999999994</v>
      </c>
      <c r="AA43" s="64">
        <v>82.3</v>
      </c>
      <c r="AB43" s="64">
        <v>30.408999999999999</v>
      </c>
      <c r="AC43" s="64">
        <v>61.994999999999997</v>
      </c>
      <c r="AD43" s="64">
        <v>66</v>
      </c>
      <c r="AE43" s="64">
        <v>52</v>
      </c>
      <c r="AF43" s="64">
        <v>70</v>
      </c>
      <c r="AG43" s="68">
        <v>319.94299999999998</v>
      </c>
      <c r="AH43" s="68">
        <v>197.709</v>
      </c>
      <c r="AI43" s="68">
        <v>174.70400000000001</v>
      </c>
      <c r="AJ43" s="68">
        <v>188</v>
      </c>
      <c r="AK43" s="73">
        <v>880.35599999999999</v>
      </c>
      <c r="AL43" s="64">
        <v>26</v>
      </c>
      <c r="AM43" s="64">
        <v>69</v>
      </c>
      <c r="AN43" s="64">
        <v>82</v>
      </c>
      <c r="AO43" s="64">
        <v>79.711999999999989</v>
      </c>
      <c r="AP43" s="64">
        <v>101.82900000000001</v>
      </c>
      <c r="AQ43" s="64">
        <v>74.74199999999999</v>
      </c>
      <c r="AR43" s="64">
        <v>63</v>
      </c>
      <c r="AS43" s="64">
        <v>101.11799999999999</v>
      </c>
      <c r="AT43" s="64">
        <v>113.733</v>
      </c>
      <c r="AU43" s="64">
        <v>30.241</v>
      </c>
      <c r="AV43" s="64">
        <v>82.25</v>
      </c>
      <c r="AW43" s="64">
        <v>92</v>
      </c>
      <c r="AX43" s="68">
        <v>177</v>
      </c>
      <c r="AY43" s="68">
        <v>256.28300000000002</v>
      </c>
      <c r="AZ43" s="68">
        <v>277.851</v>
      </c>
      <c r="BA43" s="68">
        <v>204.49099999999999</v>
      </c>
      <c r="BB43" s="73">
        <v>915.625</v>
      </c>
      <c r="BC43" s="64">
        <v>3.1019999999999999</v>
      </c>
      <c r="BD43" s="64">
        <v>71.197000000000003</v>
      </c>
      <c r="BE43" s="64">
        <v>149.917</v>
      </c>
      <c r="BF43" s="64">
        <v>137.13499999999999</v>
      </c>
      <c r="BG43" s="64">
        <v>52.991</v>
      </c>
      <c r="BH43" s="64">
        <v>77.754999999999995</v>
      </c>
      <c r="BI43" s="64">
        <v>126.961</v>
      </c>
      <c r="BJ43" s="64">
        <v>2.0909999999999997</v>
      </c>
      <c r="BK43" s="64">
        <v>67.686999999999998</v>
      </c>
      <c r="BL43" s="64">
        <v>76.231999999999999</v>
      </c>
      <c r="BM43" s="64">
        <v>55</v>
      </c>
      <c r="BN43" s="64">
        <v>51.567999999999998</v>
      </c>
      <c r="BO43" s="68">
        <v>224.21600000000001</v>
      </c>
      <c r="BP43" s="68">
        <v>267.88099999999997</v>
      </c>
      <c r="BQ43" s="68">
        <v>196.73899999999998</v>
      </c>
      <c r="BR43" s="68">
        <v>182.8</v>
      </c>
      <c r="BS43" s="64">
        <v>871.63599999999997</v>
      </c>
      <c r="BT43" s="64">
        <v>130.00899999999999</v>
      </c>
      <c r="BU43" s="64">
        <v>88.783999999999992</v>
      </c>
      <c r="BV43" s="64">
        <v>62.26</v>
      </c>
      <c r="BW43" s="64">
        <v>35.027999999999999</v>
      </c>
      <c r="BX43" s="64">
        <v>44.844999999999999</v>
      </c>
      <c r="BY43" s="64">
        <v>93.016300000000001</v>
      </c>
      <c r="BZ43" s="64">
        <v>92.037000000000006</v>
      </c>
      <c r="CA43" s="64">
        <v>31.6404</v>
      </c>
      <c r="CB43" s="64">
        <v>32.8508</v>
      </c>
      <c r="CC43" s="64">
        <v>15.435</v>
      </c>
      <c r="CD43" s="64">
        <v>32.143599999999999</v>
      </c>
      <c r="CE43" s="64">
        <v>7.35</v>
      </c>
      <c r="CF43" s="68">
        <v>281.053</v>
      </c>
      <c r="CG43" s="68">
        <v>172.88929999999999</v>
      </c>
      <c r="CH43" s="68">
        <v>156.5282</v>
      </c>
      <c r="CI43" s="68">
        <v>54.928600000000003</v>
      </c>
      <c r="CJ43" s="64">
        <v>665.39910000000009</v>
      </c>
      <c r="CK43" s="64">
        <v>96.478200000000001</v>
      </c>
      <c r="CL43" s="64">
        <v>14.917</v>
      </c>
      <c r="CM43" s="64">
        <v>94.041300000000007</v>
      </c>
      <c r="CN43" s="64">
        <v>101.46600000000001</v>
      </c>
      <c r="CO43" s="64">
        <v>120.179</v>
      </c>
      <c r="CP43" s="64">
        <v>30.100999999999999</v>
      </c>
      <c r="CQ43" s="64">
        <v>8.218</v>
      </c>
      <c r="CR43" s="64">
        <v>0</v>
      </c>
      <c r="CS43" s="64">
        <v>81.882400000000004</v>
      </c>
      <c r="CT43" s="64">
        <v>0.02</v>
      </c>
      <c r="CU43" s="64">
        <v>57.1995</v>
      </c>
      <c r="CV43" s="64">
        <v>0</v>
      </c>
      <c r="CW43" s="68">
        <v>205.43650000000002</v>
      </c>
      <c r="CX43" s="68">
        <v>251.74600000000001</v>
      </c>
      <c r="CY43" s="68">
        <v>90.100400000000008</v>
      </c>
      <c r="CZ43" s="68">
        <v>57.219500000000004</v>
      </c>
      <c r="DA43" s="64">
        <v>604.50240000000008</v>
      </c>
      <c r="DB43" s="64">
        <v>0</v>
      </c>
      <c r="DC43" s="64">
        <v>0</v>
      </c>
      <c r="DD43" s="64">
        <v>33.958800000000004</v>
      </c>
      <c r="DE43" s="64">
        <v>124.52391278423725</v>
      </c>
      <c r="DF43" s="64">
        <v>147.48939856204885</v>
      </c>
      <c r="DG43" s="64">
        <v>36.94138232233778</v>
      </c>
      <c r="DH43" s="64">
        <v>10.08552140875625</v>
      </c>
      <c r="DI43" s="64">
        <v>0</v>
      </c>
      <c r="DJ43" s="64">
        <v>100.48998517891735</v>
      </c>
      <c r="DK43" s="64">
        <v>2.4544953537980651E-2</v>
      </c>
      <c r="DL43" s="64">
        <v>70.197953494786219</v>
      </c>
      <c r="DM43" s="64">
        <v>0</v>
      </c>
      <c r="DN43" s="68">
        <v>33.958800000000004</v>
      </c>
      <c r="DO43" s="68">
        <v>308.95469366862392</v>
      </c>
      <c r="DP43" s="68">
        <v>110.5755065876736</v>
      </c>
      <c r="DQ43" s="68">
        <v>70.222498448324203</v>
      </c>
      <c r="DR43" s="64">
        <v>523.7114987046217</v>
      </c>
    </row>
    <row r="44" spans="1:122" ht="12" customHeight="1" x14ac:dyDescent="0.25">
      <c r="B44" s="42"/>
      <c r="C44" s="42" t="s">
        <v>241</v>
      </c>
      <c r="D44" s="61">
        <v>12</v>
      </c>
      <c r="E44" s="61">
        <v>101</v>
      </c>
      <c r="F44" s="61">
        <v>91</v>
      </c>
      <c r="G44" s="61">
        <v>0</v>
      </c>
      <c r="H44" s="61">
        <v>0</v>
      </c>
      <c r="I44" s="61">
        <v>80</v>
      </c>
      <c r="J44" s="61">
        <v>84</v>
      </c>
      <c r="K44" s="61">
        <v>31</v>
      </c>
      <c r="L44" s="61">
        <v>81</v>
      </c>
      <c r="M44" s="61">
        <v>16</v>
      </c>
      <c r="N44" s="61">
        <v>71</v>
      </c>
      <c r="O44" s="61">
        <v>12</v>
      </c>
      <c r="P44" s="60">
        <v>204</v>
      </c>
      <c r="Q44" s="60">
        <v>80</v>
      </c>
      <c r="R44" s="60">
        <v>196</v>
      </c>
      <c r="S44" s="60">
        <v>99</v>
      </c>
      <c r="T44" s="67">
        <v>579</v>
      </c>
      <c r="U44" s="64">
        <v>98</v>
      </c>
      <c r="V44" s="64">
        <v>71</v>
      </c>
      <c r="W44" s="64">
        <v>105</v>
      </c>
      <c r="X44" s="64">
        <v>168</v>
      </c>
      <c r="Y44" s="64">
        <v>0</v>
      </c>
      <c r="Z44" s="64">
        <v>155</v>
      </c>
      <c r="AA44" s="64">
        <v>85</v>
      </c>
      <c r="AB44" s="64">
        <v>56</v>
      </c>
      <c r="AC44" s="64">
        <v>109</v>
      </c>
      <c r="AD44" s="64">
        <v>54</v>
      </c>
      <c r="AE44" s="64">
        <v>106</v>
      </c>
      <c r="AF44" s="64">
        <v>46.835000000000001</v>
      </c>
      <c r="AG44" s="68">
        <v>274</v>
      </c>
      <c r="AH44" s="68">
        <v>323</v>
      </c>
      <c r="AI44" s="68">
        <v>250</v>
      </c>
      <c r="AJ44" s="68">
        <v>206.83500000000001</v>
      </c>
      <c r="AK44" s="73">
        <v>1053.835</v>
      </c>
      <c r="AL44" s="64">
        <v>70.218999999999994</v>
      </c>
      <c r="AM44" s="64">
        <v>116.709</v>
      </c>
      <c r="AN44" s="64">
        <v>73.197999999999993</v>
      </c>
      <c r="AO44" s="64">
        <v>68.334000000000003</v>
      </c>
      <c r="AP44" s="64">
        <v>129.458</v>
      </c>
      <c r="AQ44" s="64">
        <v>48.286999999999999</v>
      </c>
      <c r="AR44" s="64">
        <v>70.959999999999994</v>
      </c>
      <c r="AS44" s="64">
        <v>78.694000000000003</v>
      </c>
      <c r="AT44" s="64">
        <v>132.81299999999999</v>
      </c>
      <c r="AU44" s="64">
        <v>108.16</v>
      </c>
      <c r="AV44" s="64">
        <v>127.675</v>
      </c>
      <c r="AW44" s="64">
        <v>13.44</v>
      </c>
      <c r="AX44" s="68">
        <v>260.12599999999998</v>
      </c>
      <c r="AY44" s="68">
        <v>246.07900000000001</v>
      </c>
      <c r="AZ44" s="68">
        <v>282.46699999999998</v>
      </c>
      <c r="BA44" s="68">
        <v>249.27499999999998</v>
      </c>
      <c r="BB44" s="73">
        <v>1037.9469999999999</v>
      </c>
      <c r="BC44" s="64">
        <v>53.844999999999999</v>
      </c>
      <c r="BD44" s="64">
        <v>10.936999999999999</v>
      </c>
      <c r="BE44" s="64">
        <v>122.003</v>
      </c>
      <c r="BF44" s="64">
        <v>0.25900000000000001</v>
      </c>
      <c r="BG44" s="64">
        <v>164.62299999999999</v>
      </c>
      <c r="BH44" s="64">
        <v>70.043999999999997</v>
      </c>
      <c r="BI44" s="64">
        <v>73.878</v>
      </c>
      <c r="BJ44" s="64">
        <v>83.462000000000003</v>
      </c>
      <c r="BK44" s="64">
        <v>109.78</v>
      </c>
      <c r="BL44" s="64">
        <v>13.36</v>
      </c>
      <c r="BM44" s="64">
        <v>79.506</v>
      </c>
      <c r="BN44" s="64">
        <v>31.716000000000001</v>
      </c>
      <c r="BO44" s="68">
        <v>186.785</v>
      </c>
      <c r="BP44" s="68">
        <v>234.92599999999999</v>
      </c>
      <c r="BQ44" s="68">
        <v>267.12</v>
      </c>
      <c r="BR44" s="68">
        <v>124.58199999999999</v>
      </c>
      <c r="BS44" s="64">
        <v>813.4129999999999</v>
      </c>
      <c r="BT44" s="64">
        <v>121.871</v>
      </c>
      <c r="BU44" s="64">
        <v>86.591999999999999</v>
      </c>
      <c r="BV44" s="64">
        <v>63.067</v>
      </c>
      <c r="BW44" s="64">
        <v>121.968</v>
      </c>
      <c r="BX44" s="64">
        <v>72.162000000000006</v>
      </c>
      <c r="BY44" s="64">
        <v>117.999</v>
      </c>
      <c r="BZ44" s="64">
        <v>53.72</v>
      </c>
      <c r="CA44" s="64">
        <v>81.37</v>
      </c>
      <c r="CB44" s="64">
        <v>75.442999999999998</v>
      </c>
      <c r="CC44" s="64">
        <v>71.037999999999997</v>
      </c>
      <c r="CD44" s="64">
        <v>137.18700000000001</v>
      </c>
      <c r="CE44" s="64">
        <v>43.386000000000003</v>
      </c>
      <c r="CF44" s="68">
        <v>271.52999999999997</v>
      </c>
      <c r="CG44" s="68">
        <v>312.12900000000002</v>
      </c>
      <c r="CH44" s="68">
        <v>210.53300000000002</v>
      </c>
      <c r="CI44" s="68">
        <v>251.61100000000002</v>
      </c>
      <c r="CJ44" s="64">
        <v>1045.8030000000001</v>
      </c>
      <c r="CK44" s="64">
        <v>113.86199999999999</v>
      </c>
      <c r="CL44" s="64">
        <v>13.581</v>
      </c>
      <c r="CM44" s="64">
        <v>70.331000000000003</v>
      </c>
      <c r="CN44" s="64">
        <v>10.477</v>
      </c>
      <c r="CO44" s="64">
        <v>69.325000000000003</v>
      </c>
      <c r="CP44" s="64">
        <v>15.518000000000001</v>
      </c>
      <c r="CQ44" s="64">
        <v>73.063999999999993</v>
      </c>
      <c r="CR44" s="64">
        <v>33.332999999999998</v>
      </c>
      <c r="CS44" s="64">
        <v>70.384</v>
      </c>
      <c r="CT44" s="64">
        <v>61.564</v>
      </c>
      <c r="CU44" s="64">
        <v>0.71799999999999997</v>
      </c>
      <c r="CV44" s="64">
        <v>9.9580000000000002</v>
      </c>
      <c r="CW44" s="68">
        <v>197.774</v>
      </c>
      <c r="CX44" s="68">
        <v>95.320000000000007</v>
      </c>
      <c r="CY44" s="68">
        <v>176.78100000000001</v>
      </c>
      <c r="CZ44" s="68">
        <v>72.239999999999995</v>
      </c>
      <c r="DA44" s="64">
        <v>542.1149999999999</v>
      </c>
      <c r="DB44" s="64">
        <v>129.63399999999999</v>
      </c>
      <c r="DC44" s="64">
        <v>48.58</v>
      </c>
      <c r="DD44" s="64">
        <v>74.251000000000005</v>
      </c>
      <c r="DE44" s="64">
        <v>8.9054500000000001</v>
      </c>
      <c r="DF44" s="64">
        <v>58.926250000000003</v>
      </c>
      <c r="DG44" s="64">
        <v>13.190300000000001</v>
      </c>
      <c r="DH44" s="64">
        <v>62.104399999999991</v>
      </c>
      <c r="DI44" s="64">
        <v>28.333049999999997</v>
      </c>
      <c r="DJ44" s="64">
        <v>59.8264</v>
      </c>
      <c r="DK44" s="64">
        <v>52.3294</v>
      </c>
      <c r="DL44" s="64">
        <v>0.74459999999999993</v>
      </c>
      <c r="DM44" s="64">
        <v>8.5790500000000005</v>
      </c>
      <c r="DN44" s="68">
        <v>252.465</v>
      </c>
      <c r="DO44" s="68">
        <v>81.021999999999991</v>
      </c>
      <c r="DP44" s="68">
        <v>150.26384999999999</v>
      </c>
      <c r="DQ44" s="68">
        <v>61.65305</v>
      </c>
      <c r="DR44" s="64">
        <v>545.40390000000002</v>
      </c>
    </row>
    <row r="45" spans="1:122" ht="12" customHeight="1" x14ac:dyDescent="0.25">
      <c r="B45" s="42"/>
      <c r="C45" s="42" t="s">
        <v>242</v>
      </c>
      <c r="D45" s="61">
        <v>25</v>
      </c>
      <c r="E45" s="61">
        <v>27</v>
      </c>
      <c r="F45" s="61">
        <v>0</v>
      </c>
      <c r="G45" s="61">
        <v>0</v>
      </c>
      <c r="H45" s="61">
        <v>0</v>
      </c>
      <c r="I45" s="61">
        <v>0</v>
      </c>
      <c r="J45" s="61">
        <v>53</v>
      </c>
      <c r="K45" s="61">
        <v>0</v>
      </c>
      <c r="L45" s="61">
        <v>32</v>
      </c>
      <c r="M45" s="61">
        <v>0</v>
      </c>
      <c r="N45" s="61">
        <v>8</v>
      </c>
      <c r="O45" s="61">
        <v>46</v>
      </c>
      <c r="P45" s="60">
        <v>52</v>
      </c>
      <c r="Q45" s="60">
        <v>0</v>
      </c>
      <c r="R45" s="60">
        <v>85</v>
      </c>
      <c r="S45" s="60">
        <v>54</v>
      </c>
      <c r="T45" s="67">
        <v>191</v>
      </c>
      <c r="U45" s="64">
        <v>0</v>
      </c>
      <c r="V45" s="64">
        <v>53</v>
      </c>
      <c r="W45" s="64">
        <v>39</v>
      </c>
      <c r="X45" s="64">
        <v>0</v>
      </c>
      <c r="Y45" s="64">
        <v>0</v>
      </c>
      <c r="Z45" s="64">
        <v>0</v>
      </c>
      <c r="AA45" s="64">
        <v>55</v>
      </c>
      <c r="AB45" s="64">
        <v>50</v>
      </c>
      <c r="AC45" s="64">
        <v>0</v>
      </c>
      <c r="AD45" s="64">
        <v>50</v>
      </c>
      <c r="AE45" s="64">
        <v>0</v>
      </c>
      <c r="AF45" s="64">
        <v>0</v>
      </c>
      <c r="AG45" s="68">
        <v>92</v>
      </c>
      <c r="AH45" s="68">
        <v>0</v>
      </c>
      <c r="AI45" s="68">
        <v>105</v>
      </c>
      <c r="AJ45" s="68">
        <v>50</v>
      </c>
      <c r="AK45" s="73">
        <v>247</v>
      </c>
      <c r="AL45" s="64">
        <v>0</v>
      </c>
      <c r="AM45" s="64">
        <v>53</v>
      </c>
      <c r="AN45" s="64">
        <v>39</v>
      </c>
      <c r="AO45" s="64">
        <v>0</v>
      </c>
      <c r="AP45" s="64">
        <v>0</v>
      </c>
      <c r="AQ45" s="64">
        <v>0</v>
      </c>
      <c r="AR45" s="64">
        <v>55</v>
      </c>
      <c r="AS45" s="64">
        <v>50</v>
      </c>
      <c r="AT45" s="64">
        <v>0</v>
      </c>
      <c r="AU45" s="64">
        <v>50</v>
      </c>
      <c r="AV45" s="64">
        <v>0</v>
      </c>
      <c r="AW45" s="64">
        <v>50</v>
      </c>
      <c r="AX45" s="68">
        <v>92</v>
      </c>
      <c r="AY45" s="68">
        <v>0</v>
      </c>
      <c r="AZ45" s="68">
        <v>105</v>
      </c>
      <c r="BA45" s="68">
        <v>100</v>
      </c>
      <c r="BB45" s="73">
        <v>297</v>
      </c>
      <c r="BC45" s="64">
        <v>0</v>
      </c>
      <c r="BD45" s="64">
        <v>0</v>
      </c>
      <c r="BE45" s="64">
        <v>55</v>
      </c>
      <c r="BF45" s="64">
        <v>0</v>
      </c>
      <c r="BG45" s="64">
        <v>0</v>
      </c>
      <c r="BH45" s="64">
        <v>54.988999999999997</v>
      </c>
      <c r="BI45" s="64">
        <v>31.8</v>
      </c>
      <c r="BJ45" s="64">
        <v>20</v>
      </c>
      <c r="BK45" s="64">
        <v>0</v>
      </c>
      <c r="BL45" s="64">
        <v>62.497403777293613</v>
      </c>
      <c r="BM45" s="64">
        <v>0</v>
      </c>
      <c r="BN45" s="64">
        <v>62.497403777293613</v>
      </c>
      <c r="BO45" s="68">
        <v>55</v>
      </c>
      <c r="BP45" s="68">
        <v>54.988999999999997</v>
      </c>
      <c r="BQ45" s="68">
        <v>51.8</v>
      </c>
      <c r="BR45" s="68">
        <v>124.99480755458723</v>
      </c>
      <c r="BS45" s="64">
        <v>286.78380755458727</v>
      </c>
      <c r="BT45" s="64">
        <v>52.5</v>
      </c>
      <c r="BU45" s="64">
        <v>0</v>
      </c>
      <c r="BV45" s="64">
        <v>23.507000000000001</v>
      </c>
      <c r="BW45" s="64">
        <v>23.113</v>
      </c>
      <c r="BX45" s="64">
        <v>55</v>
      </c>
      <c r="BY45" s="64">
        <v>0</v>
      </c>
      <c r="BZ45" s="64">
        <v>154.07300000000001</v>
      </c>
      <c r="CA45" s="64">
        <v>0</v>
      </c>
      <c r="CB45" s="64">
        <v>0</v>
      </c>
      <c r="CC45" s="64">
        <v>55</v>
      </c>
      <c r="CD45" s="64">
        <v>0</v>
      </c>
      <c r="CE45" s="64">
        <v>5.5E-2</v>
      </c>
      <c r="CF45" s="68">
        <v>76.007000000000005</v>
      </c>
      <c r="CG45" s="68">
        <v>78.113</v>
      </c>
      <c r="CH45" s="68">
        <v>154.07300000000001</v>
      </c>
      <c r="CI45" s="68">
        <v>55.055</v>
      </c>
      <c r="CJ45" s="64">
        <v>363.24799999999999</v>
      </c>
      <c r="CK45" s="64">
        <v>0</v>
      </c>
      <c r="CL45" s="64">
        <v>0</v>
      </c>
      <c r="CM45" s="64">
        <v>0</v>
      </c>
      <c r="CN45" s="64">
        <v>0</v>
      </c>
      <c r="CO45" s="64">
        <v>36.432900000000004</v>
      </c>
      <c r="CP45" s="64">
        <v>0</v>
      </c>
      <c r="CQ45" s="64">
        <v>0</v>
      </c>
      <c r="CR45" s="64">
        <v>0</v>
      </c>
      <c r="CS45" s="64">
        <v>0</v>
      </c>
      <c r="CT45" s="64">
        <v>0</v>
      </c>
      <c r="CU45" s="64">
        <v>0</v>
      </c>
      <c r="CV45" s="64">
        <v>0</v>
      </c>
      <c r="CW45" s="68">
        <v>0</v>
      </c>
      <c r="CX45" s="68">
        <v>36.432900000000004</v>
      </c>
      <c r="CY45" s="68">
        <v>0</v>
      </c>
      <c r="CZ45" s="68">
        <v>0</v>
      </c>
      <c r="DA45" s="64">
        <v>36.432900000000004</v>
      </c>
      <c r="DB45" s="64">
        <v>0</v>
      </c>
      <c r="DC45" s="64">
        <v>0</v>
      </c>
      <c r="DD45" s="64">
        <v>0</v>
      </c>
      <c r="DE45" s="64">
        <v>0</v>
      </c>
      <c r="DF45" s="64">
        <v>25.074605293947613</v>
      </c>
      <c r="DG45" s="64">
        <v>0</v>
      </c>
      <c r="DH45" s="64">
        <v>0</v>
      </c>
      <c r="DI45" s="64">
        <v>0</v>
      </c>
      <c r="DJ45" s="64">
        <v>0</v>
      </c>
      <c r="DK45" s="64">
        <v>0</v>
      </c>
      <c r="DL45" s="64">
        <v>0</v>
      </c>
      <c r="DM45" s="64">
        <v>0</v>
      </c>
      <c r="DN45" s="68">
        <v>0</v>
      </c>
      <c r="DO45" s="68">
        <v>25.074605293947613</v>
      </c>
      <c r="DP45" s="68">
        <v>0</v>
      </c>
      <c r="DQ45" s="68">
        <v>0</v>
      </c>
      <c r="DR45" s="64">
        <v>25.074605293947613</v>
      </c>
    </row>
    <row r="46" spans="1:122" ht="12" customHeight="1" x14ac:dyDescent="0.25">
      <c r="B46" s="42"/>
      <c r="C46" s="42" t="s">
        <v>243</v>
      </c>
      <c r="D46" s="61">
        <v>0</v>
      </c>
      <c r="E46" s="61">
        <v>0</v>
      </c>
      <c r="F46" s="61">
        <v>30</v>
      </c>
      <c r="G46" s="61">
        <v>35</v>
      </c>
      <c r="H46" s="61">
        <v>58</v>
      </c>
      <c r="I46" s="61">
        <v>37</v>
      </c>
      <c r="J46" s="61">
        <v>0</v>
      </c>
      <c r="K46" s="61">
        <v>38</v>
      </c>
      <c r="L46" s="61">
        <v>0</v>
      </c>
      <c r="M46" s="61">
        <v>53</v>
      </c>
      <c r="N46" s="61">
        <v>0</v>
      </c>
      <c r="O46" s="61">
        <v>35</v>
      </c>
      <c r="P46" s="60">
        <v>30</v>
      </c>
      <c r="Q46" s="60">
        <v>130</v>
      </c>
      <c r="R46" s="60">
        <v>38</v>
      </c>
      <c r="S46" s="60">
        <v>88</v>
      </c>
      <c r="T46" s="67">
        <v>286</v>
      </c>
      <c r="U46" s="64">
        <v>56</v>
      </c>
      <c r="V46" s="64">
        <v>0</v>
      </c>
      <c r="W46" s="64">
        <v>0</v>
      </c>
      <c r="X46" s="64">
        <v>32</v>
      </c>
      <c r="Y46" s="64">
        <v>11</v>
      </c>
      <c r="Z46" s="64">
        <v>45</v>
      </c>
      <c r="AA46" s="64">
        <v>0</v>
      </c>
      <c r="AB46" s="64">
        <v>0</v>
      </c>
      <c r="AC46" s="64">
        <v>35</v>
      </c>
      <c r="AD46" s="64">
        <v>0</v>
      </c>
      <c r="AE46" s="64">
        <v>37</v>
      </c>
      <c r="AF46" s="64">
        <v>0</v>
      </c>
      <c r="AG46" s="68">
        <v>56</v>
      </c>
      <c r="AH46" s="68">
        <v>88</v>
      </c>
      <c r="AI46" s="68">
        <v>35</v>
      </c>
      <c r="AJ46" s="68">
        <v>37</v>
      </c>
      <c r="AK46" s="73">
        <v>216</v>
      </c>
      <c r="AL46" s="64">
        <v>0</v>
      </c>
      <c r="AM46" s="64">
        <v>0</v>
      </c>
      <c r="AN46" s="64">
        <v>33</v>
      </c>
      <c r="AO46" s="64">
        <v>0</v>
      </c>
      <c r="AP46" s="64">
        <v>0</v>
      </c>
      <c r="AQ46" s="64">
        <v>34</v>
      </c>
      <c r="AR46" s="64">
        <v>56</v>
      </c>
      <c r="AS46" s="64">
        <v>0</v>
      </c>
      <c r="AT46" s="64">
        <v>0</v>
      </c>
      <c r="AU46" s="64">
        <v>0</v>
      </c>
      <c r="AV46" s="64">
        <v>0</v>
      </c>
      <c r="AW46" s="64">
        <v>32</v>
      </c>
      <c r="AX46" s="68">
        <v>33</v>
      </c>
      <c r="AY46" s="68">
        <v>34</v>
      </c>
      <c r="AZ46" s="68">
        <v>56</v>
      </c>
      <c r="BA46" s="68">
        <v>32</v>
      </c>
      <c r="BB46" s="73">
        <v>155</v>
      </c>
      <c r="BC46" s="64">
        <v>43</v>
      </c>
      <c r="BD46" s="64">
        <v>0</v>
      </c>
      <c r="BE46" s="64">
        <v>36</v>
      </c>
      <c r="BF46" s="64">
        <v>38</v>
      </c>
      <c r="BG46" s="64">
        <v>0</v>
      </c>
      <c r="BH46" s="64">
        <v>38</v>
      </c>
      <c r="BI46" s="64">
        <v>37</v>
      </c>
      <c r="BJ46" s="64">
        <v>55</v>
      </c>
      <c r="BK46" s="64">
        <v>0</v>
      </c>
      <c r="BL46" s="64">
        <v>57</v>
      </c>
      <c r="BM46" s="64">
        <v>56</v>
      </c>
      <c r="BN46" s="64">
        <v>0</v>
      </c>
      <c r="BO46" s="68">
        <v>79</v>
      </c>
      <c r="BP46" s="68">
        <v>76</v>
      </c>
      <c r="BQ46" s="68">
        <v>92</v>
      </c>
      <c r="BR46" s="68">
        <v>113</v>
      </c>
      <c r="BS46" s="64">
        <v>360</v>
      </c>
      <c r="BT46" s="64">
        <v>0</v>
      </c>
      <c r="BU46" s="64">
        <v>35</v>
      </c>
      <c r="BV46" s="64">
        <v>0</v>
      </c>
      <c r="BW46" s="64">
        <v>35</v>
      </c>
      <c r="BX46" s="64">
        <v>32</v>
      </c>
      <c r="BY46" s="64">
        <v>0</v>
      </c>
      <c r="BZ46" s="64">
        <v>35.1</v>
      </c>
      <c r="CA46" s="64">
        <v>50.100300000000004</v>
      </c>
      <c r="CB46" s="64">
        <v>0</v>
      </c>
      <c r="CC46" s="64">
        <v>0</v>
      </c>
      <c r="CD46" s="64">
        <v>0</v>
      </c>
      <c r="CE46" s="64">
        <v>0</v>
      </c>
      <c r="CF46" s="68">
        <v>35</v>
      </c>
      <c r="CG46" s="68">
        <v>67</v>
      </c>
      <c r="CH46" s="68">
        <v>85.200299999999999</v>
      </c>
      <c r="CI46" s="68">
        <v>0</v>
      </c>
      <c r="CJ46" s="64">
        <v>187.2003</v>
      </c>
      <c r="CK46" s="64">
        <v>51.367999999999995</v>
      </c>
      <c r="CL46" s="64">
        <v>0</v>
      </c>
      <c r="CM46" s="64">
        <v>0</v>
      </c>
      <c r="CN46" s="64">
        <v>0</v>
      </c>
      <c r="CO46" s="64">
        <v>35.125999999999998</v>
      </c>
      <c r="CP46" s="64">
        <v>31.913</v>
      </c>
      <c r="CQ46" s="64">
        <v>42.520899999999997</v>
      </c>
      <c r="CR46" s="64">
        <v>39.333600000000004</v>
      </c>
      <c r="CS46" s="64">
        <v>1.4990000000000001</v>
      </c>
      <c r="CT46" s="64">
        <v>33.918300000000002</v>
      </c>
      <c r="CU46" s="64">
        <v>0</v>
      </c>
      <c r="CV46" s="64">
        <v>3.8940000000000001</v>
      </c>
      <c r="CW46" s="68">
        <v>51.367999999999995</v>
      </c>
      <c r="CX46" s="68">
        <v>67.039000000000001</v>
      </c>
      <c r="CY46" s="68">
        <v>83.353499999999997</v>
      </c>
      <c r="CZ46" s="68">
        <v>37.8123</v>
      </c>
      <c r="DA46" s="64">
        <v>239.57280000000003</v>
      </c>
      <c r="DB46" s="64">
        <v>1.8480000000000001</v>
      </c>
      <c r="DC46" s="64">
        <v>37.052399999999999</v>
      </c>
      <c r="DD46" s="64">
        <v>4.907</v>
      </c>
      <c r="DE46" s="64">
        <v>0</v>
      </c>
      <c r="DF46" s="64">
        <v>35.959508500545141</v>
      </c>
      <c r="DG46" s="64">
        <v>32.670266889993087</v>
      </c>
      <c r="DH46" s="64">
        <v>43.529882850333941</v>
      </c>
      <c r="DI46" s="64">
        <v>40.266951077749887</v>
      </c>
      <c r="DJ46" s="64">
        <v>1.5345699266161013</v>
      </c>
      <c r="DK46" s="64">
        <v>34.723150861869854</v>
      </c>
      <c r="DL46" s="64">
        <v>0</v>
      </c>
      <c r="DM46" s="64">
        <v>3.9864011302488982</v>
      </c>
      <c r="DN46" s="68">
        <v>43.807400000000001</v>
      </c>
      <c r="DO46" s="68">
        <v>68.629775390538228</v>
      </c>
      <c r="DP46" s="68">
        <v>85.331403854699929</v>
      </c>
      <c r="DQ46" s="68">
        <v>38.709551992118755</v>
      </c>
      <c r="DR46" s="64">
        <v>236.47813123735693</v>
      </c>
    </row>
    <row r="47" spans="1:122" ht="12" customHeight="1" x14ac:dyDescent="0.25">
      <c r="B47" s="42"/>
      <c r="C47" s="42" t="s">
        <v>244</v>
      </c>
      <c r="D47" s="61">
        <v>14</v>
      </c>
      <c r="E47" s="61">
        <v>3</v>
      </c>
      <c r="F47" s="61">
        <v>43</v>
      </c>
      <c r="G47" s="61">
        <v>2</v>
      </c>
      <c r="H47" s="61">
        <v>9</v>
      </c>
      <c r="I47" s="61">
        <v>2</v>
      </c>
      <c r="J47" s="61">
        <v>2</v>
      </c>
      <c r="K47" s="61">
        <v>8</v>
      </c>
      <c r="L47" s="61">
        <v>25</v>
      </c>
      <c r="M47" s="61">
        <v>16</v>
      </c>
      <c r="N47" s="61">
        <v>8</v>
      </c>
      <c r="O47" s="61">
        <v>0</v>
      </c>
      <c r="P47" s="60">
        <v>60</v>
      </c>
      <c r="Q47" s="60">
        <v>13</v>
      </c>
      <c r="R47" s="60">
        <v>35</v>
      </c>
      <c r="S47" s="60">
        <v>24</v>
      </c>
      <c r="T47" s="67">
        <v>132</v>
      </c>
      <c r="U47" s="64">
        <v>9</v>
      </c>
      <c r="V47" s="64">
        <v>31</v>
      </c>
      <c r="W47" s="64">
        <v>3</v>
      </c>
      <c r="X47" s="64">
        <v>9</v>
      </c>
      <c r="Y47" s="64">
        <v>3</v>
      </c>
      <c r="Z47" s="64">
        <v>4</v>
      </c>
      <c r="AA47" s="64">
        <v>15</v>
      </c>
      <c r="AB47" s="64">
        <v>35</v>
      </c>
      <c r="AC47" s="64">
        <v>4.3600000000000003</v>
      </c>
      <c r="AD47" s="64">
        <v>9.7859999999999996</v>
      </c>
      <c r="AE47" s="64">
        <v>17</v>
      </c>
      <c r="AF47" s="64">
        <v>0.91700000000000004</v>
      </c>
      <c r="AG47" s="68">
        <v>43</v>
      </c>
      <c r="AH47" s="68">
        <v>16</v>
      </c>
      <c r="AI47" s="68">
        <v>54.36</v>
      </c>
      <c r="AJ47" s="68">
        <v>27.703000000000003</v>
      </c>
      <c r="AK47" s="73">
        <v>141.06300000000002</v>
      </c>
      <c r="AL47" s="64">
        <v>9.4149999999999991</v>
      </c>
      <c r="AM47" s="64">
        <v>35.624000000000002</v>
      </c>
      <c r="AN47" s="64">
        <v>1.403</v>
      </c>
      <c r="AO47" s="64">
        <v>12.189</v>
      </c>
      <c r="AP47" s="64">
        <v>2.266</v>
      </c>
      <c r="AQ47" s="64">
        <v>14.63</v>
      </c>
      <c r="AR47" s="64">
        <v>32.332000000000001</v>
      </c>
      <c r="AS47" s="64">
        <v>1.181</v>
      </c>
      <c r="AT47" s="64">
        <v>5.516</v>
      </c>
      <c r="AU47" s="64">
        <v>19.526</v>
      </c>
      <c r="AV47" s="64">
        <v>26.744</v>
      </c>
      <c r="AW47" s="64">
        <v>11.339</v>
      </c>
      <c r="AX47" s="68">
        <v>46.442</v>
      </c>
      <c r="AY47" s="68">
        <v>29.085000000000001</v>
      </c>
      <c r="AZ47" s="68">
        <v>39.028999999999996</v>
      </c>
      <c r="BA47" s="68">
        <v>57.608999999999995</v>
      </c>
      <c r="BB47" s="73">
        <v>172.16500000000002</v>
      </c>
      <c r="BC47" s="64">
        <v>3.8010000000000002</v>
      </c>
      <c r="BD47" s="64">
        <v>8.9160000000000004</v>
      </c>
      <c r="BE47" s="64">
        <v>25.382000000000001</v>
      </c>
      <c r="BF47" s="64">
        <v>12.506</v>
      </c>
      <c r="BG47" s="64">
        <v>0.62</v>
      </c>
      <c r="BH47" s="64">
        <v>0.56599999999999995</v>
      </c>
      <c r="BI47" s="64">
        <v>37.820999999999998</v>
      </c>
      <c r="BJ47" s="64">
        <v>3.4910000000000001</v>
      </c>
      <c r="BK47" s="64">
        <v>20.584</v>
      </c>
      <c r="BL47" s="64">
        <v>19.856999999999999</v>
      </c>
      <c r="BM47" s="64">
        <v>0.621</v>
      </c>
      <c r="BN47" s="64">
        <v>15.615</v>
      </c>
      <c r="BO47" s="68">
        <v>38.099000000000004</v>
      </c>
      <c r="BP47" s="68">
        <v>13.692</v>
      </c>
      <c r="BQ47" s="68">
        <v>61.896000000000001</v>
      </c>
      <c r="BR47" s="68">
        <v>36.092999999999996</v>
      </c>
      <c r="BS47" s="64">
        <v>149.78</v>
      </c>
      <c r="BT47" s="64">
        <v>17.689</v>
      </c>
      <c r="BU47" s="64">
        <v>1.1870000000000001</v>
      </c>
      <c r="BV47" s="64">
        <v>15.462</v>
      </c>
      <c r="BW47" s="64">
        <v>0.746</v>
      </c>
      <c r="BX47" s="64">
        <v>13.071</v>
      </c>
      <c r="BY47" s="64">
        <v>13.71</v>
      </c>
      <c r="BZ47" s="64">
        <v>2.7519999999999998</v>
      </c>
      <c r="CA47" s="64">
        <v>10.167</v>
      </c>
      <c r="CB47" s="64">
        <v>2.1560000000000001</v>
      </c>
      <c r="CC47" s="64">
        <v>23.15</v>
      </c>
      <c r="CD47" s="64">
        <v>2.3479999999999999</v>
      </c>
      <c r="CE47" s="64">
        <v>16.475999999999999</v>
      </c>
      <c r="CF47" s="68">
        <v>34.338000000000001</v>
      </c>
      <c r="CG47" s="68">
        <v>27.527000000000001</v>
      </c>
      <c r="CH47" s="68">
        <v>15.075000000000001</v>
      </c>
      <c r="CI47" s="68">
        <v>41.973999999999997</v>
      </c>
      <c r="CJ47" s="64">
        <v>118.914</v>
      </c>
      <c r="CK47" s="64">
        <v>12.743</v>
      </c>
      <c r="CL47" s="64">
        <v>2.5270000000000001</v>
      </c>
      <c r="CM47" s="64">
        <v>31.593</v>
      </c>
      <c r="CN47" s="64">
        <v>1.238</v>
      </c>
      <c r="CO47" s="64">
        <v>1.5840000000000001</v>
      </c>
      <c r="CP47" s="64">
        <v>16.753</v>
      </c>
      <c r="CQ47" s="64">
        <v>2.92</v>
      </c>
      <c r="CR47" s="64">
        <v>27.024999999999999</v>
      </c>
      <c r="CS47" s="64">
        <v>3.2959999999999998</v>
      </c>
      <c r="CT47" s="64">
        <v>10.574</v>
      </c>
      <c r="CU47" s="64">
        <v>15.144</v>
      </c>
      <c r="CV47" s="64">
        <v>1.272</v>
      </c>
      <c r="CW47" s="68">
        <v>46.863</v>
      </c>
      <c r="CX47" s="68">
        <v>19.574999999999999</v>
      </c>
      <c r="CY47" s="68">
        <v>33.241</v>
      </c>
      <c r="CZ47" s="68">
        <v>26.99</v>
      </c>
      <c r="DA47" s="64">
        <v>126.66900000000003</v>
      </c>
      <c r="DB47" s="64">
        <v>12.82</v>
      </c>
      <c r="DC47" s="64">
        <v>20.704999999999998</v>
      </c>
      <c r="DD47" s="64">
        <v>11.933</v>
      </c>
      <c r="DE47" s="64">
        <v>1.7126130213924455</v>
      </c>
      <c r="DF47" s="64">
        <v>2.1912593100853264</v>
      </c>
      <c r="DG47" s="64">
        <v>23.175610619860777</v>
      </c>
      <c r="DH47" s="64">
        <v>4.039442667581536</v>
      </c>
      <c r="DI47" s="64">
        <v>37.385595236777739</v>
      </c>
      <c r="DJ47" s="64">
        <v>4.5595900795714863</v>
      </c>
      <c r="DK47" s="64">
        <v>14.627762591440808</v>
      </c>
      <c r="DL47" s="64">
        <v>20.949767040361227</v>
      </c>
      <c r="DM47" s="64">
        <v>1.7596476277957922</v>
      </c>
      <c r="DN47" s="68">
        <v>45.457999999999998</v>
      </c>
      <c r="DO47" s="68">
        <v>27.079482951338548</v>
      </c>
      <c r="DP47" s="68">
        <v>45.984627983930757</v>
      </c>
      <c r="DQ47" s="68">
        <v>37.33717725959783</v>
      </c>
      <c r="DR47" s="64">
        <v>155.85928819486713</v>
      </c>
    </row>
    <row r="48" spans="1:122" ht="12" customHeight="1" x14ac:dyDescent="0.25">
      <c r="B48" s="42"/>
      <c r="C48" s="42" t="s">
        <v>245</v>
      </c>
      <c r="D48" s="61">
        <v>231</v>
      </c>
      <c r="E48" s="61">
        <v>159</v>
      </c>
      <c r="F48" s="61">
        <v>74</v>
      </c>
      <c r="G48" s="61">
        <v>115</v>
      </c>
      <c r="H48" s="61">
        <v>125</v>
      </c>
      <c r="I48" s="61">
        <v>134</v>
      </c>
      <c r="J48" s="61">
        <v>138</v>
      </c>
      <c r="K48" s="61">
        <v>130</v>
      </c>
      <c r="L48" s="61">
        <v>73</v>
      </c>
      <c r="M48" s="61">
        <v>99</v>
      </c>
      <c r="N48" s="61">
        <v>134</v>
      </c>
      <c r="O48" s="61">
        <v>292</v>
      </c>
      <c r="P48" s="60">
        <v>464</v>
      </c>
      <c r="Q48" s="60">
        <v>374</v>
      </c>
      <c r="R48" s="60">
        <v>341</v>
      </c>
      <c r="S48" s="60">
        <v>525</v>
      </c>
      <c r="T48" s="67">
        <v>1704</v>
      </c>
      <c r="U48" s="64">
        <v>127</v>
      </c>
      <c r="V48" s="64">
        <v>157</v>
      </c>
      <c r="W48" s="64">
        <v>210</v>
      </c>
      <c r="X48" s="64">
        <v>260</v>
      </c>
      <c r="Y48" s="64">
        <v>255</v>
      </c>
      <c r="Z48" s="64">
        <v>176</v>
      </c>
      <c r="AA48" s="64">
        <v>180</v>
      </c>
      <c r="AB48" s="64">
        <v>320</v>
      </c>
      <c r="AC48" s="64">
        <v>88</v>
      </c>
      <c r="AD48" s="64">
        <v>262.52199999999999</v>
      </c>
      <c r="AE48" s="64">
        <v>185.374</v>
      </c>
      <c r="AF48" s="64">
        <v>163.05615900000001</v>
      </c>
      <c r="AG48" s="68">
        <v>494</v>
      </c>
      <c r="AH48" s="68">
        <v>691</v>
      </c>
      <c r="AI48" s="68">
        <v>588</v>
      </c>
      <c r="AJ48" s="68">
        <v>610.95215899999994</v>
      </c>
      <c r="AK48" s="73">
        <v>2383.9521589999999</v>
      </c>
      <c r="AL48" s="64">
        <v>203.15401</v>
      </c>
      <c r="AM48" s="64">
        <v>77.124606999999997</v>
      </c>
      <c r="AN48" s="64">
        <v>111.071533</v>
      </c>
      <c r="AO48" s="64">
        <v>196.734498</v>
      </c>
      <c r="AP48" s="64">
        <v>246.419556</v>
      </c>
      <c r="AQ48" s="64">
        <v>162.42692500000001</v>
      </c>
      <c r="AR48" s="64">
        <v>190.787983</v>
      </c>
      <c r="AS48" s="64">
        <v>247.94121699999999</v>
      </c>
      <c r="AT48" s="64">
        <v>186.223007</v>
      </c>
      <c r="AU48" s="64">
        <v>268.17764899999997</v>
      </c>
      <c r="AV48" s="64">
        <v>217.662993</v>
      </c>
      <c r="AW48" s="64">
        <v>219.981889</v>
      </c>
      <c r="AX48" s="68">
        <v>391.35014999999999</v>
      </c>
      <c r="AY48" s="68">
        <v>605.58097899999996</v>
      </c>
      <c r="AZ48" s="68">
        <v>624.95220700000004</v>
      </c>
      <c r="BA48" s="68">
        <v>705.82253100000003</v>
      </c>
      <c r="BB48" s="73">
        <v>2327.7058670000001</v>
      </c>
      <c r="BC48" s="64">
        <v>101.43722</v>
      </c>
      <c r="BD48" s="64">
        <v>195.080918</v>
      </c>
      <c r="BE48" s="64">
        <v>80.892754999999994</v>
      </c>
      <c r="BF48" s="64">
        <v>117.614006</v>
      </c>
      <c r="BG48" s="64">
        <v>164.901025</v>
      </c>
      <c r="BH48" s="64">
        <v>164.71240499999999</v>
      </c>
      <c r="BI48" s="64">
        <v>346.20607200000001</v>
      </c>
      <c r="BJ48" s="64">
        <v>116.081227</v>
      </c>
      <c r="BK48" s="64">
        <v>164.688692</v>
      </c>
      <c r="BL48" s="64">
        <v>116.645667</v>
      </c>
      <c r="BM48" s="64">
        <v>79.892364999999998</v>
      </c>
      <c r="BN48" s="64">
        <v>281.58905299999998</v>
      </c>
      <c r="BO48" s="68">
        <v>377.41089299999999</v>
      </c>
      <c r="BP48" s="68">
        <v>447.22743600000001</v>
      </c>
      <c r="BQ48" s="68">
        <v>626.97599100000002</v>
      </c>
      <c r="BR48" s="68">
        <v>478.12708499999997</v>
      </c>
      <c r="BS48" s="64">
        <v>1929.7414049999998</v>
      </c>
      <c r="BT48" s="64">
        <v>225.979356</v>
      </c>
      <c r="BU48" s="64">
        <v>198.13669100000001</v>
      </c>
      <c r="BV48" s="64">
        <v>256.98468500000001</v>
      </c>
      <c r="BW48" s="64">
        <v>264.23358200000001</v>
      </c>
      <c r="BX48" s="64">
        <v>257.55235399999998</v>
      </c>
      <c r="BY48" s="64">
        <v>271.86506200000002</v>
      </c>
      <c r="BZ48" s="64">
        <v>21.513850000000001</v>
      </c>
      <c r="CA48" s="64">
        <v>99.643550000000005</v>
      </c>
      <c r="CB48" s="64">
        <v>169.13342399999999</v>
      </c>
      <c r="CC48" s="64">
        <v>187.212614</v>
      </c>
      <c r="CD48" s="64">
        <v>217.25279900000001</v>
      </c>
      <c r="CE48" s="64">
        <v>256.04908399999999</v>
      </c>
      <c r="CF48" s="68">
        <v>681.10073199999999</v>
      </c>
      <c r="CG48" s="68">
        <v>793.65099800000007</v>
      </c>
      <c r="CH48" s="68">
        <v>290.29082399999999</v>
      </c>
      <c r="CI48" s="68">
        <v>660.51449700000001</v>
      </c>
      <c r="CJ48" s="64">
        <v>2425.5570509999998</v>
      </c>
      <c r="CK48" s="64">
        <v>182.39201299999999</v>
      </c>
      <c r="CL48" s="64">
        <v>195.72224299999999</v>
      </c>
      <c r="CM48" s="64">
        <v>178.721913</v>
      </c>
      <c r="CN48" s="64">
        <v>47.769416</v>
      </c>
      <c r="CO48" s="64">
        <v>319.15889499999997</v>
      </c>
      <c r="CP48" s="64">
        <v>264.13004899999999</v>
      </c>
      <c r="CQ48" s="64">
        <v>121.361199</v>
      </c>
      <c r="CR48" s="64">
        <v>234.62739400000001</v>
      </c>
      <c r="CS48" s="64">
        <v>236.51191499999999</v>
      </c>
      <c r="CT48" s="64">
        <v>181.62195600000001</v>
      </c>
      <c r="CU48" s="64">
        <v>234.79308599999999</v>
      </c>
      <c r="CV48" s="64">
        <v>193.45919599999999</v>
      </c>
      <c r="CW48" s="68">
        <v>556.83616899999993</v>
      </c>
      <c r="CX48" s="68">
        <v>631.05835999999999</v>
      </c>
      <c r="CY48" s="68">
        <v>592.50050800000008</v>
      </c>
      <c r="CZ48" s="68">
        <v>609.87423799999999</v>
      </c>
      <c r="DA48" s="64">
        <v>2390.2692749999997</v>
      </c>
      <c r="DB48" s="64">
        <v>231.80453800000001</v>
      </c>
      <c r="DC48" s="64">
        <v>121.454313</v>
      </c>
      <c r="DD48" s="64">
        <v>289.11176599999999</v>
      </c>
      <c r="DE48" s="64">
        <v>43.968678609617619</v>
      </c>
      <c r="DF48" s="64">
        <v>293.76525933780925</v>
      </c>
      <c r="DG48" s="64">
        <v>243.11474177585828</v>
      </c>
      <c r="DH48" s="64">
        <v>111.70518715382342</v>
      </c>
      <c r="DI48" s="64">
        <v>215.95944316753057</v>
      </c>
      <c r="DJ48" s="64">
        <v>217.69402368201864</v>
      </c>
      <c r="DK48" s="64">
        <v>167.17134268114378</v>
      </c>
      <c r="DL48" s="64">
        <v>216.11195200909111</v>
      </c>
      <c r="DM48" s="64">
        <v>178.06676164931599</v>
      </c>
      <c r="DN48" s="68">
        <v>642.37061700000004</v>
      </c>
      <c r="DO48" s="68">
        <v>580.84867972328516</v>
      </c>
      <c r="DP48" s="68">
        <v>545.35865400337264</v>
      </c>
      <c r="DQ48" s="68">
        <v>561.35005633955097</v>
      </c>
      <c r="DR48" s="64">
        <v>2329.9280070662089</v>
      </c>
    </row>
    <row r="49" spans="2:122" ht="12" customHeight="1" x14ac:dyDescent="0.25">
      <c r="B49" s="42"/>
      <c r="C49" s="42" t="s">
        <v>246</v>
      </c>
      <c r="D49" s="61">
        <v>54</v>
      </c>
      <c r="E49" s="61">
        <v>4.6958601821213197E-2</v>
      </c>
      <c r="F49" s="61">
        <v>49</v>
      </c>
      <c r="G49" s="61">
        <v>5</v>
      </c>
      <c r="H49" s="61">
        <v>0</v>
      </c>
      <c r="I49" s="61">
        <v>48</v>
      </c>
      <c r="J49" s="61">
        <v>6</v>
      </c>
      <c r="K49" s="61">
        <v>49</v>
      </c>
      <c r="L49" s="61">
        <v>6</v>
      </c>
      <c r="M49" s="61">
        <v>0</v>
      </c>
      <c r="N49" s="61">
        <v>48</v>
      </c>
      <c r="O49" s="61">
        <v>6</v>
      </c>
      <c r="P49" s="60">
        <v>103.04695860182122</v>
      </c>
      <c r="Q49" s="60">
        <v>53</v>
      </c>
      <c r="R49" s="60">
        <v>61</v>
      </c>
      <c r="S49" s="60">
        <v>54</v>
      </c>
      <c r="T49" s="67">
        <v>271.04695860182119</v>
      </c>
      <c r="U49" s="64">
        <v>49</v>
      </c>
      <c r="V49" s="64">
        <v>6</v>
      </c>
      <c r="W49" s="64">
        <v>0</v>
      </c>
      <c r="X49" s="64">
        <v>46</v>
      </c>
      <c r="Y49" s="64">
        <v>6</v>
      </c>
      <c r="Z49" s="64">
        <v>49</v>
      </c>
      <c r="AA49" s="64">
        <v>6</v>
      </c>
      <c r="AB49" s="64">
        <v>0</v>
      </c>
      <c r="AC49" s="64">
        <v>49</v>
      </c>
      <c r="AD49" s="64">
        <v>6</v>
      </c>
      <c r="AE49" s="64">
        <v>0</v>
      </c>
      <c r="AF49" s="64">
        <v>48</v>
      </c>
      <c r="AG49" s="68">
        <v>55</v>
      </c>
      <c r="AH49" s="68">
        <v>101</v>
      </c>
      <c r="AI49" s="68">
        <v>55</v>
      </c>
      <c r="AJ49" s="68">
        <v>54</v>
      </c>
      <c r="AK49" s="73">
        <v>265</v>
      </c>
      <c r="AL49" s="64">
        <v>0.127</v>
      </c>
      <c r="AM49" s="64">
        <v>6.1070000000000002</v>
      </c>
      <c r="AN49" s="64">
        <v>48.012999999999998</v>
      </c>
      <c r="AO49" s="64">
        <v>6.1619999999999999</v>
      </c>
      <c r="AP49" s="64">
        <v>46.896000000000001</v>
      </c>
      <c r="AQ49" s="64">
        <v>6.1520000000000001</v>
      </c>
      <c r="AR49" s="64">
        <v>46.408999999999999</v>
      </c>
      <c r="AS49" s="64">
        <v>6.4870000000000001</v>
      </c>
      <c r="AT49" s="64">
        <v>48.54</v>
      </c>
      <c r="AU49" s="64">
        <v>0.33300000000000002</v>
      </c>
      <c r="AV49" s="64">
        <v>6.8739999999999997</v>
      </c>
      <c r="AW49" s="64">
        <v>35.511000000000003</v>
      </c>
      <c r="AX49" s="68">
        <v>54.247</v>
      </c>
      <c r="AY49" s="68">
        <v>59.21</v>
      </c>
      <c r="AZ49" s="68">
        <v>101.43600000000001</v>
      </c>
      <c r="BA49" s="68">
        <v>42.718000000000004</v>
      </c>
      <c r="BB49" s="73">
        <v>257.61099999999999</v>
      </c>
      <c r="BC49" s="64">
        <v>0.06</v>
      </c>
      <c r="BD49" s="64">
        <v>51.853000000000002</v>
      </c>
      <c r="BE49" s="64">
        <v>5.6920000000000002</v>
      </c>
      <c r="BF49" s="64">
        <v>7.4999999999999997E-2</v>
      </c>
      <c r="BG49" s="64">
        <v>0.09</v>
      </c>
      <c r="BH49" s="64">
        <v>51.524000000000001</v>
      </c>
      <c r="BI49" s="64">
        <v>1.8049999999999999</v>
      </c>
      <c r="BJ49" s="64">
        <v>6.8000000000000005E-2</v>
      </c>
      <c r="BK49" s="64">
        <v>65.745000000000005</v>
      </c>
      <c r="BL49" s="64">
        <v>9.7000000000000003E-2</v>
      </c>
      <c r="BM49" s="64">
        <v>9.9019999999999992</v>
      </c>
      <c r="BN49" s="64">
        <v>42.171999999999997</v>
      </c>
      <c r="BO49" s="68">
        <v>57.605000000000004</v>
      </c>
      <c r="BP49" s="68">
        <v>51.689</v>
      </c>
      <c r="BQ49" s="68">
        <v>67.618000000000009</v>
      </c>
      <c r="BR49" s="68">
        <v>52.170999999999992</v>
      </c>
      <c r="BS49" s="64">
        <v>229.08300000000003</v>
      </c>
      <c r="BT49" s="64">
        <v>46.415999999999997</v>
      </c>
      <c r="BU49" s="64">
        <v>8.7999999999999995E-2</v>
      </c>
      <c r="BV49" s="64">
        <v>7.4999999999999997E-2</v>
      </c>
      <c r="BW49" s="64">
        <v>52.582999999999998</v>
      </c>
      <c r="BX49" s="64">
        <v>3.012</v>
      </c>
      <c r="BY49" s="64">
        <v>55.915999999999997</v>
      </c>
      <c r="BZ49" s="64">
        <v>5.2999999999999989</v>
      </c>
      <c r="CA49" s="64">
        <v>9.0999999999999998E-2</v>
      </c>
      <c r="CB49" s="64">
        <v>48.701999999999998</v>
      </c>
      <c r="CC49" s="64">
        <v>1.075</v>
      </c>
      <c r="CD49" s="64">
        <v>4.3650000000000002</v>
      </c>
      <c r="CE49" s="64">
        <v>48.889000000000003</v>
      </c>
      <c r="CF49" s="68">
        <v>46.579000000000001</v>
      </c>
      <c r="CG49" s="68">
        <v>111.511</v>
      </c>
      <c r="CH49" s="68">
        <v>54.092999999999996</v>
      </c>
      <c r="CI49" s="68">
        <v>54.329000000000001</v>
      </c>
      <c r="CJ49" s="64">
        <v>266.512</v>
      </c>
      <c r="CK49" s="64">
        <v>1.8859999999999999</v>
      </c>
      <c r="CL49" s="64">
        <v>53.024000000000001</v>
      </c>
      <c r="CM49" s="64">
        <v>7.3999999999999996E-2</v>
      </c>
      <c r="CN49" s="64">
        <v>6.1660000000000004</v>
      </c>
      <c r="CO49" s="64">
        <v>49.19</v>
      </c>
      <c r="CP49" s="64">
        <v>0.06</v>
      </c>
      <c r="CQ49" s="64">
        <v>49.091999999999999</v>
      </c>
      <c r="CR49" s="64">
        <v>10.002000000000001</v>
      </c>
      <c r="CS49" s="64">
        <v>52.332000000000001</v>
      </c>
      <c r="CT49" s="64">
        <v>6.2919999999999998</v>
      </c>
      <c r="CU49" s="64">
        <v>6.8000000000000005E-2</v>
      </c>
      <c r="CV49" s="64">
        <v>7.8E-2</v>
      </c>
      <c r="CW49" s="68">
        <v>54.984000000000002</v>
      </c>
      <c r="CX49" s="68">
        <v>55.415999999999997</v>
      </c>
      <c r="CY49" s="68">
        <v>111.426</v>
      </c>
      <c r="CZ49" s="68">
        <v>6.4379999999999997</v>
      </c>
      <c r="DA49" s="64">
        <v>228.26400000000004</v>
      </c>
      <c r="DB49" s="64">
        <v>47.954999999999998</v>
      </c>
      <c r="DC49" s="64">
        <v>4.8220000000000001</v>
      </c>
      <c r="DD49" s="64">
        <v>0.04</v>
      </c>
      <c r="DE49" s="64">
        <v>6.2276600000000002</v>
      </c>
      <c r="DF49" s="64">
        <v>49.681899999999999</v>
      </c>
      <c r="DG49" s="64">
        <v>6.0600000000000001E-2</v>
      </c>
      <c r="DH49" s="64">
        <v>49.582920000000001</v>
      </c>
      <c r="DI49" s="64">
        <v>10.102020000000001</v>
      </c>
      <c r="DJ49" s="64">
        <v>52.855319999999999</v>
      </c>
      <c r="DK49" s="64">
        <v>6.3549199999999999</v>
      </c>
      <c r="DL49" s="64">
        <v>6.8680000000000005E-2</v>
      </c>
      <c r="DM49" s="64">
        <v>7.8780000000000003E-2</v>
      </c>
      <c r="DN49" s="68">
        <v>52.817</v>
      </c>
      <c r="DO49" s="68">
        <v>55.97016</v>
      </c>
      <c r="DP49" s="68">
        <v>112.54026</v>
      </c>
      <c r="DQ49" s="68">
        <v>6.5023799999999996</v>
      </c>
      <c r="DR49" s="64">
        <v>227.82980000000001</v>
      </c>
    </row>
    <row r="50" spans="2:122" ht="12" customHeight="1" x14ac:dyDescent="0.25">
      <c r="B50" s="42"/>
      <c r="C50" s="42" t="s">
        <v>247</v>
      </c>
      <c r="D50" s="61">
        <v>70</v>
      </c>
      <c r="E50" s="61">
        <v>0</v>
      </c>
      <c r="F50" s="61">
        <v>31</v>
      </c>
      <c r="G50" s="61">
        <v>0</v>
      </c>
      <c r="H50" s="61">
        <v>0</v>
      </c>
      <c r="I50" s="61">
        <v>31</v>
      </c>
      <c r="J50" s="61">
        <v>31</v>
      </c>
      <c r="K50" s="61">
        <v>32</v>
      </c>
      <c r="L50" s="61">
        <v>0</v>
      </c>
      <c r="M50" s="61">
        <v>3</v>
      </c>
      <c r="N50" s="61">
        <v>30</v>
      </c>
      <c r="O50" s="61">
        <v>3</v>
      </c>
      <c r="P50" s="60">
        <v>101</v>
      </c>
      <c r="Q50" s="60">
        <v>31</v>
      </c>
      <c r="R50" s="60">
        <v>63</v>
      </c>
      <c r="S50" s="60">
        <v>36</v>
      </c>
      <c r="T50" s="67">
        <v>231</v>
      </c>
      <c r="U50" s="64">
        <v>0</v>
      </c>
      <c r="V50" s="64">
        <v>30</v>
      </c>
      <c r="W50" s="64">
        <v>29</v>
      </c>
      <c r="X50" s="64">
        <v>29</v>
      </c>
      <c r="Y50" s="64">
        <v>29</v>
      </c>
      <c r="Z50" s="64">
        <v>29</v>
      </c>
      <c r="AA50" s="64">
        <v>30</v>
      </c>
      <c r="AB50" s="64">
        <v>0</v>
      </c>
      <c r="AC50" s="64">
        <v>0</v>
      </c>
      <c r="AD50" s="64">
        <v>30</v>
      </c>
      <c r="AE50" s="64">
        <v>61</v>
      </c>
      <c r="AF50" s="64">
        <v>0</v>
      </c>
      <c r="AG50" s="68">
        <v>59</v>
      </c>
      <c r="AH50" s="68">
        <v>87</v>
      </c>
      <c r="AI50" s="68">
        <v>30</v>
      </c>
      <c r="AJ50" s="68">
        <v>91</v>
      </c>
      <c r="AK50" s="73">
        <v>267</v>
      </c>
      <c r="AL50" s="64">
        <v>0</v>
      </c>
      <c r="AM50" s="64">
        <v>52.082999999999998</v>
      </c>
      <c r="AN50" s="64">
        <v>0</v>
      </c>
      <c r="AO50" s="64">
        <v>0</v>
      </c>
      <c r="AP50" s="64">
        <v>30.908000000000001</v>
      </c>
      <c r="AQ50" s="64">
        <v>0</v>
      </c>
      <c r="AR50" s="64">
        <v>30.352</v>
      </c>
      <c r="AS50" s="64">
        <v>30.83</v>
      </c>
      <c r="AT50" s="64">
        <v>21.047000000000001</v>
      </c>
      <c r="AU50" s="64">
        <v>0</v>
      </c>
      <c r="AV50" s="64">
        <v>21.129000000000001</v>
      </c>
      <c r="AW50" s="64">
        <v>21.192</v>
      </c>
      <c r="AX50" s="68">
        <v>52.082999999999998</v>
      </c>
      <c r="AY50" s="68">
        <v>30.908000000000001</v>
      </c>
      <c r="AZ50" s="68">
        <v>82.228999999999999</v>
      </c>
      <c r="BA50" s="68">
        <v>42.320999999999998</v>
      </c>
      <c r="BB50" s="73">
        <v>207.541</v>
      </c>
      <c r="BC50" s="64">
        <v>20.669</v>
      </c>
      <c r="BD50" s="64">
        <v>0</v>
      </c>
      <c r="BE50" s="64">
        <v>30.248000000000001</v>
      </c>
      <c r="BF50" s="64">
        <v>0</v>
      </c>
      <c r="BG50" s="64">
        <v>0</v>
      </c>
      <c r="BH50" s="64">
        <v>0</v>
      </c>
      <c r="BI50" s="64">
        <v>0</v>
      </c>
      <c r="BJ50" s="64">
        <v>0</v>
      </c>
      <c r="BK50" s="64">
        <v>0</v>
      </c>
      <c r="BL50" s="64">
        <v>0</v>
      </c>
      <c r="BM50" s="64">
        <v>30.236999999999998</v>
      </c>
      <c r="BN50" s="64">
        <v>0</v>
      </c>
      <c r="BO50" s="68">
        <v>50.917000000000002</v>
      </c>
      <c r="BP50" s="68">
        <v>0</v>
      </c>
      <c r="BQ50" s="68">
        <v>0</v>
      </c>
      <c r="BR50" s="68">
        <v>30.236999999999998</v>
      </c>
      <c r="BS50" s="64">
        <v>81.153999999999996</v>
      </c>
      <c r="BT50" s="64">
        <v>0</v>
      </c>
      <c r="BU50" s="64">
        <v>31.5</v>
      </c>
      <c r="BV50" s="64">
        <v>0</v>
      </c>
      <c r="BW50" s="64">
        <v>0</v>
      </c>
      <c r="BX50" s="64">
        <v>31.5</v>
      </c>
      <c r="BY50" s="64">
        <v>0</v>
      </c>
      <c r="BZ50" s="64">
        <v>31.135000000000002</v>
      </c>
      <c r="CA50" s="64">
        <v>0</v>
      </c>
      <c r="CB50" s="64">
        <v>30.449000000000002</v>
      </c>
      <c r="CC50" s="64">
        <v>30.841000000000001</v>
      </c>
      <c r="CD50" s="64">
        <v>0</v>
      </c>
      <c r="CE50" s="64">
        <v>0</v>
      </c>
      <c r="CF50" s="68">
        <v>31.5</v>
      </c>
      <c r="CG50" s="68">
        <v>31.5</v>
      </c>
      <c r="CH50" s="68">
        <v>61.584000000000003</v>
      </c>
      <c r="CI50" s="68">
        <v>30.841000000000001</v>
      </c>
      <c r="CJ50" s="64">
        <v>155.42500000000001</v>
      </c>
      <c r="CK50" s="64">
        <v>0</v>
      </c>
      <c r="CL50" s="64">
        <v>0</v>
      </c>
      <c r="CM50" s="64">
        <v>0</v>
      </c>
      <c r="CN50" s="64">
        <v>0</v>
      </c>
      <c r="CO50" s="64">
        <v>0</v>
      </c>
      <c r="CP50" s="64">
        <v>0</v>
      </c>
      <c r="CQ50" s="64">
        <v>0</v>
      </c>
      <c r="CR50" s="64">
        <v>0</v>
      </c>
      <c r="CS50" s="64">
        <v>0</v>
      </c>
      <c r="CT50" s="64">
        <v>33.609000000000002</v>
      </c>
      <c r="CU50" s="64">
        <v>30.800999999999998</v>
      </c>
      <c r="CV50" s="64">
        <v>0</v>
      </c>
      <c r="CW50" s="68">
        <v>0</v>
      </c>
      <c r="CX50" s="68">
        <v>0</v>
      </c>
      <c r="CY50" s="68">
        <v>0</v>
      </c>
      <c r="CZ50" s="68">
        <v>64.41</v>
      </c>
      <c r="DA50" s="64">
        <v>64.41</v>
      </c>
      <c r="DB50" s="64">
        <v>0</v>
      </c>
      <c r="DC50" s="64">
        <v>30.995999999999999</v>
      </c>
      <c r="DD50" s="64">
        <v>31.5</v>
      </c>
      <c r="DE50" s="64">
        <v>0</v>
      </c>
      <c r="DF50" s="64">
        <v>0</v>
      </c>
      <c r="DG50" s="64">
        <v>0</v>
      </c>
      <c r="DH50" s="64">
        <v>0</v>
      </c>
      <c r="DI50" s="64">
        <v>0</v>
      </c>
      <c r="DJ50" s="64">
        <v>0</v>
      </c>
      <c r="DK50" s="64">
        <v>34.281179999999999</v>
      </c>
      <c r="DL50" s="64">
        <v>31.417019999999997</v>
      </c>
      <c r="DM50" s="64">
        <v>0</v>
      </c>
      <c r="DN50" s="68">
        <v>62.495999999999995</v>
      </c>
      <c r="DO50" s="68">
        <v>0</v>
      </c>
      <c r="DP50" s="68">
        <v>0</v>
      </c>
      <c r="DQ50" s="68">
        <v>65.6982</v>
      </c>
      <c r="DR50" s="64">
        <v>128.1942</v>
      </c>
    </row>
    <row r="51" spans="2:122" ht="12" customHeight="1" x14ac:dyDescent="0.25">
      <c r="B51" s="42"/>
      <c r="C51" s="42" t="s">
        <v>228</v>
      </c>
      <c r="D51" s="61">
        <v>61</v>
      </c>
      <c r="E51" s="61">
        <v>91</v>
      </c>
      <c r="F51" s="61">
        <v>38</v>
      </c>
      <c r="G51" s="61">
        <v>120</v>
      </c>
      <c r="H51" s="61">
        <v>62</v>
      </c>
      <c r="I51" s="61">
        <v>32</v>
      </c>
      <c r="J51" s="61">
        <v>130</v>
      </c>
      <c r="K51" s="61">
        <v>94</v>
      </c>
      <c r="L51" s="61">
        <v>24</v>
      </c>
      <c r="M51" s="61">
        <v>60</v>
      </c>
      <c r="N51" s="61">
        <v>90</v>
      </c>
      <c r="O51" s="61">
        <v>43</v>
      </c>
      <c r="P51" s="60">
        <v>190</v>
      </c>
      <c r="Q51" s="60">
        <v>214</v>
      </c>
      <c r="R51" s="60">
        <v>248</v>
      </c>
      <c r="S51" s="60">
        <v>193</v>
      </c>
      <c r="T51" s="67">
        <v>845</v>
      </c>
      <c r="U51" s="64">
        <v>94</v>
      </c>
      <c r="V51" s="64">
        <v>112</v>
      </c>
      <c r="W51" s="64">
        <v>29</v>
      </c>
      <c r="X51" s="64">
        <v>93</v>
      </c>
      <c r="Y51" s="64">
        <v>38</v>
      </c>
      <c r="Z51" s="64">
        <v>93</v>
      </c>
      <c r="AA51" s="64">
        <v>95</v>
      </c>
      <c r="AB51" s="64">
        <v>43</v>
      </c>
      <c r="AC51" s="64">
        <v>50</v>
      </c>
      <c r="AD51" s="64">
        <v>80</v>
      </c>
      <c r="AE51" s="64">
        <v>64</v>
      </c>
      <c r="AF51" s="64">
        <v>114</v>
      </c>
      <c r="AG51" s="68">
        <v>235</v>
      </c>
      <c r="AH51" s="68">
        <v>224</v>
      </c>
      <c r="AI51" s="68">
        <v>188</v>
      </c>
      <c r="AJ51" s="68">
        <v>258</v>
      </c>
      <c r="AK51" s="73">
        <v>905</v>
      </c>
      <c r="AL51" s="64">
        <v>94</v>
      </c>
      <c r="AM51" s="64">
        <v>112</v>
      </c>
      <c r="AN51" s="64">
        <v>29</v>
      </c>
      <c r="AO51" s="64">
        <v>93</v>
      </c>
      <c r="AP51" s="64">
        <v>70</v>
      </c>
      <c r="AQ51" s="64">
        <v>93</v>
      </c>
      <c r="AR51" s="64">
        <v>95</v>
      </c>
      <c r="AS51" s="64">
        <v>43</v>
      </c>
      <c r="AT51" s="64">
        <v>50</v>
      </c>
      <c r="AU51" s="64">
        <v>80</v>
      </c>
      <c r="AV51" s="64">
        <v>75</v>
      </c>
      <c r="AW51" s="64">
        <v>80</v>
      </c>
      <c r="AX51" s="68">
        <v>235</v>
      </c>
      <c r="AY51" s="68">
        <v>256</v>
      </c>
      <c r="AZ51" s="68">
        <v>188</v>
      </c>
      <c r="BA51" s="68">
        <v>235</v>
      </c>
      <c r="BB51" s="73">
        <v>914</v>
      </c>
      <c r="BC51" s="64">
        <v>97.268981690962747</v>
      </c>
      <c r="BD51" s="64">
        <v>115.89495690838115</v>
      </c>
      <c r="BE51" s="64">
        <v>30.008515628062973</v>
      </c>
      <c r="BF51" s="64">
        <v>96.23420528999506</v>
      </c>
      <c r="BG51" s="64">
        <v>72.434348067738213</v>
      </c>
      <c r="BH51" s="64">
        <v>96.23420528999506</v>
      </c>
      <c r="BI51" s="64">
        <v>98.303758091930433</v>
      </c>
      <c r="BJ51" s="64">
        <v>44.495385241610613</v>
      </c>
      <c r="BK51" s="64">
        <v>51.73882004838444</v>
      </c>
      <c r="BL51" s="64">
        <v>82.782112077415093</v>
      </c>
      <c r="BM51" s="64">
        <v>77.60823007257666</v>
      </c>
      <c r="BN51" s="64">
        <v>82.782112077415093</v>
      </c>
      <c r="BO51" s="68">
        <v>243.17245422740689</v>
      </c>
      <c r="BP51" s="68">
        <v>264.90275864772832</v>
      </c>
      <c r="BQ51" s="68">
        <v>194.53796338192549</v>
      </c>
      <c r="BR51" s="68">
        <v>243.17245422740683</v>
      </c>
      <c r="BS51" s="64">
        <v>945.78563048446767</v>
      </c>
      <c r="BT51" s="64">
        <v>40.534000000000006</v>
      </c>
      <c r="BU51" s="64">
        <v>52.86</v>
      </c>
      <c r="BV51" s="64">
        <v>68.819000000000003</v>
      </c>
      <c r="BW51" s="64">
        <v>99.09899999999999</v>
      </c>
      <c r="BX51" s="64">
        <v>36.536000000000001</v>
      </c>
      <c r="BY51" s="64">
        <v>46.314</v>
      </c>
      <c r="BZ51" s="64">
        <v>6.3559999999999999</v>
      </c>
      <c r="CA51" s="64">
        <v>97.588999999999999</v>
      </c>
      <c r="CB51" s="64">
        <v>31.498000000000001</v>
      </c>
      <c r="CC51" s="64">
        <v>80.442999999999998</v>
      </c>
      <c r="CD51" s="64">
        <v>78.10199999999999</v>
      </c>
      <c r="CE51" s="64">
        <v>17.765999999999998</v>
      </c>
      <c r="CF51" s="68">
        <v>162.21300000000002</v>
      </c>
      <c r="CG51" s="68">
        <v>181.94899999999998</v>
      </c>
      <c r="CH51" s="68">
        <v>135.44299999999998</v>
      </c>
      <c r="CI51" s="68">
        <v>176.31099999999998</v>
      </c>
      <c r="CJ51" s="64">
        <v>655.91599999999994</v>
      </c>
      <c r="CK51" s="64">
        <v>39.757999999999996</v>
      </c>
      <c r="CL51" s="64">
        <v>43.636000000000003</v>
      </c>
      <c r="CM51" s="64">
        <v>74.756</v>
      </c>
      <c r="CN51" s="64">
        <v>101.34918127751436</v>
      </c>
      <c r="CO51" s="64">
        <v>37.365600935985881</v>
      </c>
      <c r="CP51" s="64">
        <v>47.365624089918164</v>
      </c>
      <c r="CQ51" s="64">
        <v>6.5003218619752099</v>
      </c>
      <c r="CR51" s="64">
        <v>99.804894617416409</v>
      </c>
      <c r="CS51" s="64">
        <v>32.21320610580478</v>
      </c>
      <c r="CT51" s="64">
        <v>82.269570727324066</v>
      </c>
      <c r="CU51" s="64">
        <v>79.87541505097353</v>
      </c>
      <c r="CV51" s="64">
        <v>18.169401856490175</v>
      </c>
      <c r="CW51" s="68">
        <v>158.15</v>
      </c>
      <c r="CX51" s="68">
        <v>186.08040630341841</v>
      </c>
      <c r="CY51" s="68">
        <v>138.51842258519639</v>
      </c>
      <c r="CZ51" s="68">
        <v>180.31438763478778</v>
      </c>
      <c r="DA51" s="64">
        <v>663.0632165234025</v>
      </c>
      <c r="DB51" s="64">
        <v>40.660760948459782</v>
      </c>
      <c r="DC51" s="64">
        <v>44.626816357638496</v>
      </c>
      <c r="DD51" s="64">
        <v>76.45343944522007</v>
      </c>
      <c r="DE51" s="64">
        <v>103.6504560653737</v>
      </c>
      <c r="DF51" s="64">
        <v>38.21403912052083</v>
      </c>
      <c r="DG51" s="64">
        <v>48.441126774354103</v>
      </c>
      <c r="DH51" s="64">
        <v>6.6479207535042253</v>
      </c>
      <c r="DI51" s="64">
        <v>102.07110421864755</v>
      </c>
      <c r="DJ51" s="64">
        <v>32.944651965682212</v>
      </c>
      <c r="DK51" s="64">
        <v>84.137616295490929</v>
      </c>
      <c r="DL51" s="64">
        <v>81.689097968877746</v>
      </c>
      <c r="DM51" s="64">
        <v>18.581963515852117</v>
      </c>
      <c r="DN51" s="68">
        <v>161.74101675131834</v>
      </c>
      <c r="DO51" s="68">
        <v>190.30562196024863</v>
      </c>
      <c r="DP51" s="68">
        <v>141.663676937834</v>
      </c>
      <c r="DQ51" s="68">
        <v>184.40867778022078</v>
      </c>
      <c r="DR51" s="64">
        <v>678.1189934296217</v>
      </c>
    </row>
    <row r="52" spans="2:122" ht="12" customHeight="1" x14ac:dyDescent="0.25">
      <c r="B52" s="42"/>
      <c r="C52" s="42" t="s">
        <v>248</v>
      </c>
      <c r="D52" s="61">
        <v>2</v>
      </c>
      <c r="E52" s="61">
        <v>17</v>
      </c>
      <c r="F52" s="61">
        <v>15</v>
      </c>
      <c r="G52" s="61">
        <v>14</v>
      </c>
      <c r="H52" s="61">
        <v>0</v>
      </c>
      <c r="I52" s="61">
        <v>8</v>
      </c>
      <c r="J52" s="61">
        <v>1</v>
      </c>
      <c r="K52" s="61">
        <v>17</v>
      </c>
      <c r="L52" s="61">
        <v>1</v>
      </c>
      <c r="M52" s="61">
        <v>17</v>
      </c>
      <c r="N52" s="61">
        <v>4</v>
      </c>
      <c r="O52" s="61">
        <v>1</v>
      </c>
      <c r="P52" s="60">
        <v>34</v>
      </c>
      <c r="Q52" s="60">
        <v>22</v>
      </c>
      <c r="R52" s="60">
        <v>19</v>
      </c>
      <c r="S52" s="60">
        <v>22</v>
      </c>
      <c r="T52" s="67">
        <v>97</v>
      </c>
      <c r="U52" s="64">
        <v>26</v>
      </c>
      <c r="V52" s="64">
        <v>8</v>
      </c>
      <c r="W52" s="64">
        <v>3</v>
      </c>
      <c r="X52" s="64">
        <v>12</v>
      </c>
      <c r="Y52" s="64">
        <v>0</v>
      </c>
      <c r="Z52" s="64">
        <v>0</v>
      </c>
      <c r="AA52" s="64">
        <v>33</v>
      </c>
      <c r="AB52" s="64">
        <v>1</v>
      </c>
      <c r="AC52" s="64">
        <v>2</v>
      </c>
      <c r="AD52" s="64">
        <v>2</v>
      </c>
      <c r="AE52" s="64">
        <v>25</v>
      </c>
      <c r="AF52" s="64">
        <v>0.629</v>
      </c>
      <c r="AG52" s="68">
        <v>37</v>
      </c>
      <c r="AH52" s="68">
        <v>12</v>
      </c>
      <c r="AI52" s="68">
        <v>36</v>
      </c>
      <c r="AJ52" s="68">
        <v>27.629000000000001</v>
      </c>
      <c r="AK52" s="73">
        <v>112.629</v>
      </c>
      <c r="AL52" s="64">
        <v>1.0720000000000001</v>
      </c>
      <c r="AM52" s="64">
        <v>39.002000000000002</v>
      </c>
      <c r="AN52" s="64">
        <v>5.4080000000000004</v>
      </c>
      <c r="AO52" s="64">
        <v>1.2829999999999999</v>
      </c>
      <c r="AP52" s="64">
        <v>0.58699999999999997</v>
      </c>
      <c r="AQ52" s="64">
        <v>0.61</v>
      </c>
      <c r="AR52" s="64">
        <v>0.40500000000000003</v>
      </c>
      <c r="AS52" s="64">
        <v>0.371</v>
      </c>
      <c r="AT52" s="64">
        <v>8.0679999999999996</v>
      </c>
      <c r="AU52" s="64">
        <v>18.015000000000001</v>
      </c>
      <c r="AV52" s="64">
        <v>11.473000000000001</v>
      </c>
      <c r="AW52" s="64">
        <v>20.173999999999999</v>
      </c>
      <c r="AX52" s="68">
        <v>45.482000000000006</v>
      </c>
      <c r="AY52" s="68">
        <v>2.48</v>
      </c>
      <c r="AZ52" s="68">
        <v>8.8439999999999994</v>
      </c>
      <c r="BA52" s="68">
        <v>49.661999999999999</v>
      </c>
      <c r="BB52" s="73">
        <v>106.46800000000002</v>
      </c>
      <c r="BC52" s="64">
        <v>0.623</v>
      </c>
      <c r="BD52" s="64">
        <v>0.51800000000000002</v>
      </c>
      <c r="BE52" s="64">
        <v>24.094999999999999</v>
      </c>
      <c r="BF52" s="64">
        <v>7.9889999999999999</v>
      </c>
      <c r="BG52" s="64">
        <v>0.92900000000000005</v>
      </c>
      <c r="BH52" s="64">
        <v>9.9510000000000005</v>
      </c>
      <c r="BI52" s="64">
        <v>37.880000000000003</v>
      </c>
      <c r="BJ52" s="64">
        <v>0.57499999999999996</v>
      </c>
      <c r="BK52" s="64">
        <v>17.399000000000001</v>
      </c>
      <c r="BL52" s="64">
        <v>1.5349999999999999</v>
      </c>
      <c r="BM52" s="64">
        <v>15.253</v>
      </c>
      <c r="BN52" s="64">
        <v>1.7809999999999999</v>
      </c>
      <c r="BO52" s="68">
        <v>25.235999999999997</v>
      </c>
      <c r="BP52" s="68">
        <v>18.869</v>
      </c>
      <c r="BQ52" s="68">
        <v>55.854000000000006</v>
      </c>
      <c r="BR52" s="68">
        <v>18.568999999999999</v>
      </c>
      <c r="BS52" s="64">
        <v>118.52800000000001</v>
      </c>
      <c r="BT52" s="64">
        <v>0.45300000000000001</v>
      </c>
      <c r="BU52" s="64">
        <v>17.390999999999998</v>
      </c>
      <c r="BV52" s="64">
        <v>0.69</v>
      </c>
      <c r="BW52" s="64">
        <v>1.0489999999999999</v>
      </c>
      <c r="BX52" s="64">
        <v>0.71399999999999997</v>
      </c>
      <c r="BY52" s="64">
        <v>0.55200000000000005</v>
      </c>
      <c r="BZ52" s="64">
        <v>19.855</v>
      </c>
      <c r="CA52" s="64">
        <v>0.57399999999999995</v>
      </c>
      <c r="CB52" s="64">
        <v>0.68500000000000005</v>
      </c>
      <c r="CC52" s="64">
        <v>1.464</v>
      </c>
      <c r="CD52" s="64">
        <v>11.964</v>
      </c>
      <c r="CE52" s="64">
        <v>0.90300000000000002</v>
      </c>
      <c r="CF52" s="68">
        <v>18.533999999999999</v>
      </c>
      <c r="CG52" s="68">
        <v>2.3149999999999999</v>
      </c>
      <c r="CH52" s="68">
        <v>21.114000000000001</v>
      </c>
      <c r="CI52" s="68">
        <v>14.331000000000001</v>
      </c>
      <c r="CJ52" s="64">
        <v>56.29399999999999</v>
      </c>
      <c r="CK52" s="64">
        <v>1.26</v>
      </c>
      <c r="CL52" s="64">
        <v>22.54</v>
      </c>
      <c r="CM52" s="64">
        <v>1.375</v>
      </c>
      <c r="CN52" s="64">
        <v>22.850999999999999</v>
      </c>
      <c r="CO52" s="64">
        <v>1.407</v>
      </c>
      <c r="CP52" s="64">
        <v>1.119</v>
      </c>
      <c r="CQ52" s="64">
        <v>1.9650000000000001</v>
      </c>
      <c r="CR52" s="64">
        <v>24.343</v>
      </c>
      <c r="CS52" s="64">
        <v>1.7869999999999999</v>
      </c>
      <c r="CT52" s="64">
        <v>0.57999999999999996</v>
      </c>
      <c r="CU52" s="64">
        <v>8.4969999999999999</v>
      </c>
      <c r="CV52" s="64">
        <v>0.97499999999999998</v>
      </c>
      <c r="CW52" s="68">
        <v>25.175000000000001</v>
      </c>
      <c r="CX52" s="68">
        <v>25.376999999999999</v>
      </c>
      <c r="CY52" s="68">
        <v>28.094999999999999</v>
      </c>
      <c r="CZ52" s="68">
        <v>10.052</v>
      </c>
      <c r="DA52" s="64">
        <v>88.698999999999998</v>
      </c>
      <c r="DB52" s="64">
        <v>0.19600000000000001</v>
      </c>
      <c r="DC52" s="64">
        <v>21</v>
      </c>
      <c r="DD52" s="64">
        <v>20.61</v>
      </c>
      <c r="DE52" s="64">
        <v>23.993549999999999</v>
      </c>
      <c r="DF52" s="64">
        <v>1.4773500000000002</v>
      </c>
      <c r="DG52" s="64">
        <v>1.1749499999999999</v>
      </c>
      <c r="DH52" s="64">
        <v>2.06325</v>
      </c>
      <c r="DI52" s="64">
        <v>25.56015</v>
      </c>
      <c r="DJ52" s="64">
        <v>1.87635</v>
      </c>
      <c r="DK52" s="64">
        <v>0.60899999999999999</v>
      </c>
      <c r="DL52" s="64">
        <v>8.9218500000000009</v>
      </c>
      <c r="DM52" s="64">
        <v>1.0237499999999999</v>
      </c>
      <c r="DN52" s="68">
        <v>41.805999999999997</v>
      </c>
      <c r="DO52" s="68">
        <v>26.645849999999999</v>
      </c>
      <c r="DP52" s="68">
        <v>29.499749999999999</v>
      </c>
      <c r="DQ52" s="68">
        <v>10.554600000000001</v>
      </c>
      <c r="DR52" s="64">
        <v>108.50619999999999</v>
      </c>
    </row>
    <row r="53" spans="2:122" ht="12" customHeight="1" x14ac:dyDescent="0.25">
      <c r="B53" s="42"/>
      <c r="C53" s="42" t="s">
        <v>215</v>
      </c>
      <c r="D53" s="61">
        <v>152</v>
      </c>
      <c r="E53" s="61">
        <v>120</v>
      </c>
      <c r="F53" s="61">
        <v>148</v>
      </c>
      <c r="G53" s="61">
        <v>142</v>
      </c>
      <c r="H53" s="61">
        <v>81</v>
      </c>
      <c r="I53" s="61">
        <v>168</v>
      </c>
      <c r="J53" s="61">
        <v>97</v>
      </c>
      <c r="K53" s="61">
        <v>101</v>
      </c>
      <c r="L53" s="61">
        <v>59</v>
      </c>
      <c r="M53" s="61">
        <v>124</v>
      </c>
      <c r="N53" s="61">
        <v>68</v>
      </c>
      <c r="O53" s="61">
        <v>59</v>
      </c>
      <c r="P53" s="60">
        <v>420</v>
      </c>
      <c r="Q53" s="60">
        <v>391</v>
      </c>
      <c r="R53" s="60">
        <v>257</v>
      </c>
      <c r="S53" s="60">
        <v>251</v>
      </c>
      <c r="T53" s="67">
        <v>1319</v>
      </c>
      <c r="U53" s="64">
        <v>66</v>
      </c>
      <c r="V53" s="64">
        <v>102</v>
      </c>
      <c r="W53" s="64">
        <v>150</v>
      </c>
      <c r="X53" s="64">
        <v>180</v>
      </c>
      <c r="Y53" s="64">
        <v>119</v>
      </c>
      <c r="Z53" s="64">
        <v>138</v>
      </c>
      <c r="AA53" s="64">
        <v>239</v>
      </c>
      <c r="AB53" s="64">
        <v>142</v>
      </c>
      <c r="AC53" s="64">
        <v>131</v>
      </c>
      <c r="AD53" s="64">
        <v>166</v>
      </c>
      <c r="AE53" s="64">
        <v>152</v>
      </c>
      <c r="AF53" s="64">
        <v>153.15899999999999</v>
      </c>
      <c r="AG53" s="68">
        <v>318</v>
      </c>
      <c r="AH53" s="68">
        <v>437</v>
      </c>
      <c r="AI53" s="68">
        <v>512</v>
      </c>
      <c r="AJ53" s="68">
        <v>471.15899999999999</v>
      </c>
      <c r="AK53" s="73">
        <v>1738.1590000000001</v>
      </c>
      <c r="AL53" s="64">
        <v>202.035</v>
      </c>
      <c r="AM53" s="64">
        <v>140.42099999999999</v>
      </c>
      <c r="AN53" s="64">
        <v>171.435</v>
      </c>
      <c r="AO53" s="64">
        <v>192.495</v>
      </c>
      <c r="AP53" s="64">
        <v>172.61500000000001</v>
      </c>
      <c r="AQ53" s="64">
        <v>159.245</v>
      </c>
      <c r="AR53" s="64">
        <v>188.19499999999999</v>
      </c>
      <c r="AS53" s="64">
        <v>124.661</v>
      </c>
      <c r="AT53" s="64">
        <v>76.867000000000004</v>
      </c>
      <c r="AU53" s="64">
        <v>159.095</v>
      </c>
      <c r="AV53" s="64">
        <v>221.88300000000001</v>
      </c>
      <c r="AW53" s="64">
        <v>105.35299999999999</v>
      </c>
      <c r="AX53" s="68">
        <v>513.89100000000008</v>
      </c>
      <c r="AY53" s="68">
        <v>524.35500000000002</v>
      </c>
      <c r="AZ53" s="68">
        <v>389.72300000000001</v>
      </c>
      <c r="BA53" s="68">
        <v>486.33100000000002</v>
      </c>
      <c r="BB53" s="73">
        <v>1914.3000000000002</v>
      </c>
      <c r="BC53" s="64">
        <v>223.86799999999999</v>
      </c>
      <c r="BD53" s="64">
        <v>83.421999999999997</v>
      </c>
      <c r="BE53" s="64">
        <v>171.87899999999999</v>
      </c>
      <c r="BF53" s="64">
        <v>95.736999999999995</v>
      </c>
      <c r="BG53" s="64">
        <v>120.542</v>
      </c>
      <c r="BH53" s="64">
        <v>102.458</v>
      </c>
      <c r="BI53" s="64">
        <v>122.134</v>
      </c>
      <c r="BJ53" s="64">
        <v>137.036</v>
      </c>
      <c r="BK53" s="64">
        <v>54.875999999999998</v>
      </c>
      <c r="BL53" s="64">
        <v>73.932000000000002</v>
      </c>
      <c r="BM53" s="64">
        <v>77.031999999999996</v>
      </c>
      <c r="BN53" s="64">
        <v>94.227999999999994</v>
      </c>
      <c r="BO53" s="68">
        <v>479.16899999999998</v>
      </c>
      <c r="BP53" s="68">
        <v>318.73699999999997</v>
      </c>
      <c r="BQ53" s="68">
        <v>314.04599999999999</v>
      </c>
      <c r="BR53" s="68">
        <v>245.19200000000001</v>
      </c>
      <c r="BS53" s="64">
        <v>1357.144</v>
      </c>
      <c r="BT53" s="64">
        <v>77.275000000000006</v>
      </c>
      <c r="BU53" s="64">
        <v>141.399</v>
      </c>
      <c r="BV53" s="64">
        <v>91.962999999999994</v>
      </c>
      <c r="BW53" s="64">
        <v>133.85400000000001</v>
      </c>
      <c r="BX53" s="64">
        <v>81.629000000000005</v>
      </c>
      <c r="BY53" s="64">
        <v>79.733999999999995</v>
      </c>
      <c r="BZ53" s="64">
        <v>151.88499999999999</v>
      </c>
      <c r="CA53" s="64">
        <v>75.072000000000003</v>
      </c>
      <c r="CB53" s="64">
        <v>71.557000000000002</v>
      </c>
      <c r="CC53" s="64">
        <v>78.792000000000002</v>
      </c>
      <c r="CD53" s="64">
        <v>77.631</v>
      </c>
      <c r="CE53" s="64">
        <v>90.147999999999996</v>
      </c>
      <c r="CF53" s="68">
        <v>310.637</v>
      </c>
      <c r="CG53" s="68">
        <v>295.21699999999998</v>
      </c>
      <c r="CH53" s="68">
        <v>298.51400000000001</v>
      </c>
      <c r="CI53" s="68">
        <v>246.571</v>
      </c>
      <c r="CJ53" s="64">
        <v>1150.9390000000001</v>
      </c>
      <c r="CK53" s="64">
        <v>78.073999999999998</v>
      </c>
      <c r="CL53" s="64">
        <v>74.283000000000001</v>
      </c>
      <c r="CM53" s="64">
        <v>119.749</v>
      </c>
      <c r="CN53" s="64">
        <v>68.760999999999996</v>
      </c>
      <c r="CO53" s="64">
        <v>72.876999999999995</v>
      </c>
      <c r="CP53" s="64">
        <v>116.883</v>
      </c>
      <c r="CQ53" s="64">
        <v>58.076000000000001</v>
      </c>
      <c r="CR53" s="64">
        <v>74.899000000000001</v>
      </c>
      <c r="CS53" s="64">
        <v>102.288</v>
      </c>
      <c r="CT53" s="64">
        <v>67.573999999999998</v>
      </c>
      <c r="CU53" s="64">
        <v>81.055000000000007</v>
      </c>
      <c r="CV53" s="64">
        <v>89.501000000000005</v>
      </c>
      <c r="CW53" s="68">
        <v>272.10599999999999</v>
      </c>
      <c r="CX53" s="68">
        <v>258.52099999999996</v>
      </c>
      <c r="CY53" s="68">
        <v>235.26299999999998</v>
      </c>
      <c r="CZ53" s="68">
        <v>238.13000000000002</v>
      </c>
      <c r="DA53" s="64">
        <v>1004.02</v>
      </c>
      <c r="DB53" s="64">
        <v>144.34299999999999</v>
      </c>
      <c r="DC53" s="64">
        <v>167.86500000000001</v>
      </c>
      <c r="DD53" s="64">
        <v>79.180000000000007</v>
      </c>
      <c r="DE53" s="64">
        <v>71.511439999999993</v>
      </c>
      <c r="DF53" s="64">
        <v>75.792079999999999</v>
      </c>
      <c r="DG53" s="64">
        <v>121.55831999999999</v>
      </c>
      <c r="DH53" s="64">
        <v>60.399039999999999</v>
      </c>
      <c r="DI53" s="64">
        <v>77.894959999999998</v>
      </c>
      <c r="DJ53" s="64">
        <v>106.37952</v>
      </c>
      <c r="DK53" s="64">
        <v>70.276960000000003</v>
      </c>
      <c r="DL53" s="64">
        <v>84.297200000000004</v>
      </c>
      <c r="DM53" s="64">
        <v>93.081040000000002</v>
      </c>
      <c r="DN53" s="68">
        <v>391.38799999999998</v>
      </c>
      <c r="DO53" s="68">
        <v>268.86183999999997</v>
      </c>
      <c r="DP53" s="68">
        <v>244.67352</v>
      </c>
      <c r="DQ53" s="68">
        <v>247.65520000000001</v>
      </c>
      <c r="DR53" s="64">
        <v>1152.5785599999999</v>
      </c>
    </row>
    <row r="54" spans="2:122" ht="12" customHeight="1" x14ac:dyDescent="0.25">
      <c r="B54" s="42"/>
      <c r="C54" s="42" t="s">
        <v>249</v>
      </c>
      <c r="D54" s="61">
        <v>85</v>
      </c>
      <c r="E54" s="61">
        <v>50</v>
      </c>
      <c r="F54" s="61">
        <v>66</v>
      </c>
      <c r="G54" s="61">
        <v>66</v>
      </c>
      <c r="H54" s="61">
        <v>123</v>
      </c>
      <c r="I54" s="61">
        <v>116</v>
      </c>
      <c r="J54" s="61">
        <v>123</v>
      </c>
      <c r="K54" s="61">
        <v>110</v>
      </c>
      <c r="L54" s="61">
        <v>126</v>
      </c>
      <c r="M54" s="61">
        <v>39</v>
      </c>
      <c r="N54" s="61">
        <v>56</v>
      </c>
      <c r="O54" s="61">
        <v>124</v>
      </c>
      <c r="P54" s="60">
        <v>201</v>
      </c>
      <c r="Q54" s="60">
        <v>305</v>
      </c>
      <c r="R54" s="60">
        <v>359</v>
      </c>
      <c r="S54" s="60">
        <v>0</v>
      </c>
      <c r="T54" s="67">
        <v>865</v>
      </c>
      <c r="U54" s="64">
        <v>57</v>
      </c>
      <c r="V54" s="64">
        <v>0</v>
      </c>
      <c r="W54" s="64">
        <v>92</v>
      </c>
      <c r="X54" s="64">
        <v>94</v>
      </c>
      <c r="Y54" s="64">
        <v>130</v>
      </c>
      <c r="Z54" s="64">
        <v>154</v>
      </c>
      <c r="AA54" s="64">
        <v>55</v>
      </c>
      <c r="AB54" s="64">
        <v>110</v>
      </c>
      <c r="AC54" s="64">
        <v>127</v>
      </c>
      <c r="AD54" s="64">
        <v>58.018000000000001</v>
      </c>
      <c r="AE54" s="64">
        <v>118</v>
      </c>
      <c r="AF54" s="64">
        <v>100</v>
      </c>
      <c r="AG54" s="68">
        <v>149</v>
      </c>
      <c r="AH54" s="68">
        <v>378</v>
      </c>
      <c r="AI54" s="68">
        <v>292</v>
      </c>
      <c r="AJ54" s="68">
        <v>276.01800000000003</v>
      </c>
      <c r="AK54" s="73">
        <v>1095.018</v>
      </c>
      <c r="AL54" s="64">
        <v>113.301</v>
      </c>
      <c r="AM54" s="64">
        <v>52.5</v>
      </c>
      <c r="AN54" s="64">
        <v>105</v>
      </c>
      <c r="AO54" s="64">
        <v>135.1</v>
      </c>
      <c r="AP54" s="64">
        <v>104.999</v>
      </c>
      <c r="AQ54" s="64">
        <v>49.5</v>
      </c>
      <c r="AR54" s="64">
        <v>38.5</v>
      </c>
      <c r="AS54" s="64">
        <v>140.953</v>
      </c>
      <c r="AT54" s="64">
        <v>96.5</v>
      </c>
      <c r="AU54" s="64">
        <v>96.5</v>
      </c>
      <c r="AV54" s="64">
        <v>93.661000000000001</v>
      </c>
      <c r="AW54" s="64">
        <v>136.24799999999999</v>
      </c>
      <c r="AX54" s="68">
        <v>270.80099999999999</v>
      </c>
      <c r="AY54" s="68">
        <v>289.59899999999999</v>
      </c>
      <c r="AZ54" s="68">
        <v>275.95299999999997</v>
      </c>
      <c r="BA54" s="68">
        <v>326.40899999999999</v>
      </c>
      <c r="BB54" s="73">
        <v>1162.7619999999999</v>
      </c>
      <c r="BC54" s="64">
        <v>130.00299999999999</v>
      </c>
      <c r="BD54" s="64">
        <v>225</v>
      </c>
      <c r="BE54" s="64">
        <v>55</v>
      </c>
      <c r="BF54" s="64">
        <v>120</v>
      </c>
      <c r="BG54" s="64">
        <v>50</v>
      </c>
      <c r="BH54" s="64">
        <v>95</v>
      </c>
      <c r="BI54" s="64">
        <v>110</v>
      </c>
      <c r="BJ54" s="64">
        <v>115</v>
      </c>
      <c r="BK54" s="64">
        <v>167</v>
      </c>
      <c r="BL54" s="64">
        <v>55</v>
      </c>
      <c r="BM54" s="64">
        <v>60</v>
      </c>
      <c r="BN54" s="64">
        <v>115</v>
      </c>
      <c r="BO54" s="68">
        <v>410.00299999999999</v>
      </c>
      <c r="BP54" s="68">
        <v>265</v>
      </c>
      <c r="BQ54" s="68">
        <v>392</v>
      </c>
      <c r="BR54" s="68">
        <v>230</v>
      </c>
      <c r="BS54" s="64">
        <v>1297.0029999999999</v>
      </c>
      <c r="BT54" s="64">
        <v>110</v>
      </c>
      <c r="BU54" s="64">
        <v>55</v>
      </c>
      <c r="BV54" s="64">
        <v>55</v>
      </c>
      <c r="BW54" s="64">
        <v>90.499899999999997</v>
      </c>
      <c r="BX54" s="64">
        <v>49.911300000000004</v>
      </c>
      <c r="BY54" s="64">
        <v>92.948350000000005</v>
      </c>
      <c r="BZ54" s="64">
        <v>115.12569999999999</v>
      </c>
      <c r="CA54" s="64">
        <v>54.23</v>
      </c>
      <c r="CB54" s="64">
        <v>53.989449999999998</v>
      </c>
      <c r="CC54" s="64">
        <v>154.87254999999999</v>
      </c>
      <c r="CD54" s="64">
        <v>49.337399999999995</v>
      </c>
      <c r="CE54" s="64">
        <v>0</v>
      </c>
      <c r="CF54" s="68">
        <v>220</v>
      </c>
      <c r="CG54" s="68">
        <v>233.35955000000001</v>
      </c>
      <c r="CH54" s="68">
        <v>223.34514999999999</v>
      </c>
      <c r="CI54" s="68">
        <v>204.20994999999999</v>
      </c>
      <c r="CJ54" s="64">
        <v>880.91465000000005</v>
      </c>
      <c r="CK54" s="64">
        <v>50.246000000000002</v>
      </c>
      <c r="CL54" s="64">
        <v>0.16800000000000001</v>
      </c>
      <c r="CM54" s="64">
        <v>48.938000000000002</v>
      </c>
      <c r="CN54" s="64">
        <v>51.304300000000005</v>
      </c>
      <c r="CO54" s="64">
        <v>44.988100000000003</v>
      </c>
      <c r="CP54" s="64">
        <v>82.857200000000006</v>
      </c>
      <c r="CQ54" s="64">
        <v>80.454899999999995</v>
      </c>
      <c r="CR54" s="64">
        <v>0.35</v>
      </c>
      <c r="CS54" s="64">
        <v>101.4345</v>
      </c>
      <c r="CT54" s="64">
        <v>69.971000000000004</v>
      </c>
      <c r="CU54" s="64">
        <v>153.87120000000002</v>
      </c>
      <c r="CV54" s="64">
        <v>99.098100000000002</v>
      </c>
      <c r="CW54" s="68">
        <v>99.352000000000004</v>
      </c>
      <c r="CX54" s="68">
        <v>179.14960000000002</v>
      </c>
      <c r="CY54" s="68">
        <v>182.23939999999999</v>
      </c>
      <c r="CZ54" s="68">
        <v>322.94030000000004</v>
      </c>
      <c r="DA54" s="64">
        <v>783.68130000000019</v>
      </c>
      <c r="DB54" s="64">
        <v>100.03229999999999</v>
      </c>
      <c r="DC54" s="64">
        <v>0</v>
      </c>
      <c r="DD54" s="64">
        <v>0</v>
      </c>
      <c r="DE54" s="64">
        <v>52.330386000000004</v>
      </c>
      <c r="DF54" s="64">
        <v>45.887862000000005</v>
      </c>
      <c r="DG54" s="64">
        <v>84.514344000000008</v>
      </c>
      <c r="DH54" s="64">
        <v>82.063997999999998</v>
      </c>
      <c r="DI54" s="64">
        <v>0.35699999999999998</v>
      </c>
      <c r="DJ54" s="64">
        <v>103.46319</v>
      </c>
      <c r="DK54" s="64">
        <v>71.37042000000001</v>
      </c>
      <c r="DL54" s="64">
        <v>156.94862400000002</v>
      </c>
      <c r="DM54" s="64">
        <v>101.080062</v>
      </c>
      <c r="DN54" s="68">
        <v>100.03229999999999</v>
      </c>
      <c r="DO54" s="68">
        <v>182.73259200000001</v>
      </c>
      <c r="DP54" s="68">
        <v>185.88418799999999</v>
      </c>
      <c r="DQ54" s="68">
        <v>329.39910600000002</v>
      </c>
      <c r="DR54" s="64">
        <v>798.04818599999999</v>
      </c>
    </row>
    <row r="55" spans="2:122" ht="12" customHeight="1" x14ac:dyDescent="0.25">
      <c r="B55" s="42"/>
      <c r="C55" s="42" t="s">
        <v>250</v>
      </c>
      <c r="D55" s="61">
        <v>33</v>
      </c>
      <c r="E55" s="61">
        <v>70</v>
      </c>
      <c r="F55" s="61">
        <v>26</v>
      </c>
      <c r="G55" s="61">
        <v>75</v>
      </c>
      <c r="H55" s="61">
        <v>22</v>
      </c>
      <c r="I55" s="61">
        <v>17</v>
      </c>
      <c r="J55" s="61">
        <v>121</v>
      </c>
      <c r="K55" s="61">
        <v>30</v>
      </c>
      <c r="L55" s="61">
        <v>53</v>
      </c>
      <c r="M55" s="61">
        <v>110</v>
      </c>
      <c r="N55" s="61">
        <v>14</v>
      </c>
      <c r="O55" s="61">
        <v>46</v>
      </c>
      <c r="P55" s="60">
        <v>129</v>
      </c>
      <c r="Q55" s="60">
        <v>114</v>
      </c>
      <c r="R55" s="60">
        <v>204</v>
      </c>
      <c r="S55" s="60">
        <v>170</v>
      </c>
      <c r="T55" s="67">
        <v>617</v>
      </c>
      <c r="U55" s="64">
        <v>42</v>
      </c>
      <c r="V55" s="64">
        <v>11</v>
      </c>
      <c r="W55" s="64">
        <v>17</v>
      </c>
      <c r="X55" s="64">
        <v>44</v>
      </c>
      <c r="Y55" s="64">
        <v>86</v>
      </c>
      <c r="Z55" s="64">
        <v>43</v>
      </c>
      <c r="AA55" s="64">
        <v>81</v>
      </c>
      <c r="AB55" s="64">
        <v>40</v>
      </c>
      <c r="AC55" s="64">
        <v>90</v>
      </c>
      <c r="AD55" s="64">
        <v>41</v>
      </c>
      <c r="AE55" s="64">
        <v>137</v>
      </c>
      <c r="AF55" s="64">
        <v>28</v>
      </c>
      <c r="AG55" s="68">
        <v>70</v>
      </c>
      <c r="AH55" s="68">
        <v>173</v>
      </c>
      <c r="AI55" s="68">
        <v>211</v>
      </c>
      <c r="AJ55" s="68">
        <v>206</v>
      </c>
      <c r="AK55" s="73">
        <v>660</v>
      </c>
      <c r="AL55" s="64">
        <v>42</v>
      </c>
      <c r="AM55" s="64">
        <v>11</v>
      </c>
      <c r="AN55" s="64">
        <v>17</v>
      </c>
      <c r="AO55" s="64">
        <v>44</v>
      </c>
      <c r="AP55" s="64">
        <v>70</v>
      </c>
      <c r="AQ55" s="64">
        <v>22</v>
      </c>
      <c r="AR55" s="64">
        <v>55</v>
      </c>
      <c r="AS55" s="64">
        <v>40</v>
      </c>
      <c r="AT55" s="64">
        <v>75</v>
      </c>
      <c r="AU55" s="64">
        <v>15</v>
      </c>
      <c r="AV55" s="64">
        <v>80</v>
      </c>
      <c r="AW55" s="64">
        <v>57.427546702505666</v>
      </c>
      <c r="AX55" s="68">
        <v>70</v>
      </c>
      <c r="AY55" s="68">
        <v>136</v>
      </c>
      <c r="AZ55" s="68">
        <v>170</v>
      </c>
      <c r="BA55" s="68">
        <v>152.42754670250565</v>
      </c>
      <c r="BB55" s="73">
        <v>528.42754670250565</v>
      </c>
      <c r="BC55" s="64">
        <v>73.641000000000005</v>
      </c>
      <c r="BD55" s="64">
        <v>35.570999999999998</v>
      </c>
      <c r="BE55" s="64">
        <v>27.837999999999997</v>
      </c>
      <c r="BF55" s="64">
        <v>77.992999999999995</v>
      </c>
      <c r="BG55" s="64">
        <v>8.1429999999999989</v>
      </c>
      <c r="BH55" s="64">
        <v>12.868</v>
      </c>
      <c r="BI55" s="64">
        <v>11.84</v>
      </c>
      <c r="BJ55" s="64">
        <v>6.1179999999999994</v>
      </c>
      <c r="BK55" s="64">
        <v>30</v>
      </c>
      <c r="BL55" s="64">
        <v>14.496552420582814</v>
      </c>
      <c r="BM55" s="64">
        <v>77.314946243108352</v>
      </c>
      <c r="BN55" s="64">
        <v>55.500096077222743</v>
      </c>
      <c r="BO55" s="68">
        <v>137.05000000000001</v>
      </c>
      <c r="BP55" s="68">
        <v>99.003999999999991</v>
      </c>
      <c r="BQ55" s="68">
        <v>47.957999999999998</v>
      </c>
      <c r="BR55" s="68">
        <v>147.3115947409139</v>
      </c>
      <c r="BS55" s="64">
        <v>431.3235947409139</v>
      </c>
      <c r="BT55" s="64">
        <v>20.05</v>
      </c>
      <c r="BU55" s="64">
        <v>6.3319999999999999</v>
      </c>
      <c r="BV55" s="64">
        <v>38.547000000000004</v>
      </c>
      <c r="BW55" s="64">
        <v>8.0790000000000006</v>
      </c>
      <c r="BX55" s="64">
        <v>30.082000000000001</v>
      </c>
      <c r="BY55" s="64">
        <v>18.046999999999997</v>
      </c>
      <c r="BZ55" s="64">
        <v>28.146000000000001</v>
      </c>
      <c r="CA55" s="64">
        <v>19.905000000000001</v>
      </c>
      <c r="CB55" s="64">
        <v>51.173999999999999</v>
      </c>
      <c r="CC55" s="64">
        <v>2.1000000000000001E-2</v>
      </c>
      <c r="CD55" s="64">
        <v>10.851000000000001</v>
      </c>
      <c r="CE55" s="64">
        <v>33.305999999999997</v>
      </c>
      <c r="CF55" s="68">
        <v>64.929000000000002</v>
      </c>
      <c r="CG55" s="68">
        <v>56.207999999999998</v>
      </c>
      <c r="CH55" s="68">
        <v>99.224999999999994</v>
      </c>
      <c r="CI55" s="68">
        <v>44.177999999999997</v>
      </c>
      <c r="CJ55" s="64">
        <v>264.54000000000002</v>
      </c>
      <c r="CK55" s="64">
        <v>87.734999999999999</v>
      </c>
      <c r="CL55" s="64">
        <v>13.644</v>
      </c>
      <c r="CM55" s="64">
        <v>20.442</v>
      </c>
      <c r="CN55" s="64">
        <v>73.334000000000003</v>
      </c>
      <c r="CO55" s="64">
        <v>22.790000000000003</v>
      </c>
      <c r="CP55" s="64">
        <v>32.654000000000003</v>
      </c>
      <c r="CQ55" s="64">
        <v>95.668999999999997</v>
      </c>
      <c r="CR55" s="64">
        <v>39.222999999999999</v>
      </c>
      <c r="CS55" s="64">
        <v>33.582999999999998</v>
      </c>
      <c r="CT55" s="64">
        <v>34.921999999999997</v>
      </c>
      <c r="CU55" s="64">
        <v>14.499000000000001</v>
      </c>
      <c r="CV55" s="64">
        <v>92.100999999999999</v>
      </c>
      <c r="CW55" s="68">
        <v>121.821</v>
      </c>
      <c r="CX55" s="68">
        <v>128.77800000000002</v>
      </c>
      <c r="CY55" s="68">
        <v>168.47499999999999</v>
      </c>
      <c r="CZ55" s="68">
        <v>141.52199999999999</v>
      </c>
      <c r="DA55" s="64">
        <v>560.596</v>
      </c>
      <c r="DB55" s="64">
        <v>18.119999999999997</v>
      </c>
      <c r="DC55" s="64">
        <v>29.632999999999999</v>
      </c>
      <c r="DD55" s="64">
        <v>19.318000000000001</v>
      </c>
      <c r="DE55" s="64">
        <v>71.249193400689975</v>
      </c>
      <c r="DF55" s="64">
        <v>22.14210485725209</v>
      </c>
      <c r="DG55" s="64">
        <v>31.725681966156635</v>
      </c>
      <c r="DH55" s="64">
        <v>92.949233417659059</v>
      </c>
      <c r="DI55" s="64">
        <v>38.107932374550181</v>
      </c>
      <c r="DJ55" s="64">
        <v>32.628271497195996</v>
      </c>
      <c r="DK55" s="64">
        <v>33.929205170028844</v>
      </c>
      <c r="DL55" s="64">
        <v>14.086809053325933</v>
      </c>
      <c r="DM55" s="64">
        <v>89.482667812978249</v>
      </c>
      <c r="DN55" s="68">
        <v>67.070999999999998</v>
      </c>
      <c r="DO55" s="68">
        <v>125.11698022409871</v>
      </c>
      <c r="DP55" s="68">
        <v>163.68543728940523</v>
      </c>
      <c r="DQ55" s="68">
        <v>137.49868203633304</v>
      </c>
      <c r="DR55" s="64">
        <v>493.37209954983695</v>
      </c>
    </row>
    <row r="56" spans="2:122" ht="12" customHeight="1" x14ac:dyDescent="0.25">
      <c r="B56" s="42"/>
      <c r="C56" s="42" t="s">
        <v>251</v>
      </c>
      <c r="D56" s="61">
        <v>45</v>
      </c>
      <c r="E56" s="61">
        <v>22</v>
      </c>
      <c r="F56" s="61">
        <v>39</v>
      </c>
      <c r="G56" s="61">
        <v>40</v>
      </c>
      <c r="H56" s="61">
        <v>35</v>
      </c>
      <c r="I56" s="61">
        <v>29</v>
      </c>
      <c r="J56" s="61">
        <v>13</v>
      </c>
      <c r="K56" s="61">
        <v>14</v>
      </c>
      <c r="L56" s="61">
        <v>30</v>
      </c>
      <c r="M56" s="61">
        <v>23</v>
      </c>
      <c r="N56" s="61">
        <v>12</v>
      </c>
      <c r="O56" s="61">
        <v>18</v>
      </c>
      <c r="P56" s="60">
        <v>106</v>
      </c>
      <c r="Q56" s="60">
        <v>104</v>
      </c>
      <c r="R56" s="60">
        <v>57</v>
      </c>
      <c r="S56" s="60">
        <v>53</v>
      </c>
      <c r="T56" s="67">
        <v>320</v>
      </c>
      <c r="U56" s="64">
        <v>28</v>
      </c>
      <c r="V56" s="64">
        <v>22</v>
      </c>
      <c r="W56" s="64">
        <v>19</v>
      </c>
      <c r="X56" s="64">
        <v>25</v>
      </c>
      <c r="Y56" s="64">
        <v>25</v>
      </c>
      <c r="Z56" s="64">
        <v>14</v>
      </c>
      <c r="AA56" s="64">
        <v>12</v>
      </c>
      <c r="AB56" s="64">
        <v>10</v>
      </c>
      <c r="AC56" s="64">
        <v>18</v>
      </c>
      <c r="AD56" s="64">
        <v>29</v>
      </c>
      <c r="AE56" s="64">
        <v>24</v>
      </c>
      <c r="AF56" s="64">
        <v>20.724</v>
      </c>
      <c r="AG56" s="68">
        <v>69</v>
      </c>
      <c r="AH56" s="68">
        <v>64</v>
      </c>
      <c r="AI56" s="68">
        <v>40</v>
      </c>
      <c r="AJ56" s="68">
        <v>73.724000000000004</v>
      </c>
      <c r="AK56" s="73">
        <v>246.72399999999999</v>
      </c>
      <c r="AL56" s="64">
        <v>38.662999999999997</v>
      </c>
      <c r="AM56" s="64">
        <v>10.314</v>
      </c>
      <c r="AN56" s="64">
        <v>23.416</v>
      </c>
      <c r="AO56" s="64">
        <v>22.222000000000001</v>
      </c>
      <c r="AP56" s="64">
        <v>37.939</v>
      </c>
      <c r="AQ56" s="64">
        <v>22.991</v>
      </c>
      <c r="AR56" s="64">
        <v>31.091999999999999</v>
      </c>
      <c r="AS56" s="64">
        <v>37.417000000000002</v>
      </c>
      <c r="AT56" s="64">
        <v>41.228999999999999</v>
      </c>
      <c r="AU56" s="64">
        <v>30.106000000000002</v>
      </c>
      <c r="AV56" s="64">
        <v>26.768000000000001</v>
      </c>
      <c r="AW56" s="64">
        <v>17.859000000000002</v>
      </c>
      <c r="AX56" s="68">
        <v>72.393000000000001</v>
      </c>
      <c r="AY56" s="68">
        <v>83.152000000000001</v>
      </c>
      <c r="AZ56" s="68">
        <v>109.738</v>
      </c>
      <c r="BA56" s="68">
        <v>74.733000000000004</v>
      </c>
      <c r="BB56" s="73">
        <v>340.01600000000002</v>
      </c>
      <c r="BC56" s="64">
        <v>15.38</v>
      </c>
      <c r="BD56" s="64">
        <v>22.835000000000001</v>
      </c>
      <c r="BE56" s="64">
        <v>21.628</v>
      </c>
      <c r="BF56" s="64">
        <v>25.527000000000001</v>
      </c>
      <c r="BG56" s="64">
        <v>30.318999999999999</v>
      </c>
      <c r="BH56" s="64">
        <v>45.110999999999997</v>
      </c>
      <c r="BI56" s="64">
        <v>31.672999999999998</v>
      </c>
      <c r="BJ56" s="64">
        <v>51.01</v>
      </c>
      <c r="BK56" s="64">
        <v>32.819000000000003</v>
      </c>
      <c r="BL56" s="64">
        <v>23.425999999999998</v>
      </c>
      <c r="BM56" s="64">
        <v>36.194000000000003</v>
      </c>
      <c r="BN56" s="64">
        <v>20.83</v>
      </c>
      <c r="BO56" s="68">
        <v>59.843000000000004</v>
      </c>
      <c r="BP56" s="68">
        <v>100.95699999999999</v>
      </c>
      <c r="BQ56" s="68">
        <v>115.502</v>
      </c>
      <c r="BR56" s="68">
        <v>80.45</v>
      </c>
      <c r="BS56" s="64">
        <v>356.75200000000001</v>
      </c>
      <c r="BT56" s="64">
        <v>29.048999999999999</v>
      </c>
      <c r="BU56" s="64">
        <v>15.016</v>
      </c>
      <c r="BV56" s="64">
        <v>27.937000000000001</v>
      </c>
      <c r="BW56" s="64">
        <v>24.574000000000002</v>
      </c>
      <c r="BX56" s="64">
        <v>45.002000000000002</v>
      </c>
      <c r="BY56" s="64">
        <v>6.7539999999999996</v>
      </c>
      <c r="BZ56" s="64">
        <v>24.988</v>
      </c>
      <c r="CA56" s="64">
        <v>21.282</v>
      </c>
      <c r="CB56" s="64">
        <v>10.868</v>
      </c>
      <c r="CC56" s="64">
        <v>32.353999999999999</v>
      </c>
      <c r="CD56" s="64">
        <v>41.734000000000002</v>
      </c>
      <c r="CE56" s="64">
        <v>26.969000000000001</v>
      </c>
      <c r="CF56" s="68">
        <v>72.001999999999995</v>
      </c>
      <c r="CG56" s="68">
        <v>76.330000000000013</v>
      </c>
      <c r="CH56" s="68">
        <v>57.137999999999998</v>
      </c>
      <c r="CI56" s="68">
        <v>101.05699999999999</v>
      </c>
      <c r="CJ56" s="64">
        <v>306.52699999999999</v>
      </c>
      <c r="CK56" s="64">
        <v>23.542999999999999</v>
      </c>
      <c r="CL56" s="64">
        <v>17.998000000000001</v>
      </c>
      <c r="CM56" s="64">
        <v>25.141999999999999</v>
      </c>
      <c r="CN56" s="64">
        <v>45.857999999999997</v>
      </c>
      <c r="CO56" s="64">
        <v>47.655000000000001</v>
      </c>
      <c r="CP56" s="64">
        <v>19.222999999999999</v>
      </c>
      <c r="CQ56" s="64">
        <v>11.372999999999999</v>
      </c>
      <c r="CR56" s="64">
        <v>12.836</v>
      </c>
      <c r="CS56" s="64">
        <v>24.44</v>
      </c>
      <c r="CT56" s="64">
        <v>40.216000000000001</v>
      </c>
      <c r="CU56" s="64">
        <v>44.904000000000003</v>
      </c>
      <c r="CV56" s="64">
        <v>55.136000000000003</v>
      </c>
      <c r="CW56" s="68">
        <v>66.682999999999993</v>
      </c>
      <c r="CX56" s="68">
        <v>112.736</v>
      </c>
      <c r="CY56" s="68">
        <v>48.649000000000001</v>
      </c>
      <c r="CZ56" s="68">
        <v>140.256</v>
      </c>
      <c r="DA56" s="64">
        <v>368.32400000000001</v>
      </c>
      <c r="DB56" s="64">
        <v>3.6019999999999999</v>
      </c>
      <c r="DC56" s="64">
        <v>24.239000000000001</v>
      </c>
      <c r="DD56" s="64">
        <v>71.055000000000007</v>
      </c>
      <c r="DE56" s="64">
        <v>47.368262672423505</v>
      </c>
      <c r="DF56" s="64">
        <v>49.224444102541376</v>
      </c>
      <c r="DG56" s="64">
        <v>19.856079928300343</v>
      </c>
      <c r="DH56" s="64">
        <v>11.74755225638869</v>
      </c>
      <c r="DI56" s="64">
        <v>13.25873391040229</v>
      </c>
      <c r="DJ56" s="64">
        <v>25.244893796372075</v>
      </c>
      <c r="DK56" s="64">
        <v>41.540452083261023</v>
      </c>
      <c r="DL56" s="64">
        <v>46.382844150257434</v>
      </c>
      <c r="DM56" s="64">
        <v>56.951819327200113</v>
      </c>
      <c r="DN56" s="68">
        <v>98.896000000000015</v>
      </c>
      <c r="DO56" s="68">
        <v>116.44878670326523</v>
      </c>
      <c r="DP56" s="68">
        <v>50.251179963163054</v>
      </c>
      <c r="DQ56" s="68">
        <v>144.87511556071857</v>
      </c>
      <c r="DR56" s="64">
        <v>410.47108222714684</v>
      </c>
    </row>
    <row r="57" spans="2:122" ht="12" customHeight="1" x14ac:dyDescent="0.25">
      <c r="B57" s="42"/>
      <c r="C57" s="42" t="s">
        <v>252</v>
      </c>
      <c r="D57" s="61">
        <v>0</v>
      </c>
      <c r="E57" s="61">
        <v>15</v>
      </c>
      <c r="F57" s="61">
        <v>0</v>
      </c>
      <c r="G57" s="61">
        <v>7</v>
      </c>
      <c r="H57" s="61">
        <v>12</v>
      </c>
      <c r="I57" s="61">
        <v>5</v>
      </c>
      <c r="J57" s="61">
        <v>28</v>
      </c>
      <c r="K57" s="61">
        <v>30</v>
      </c>
      <c r="L57" s="61">
        <v>34</v>
      </c>
      <c r="M57" s="61">
        <v>10</v>
      </c>
      <c r="N57" s="61">
        <v>23</v>
      </c>
      <c r="O57" s="61">
        <v>0</v>
      </c>
      <c r="P57" s="60">
        <v>15</v>
      </c>
      <c r="Q57" s="60">
        <v>24</v>
      </c>
      <c r="R57" s="60">
        <v>92</v>
      </c>
      <c r="S57" s="60">
        <v>33</v>
      </c>
      <c r="T57" s="67">
        <v>164</v>
      </c>
      <c r="U57" s="64">
        <v>0</v>
      </c>
      <c r="V57" s="64">
        <v>0</v>
      </c>
      <c r="W57" s="64">
        <v>28</v>
      </c>
      <c r="X57" s="64">
        <v>12</v>
      </c>
      <c r="Y57" s="64">
        <v>16</v>
      </c>
      <c r="Z57" s="64">
        <v>0</v>
      </c>
      <c r="AA57" s="64">
        <v>7</v>
      </c>
      <c r="AB57" s="64">
        <v>15</v>
      </c>
      <c r="AC57" s="64">
        <v>5</v>
      </c>
      <c r="AD57" s="64">
        <v>5</v>
      </c>
      <c r="AE57" s="64">
        <v>28</v>
      </c>
      <c r="AF57" s="64">
        <v>8</v>
      </c>
      <c r="AG57" s="68">
        <v>28</v>
      </c>
      <c r="AH57" s="68">
        <v>28</v>
      </c>
      <c r="AI57" s="68">
        <v>27</v>
      </c>
      <c r="AJ57" s="68">
        <v>41</v>
      </c>
      <c r="AK57" s="73">
        <v>124</v>
      </c>
      <c r="AL57" s="64">
        <v>0</v>
      </c>
      <c r="AM57" s="64">
        <v>0</v>
      </c>
      <c r="AN57" s="64">
        <v>28</v>
      </c>
      <c r="AO57" s="64">
        <v>12</v>
      </c>
      <c r="AP57" s="64">
        <v>16</v>
      </c>
      <c r="AQ57" s="64">
        <v>0</v>
      </c>
      <c r="AR57" s="64">
        <v>7</v>
      </c>
      <c r="AS57" s="64">
        <v>15</v>
      </c>
      <c r="AT57" s="64">
        <v>30</v>
      </c>
      <c r="AU57" s="64">
        <v>19</v>
      </c>
      <c r="AV57" s="64">
        <v>20</v>
      </c>
      <c r="AW57" s="64">
        <v>8</v>
      </c>
      <c r="AX57" s="68">
        <v>28</v>
      </c>
      <c r="AY57" s="68">
        <v>28</v>
      </c>
      <c r="AZ57" s="68">
        <v>52</v>
      </c>
      <c r="BA57" s="68">
        <v>47</v>
      </c>
      <c r="BB57" s="73">
        <v>155</v>
      </c>
      <c r="BC57" s="64">
        <v>0</v>
      </c>
      <c r="BD57" s="64">
        <v>0</v>
      </c>
      <c r="BE57" s="64">
        <v>30.095855349235819</v>
      </c>
      <c r="BF57" s="64">
        <v>12.898223721101065</v>
      </c>
      <c r="BG57" s="64">
        <v>17.197631628134754</v>
      </c>
      <c r="BH57" s="64">
        <v>0</v>
      </c>
      <c r="BI57" s="64">
        <v>7.5239638373089548</v>
      </c>
      <c r="BJ57" s="64">
        <v>16.122779651376334</v>
      </c>
      <c r="BK57" s="64">
        <v>32.245559302752667</v>
      </c>
      <c r="BL57" s="64">
        <v>20.42218755841002</v>
      </c>
      <c r="BM57" s="64">
        <v>21.497039535168444</v>
      </c>
      <c r="BN57" s="64">
        <v>8.5988158140673772</v>
      </c>
      <c r="BO57" s="68">
        <v>30.095855349235819</v>
      </c>
      <c r="BP57" s="68">
        <v>30.095855349235819</v>
      </c>
      <c r="BQ57" s="68">
        <v>55.892302791437956</v>
      </c>
      <c r="BR57" s="68">
        <v>50.518042907645842</v>
      </c>
      <c r="BS57" s="64">
        <v>166.60205639755543</v>
      </c>
      <c r="BT57" s="64">
        <v>0</v>
      </c>
      <c r="BU57" s="64">
        <v>13.2</v>
      </c>
      <c r="BV57" s="64">
        <v>0</v>
      </c>
      <c r="BW57" s="64">
        <v>0</v>
      </c>
      <c r="BX57" s="64">
        <v>16.417000000000002</v>
      </c>
      <c r="BY57" s="64">
        <v>0</v>
      </c>
      <c r="BZ57" s="64">
        <v>0</v>
      </c>
      <c r="CA57" s="64">
        <v>0</v>
      </c>
      <c r="CB57" s="64">
        <v>16.895</v>
      </c>
      <c r="CC57" s="64">
        <v>0</v>
      </c>
      <c r="CD57" s="64">
        <v>0</v>
      </c>
      <c r="CE57" s="64">
        <v>0</v>
      </c>
      <c r="CF57" s="68">
        <v>13.2</v>
      </c>
      <c r="CG57" s="68">
        <v>16.417000000000002</v>
      </c>
      <c r="CH57" s="68">
        <v>16.895</v>
      </c>
      <c r="CI57" s="68">
        <v>0</v>
      </c>
      <c r="CJ57" s="64">
        <v>46.512</v>
      </c>
      <c r="CK57" s="64">
        <v>0</v>
      </c>
      <c r="CL57" s="64">
        <v>12.936</v>
      </c>
      <c r="CM57" s="64">
        <v>0</v>
      </c>
      <c r="CN57" s="64">
        <v>0</v>
      </c>
      <c r="CO57" s="64">
        <v>16.088660000000001</v>
      </c>
      <c r="CP57" s="64">
        <v>0</v>
      </c>
      <c r="CQ57" s="64">
        <v>0</v>
      </c>
      <c r="CR57" s="64">
        <v>0</v>
      </c>
      <c r="CS57" s="64">
        <v>16.557099999999998</v>
      </c>
      <c r="CT57" s="64">
        <v>0</v>
      </c>
      <c r="CU57" s="64">
        <v>0</v>
      </c>
      <c r="CV57" s="64">
        <v>0</v>
      </c>
      <c r="CW57" s="68">
        <v>12.936</v>
      </c>
      <c r="CX57" s="68">
        <v>16.088660000000001</v>
      </c>
      <c r="CY57" s="68">
        <v>16.557099999999998</v>
      </c>
      <c r="CZ57" s="68">
        <v>0</v>
      </c>
      <c r="DA57" s="64">
        <v>45.581760000000003</v>
      </c>
      <c r="DB57" s="64">
        <v>0</v>
      </c>
      <c r="DC57" s="64">
        <v>12.67728</v>
      </c>
      <c r="DD57" s="64">
        <v>0</v>
      </c>
      <c r="DE57" s="64">
        <v>0</v>
      </c>
      <c r="DF57" s="64">
        <v>15.7668868</v>
      </c>
      <c r="DG57" s="64">
        <v>0</v>
      </c>
      <c r="DH57" s="64">
        <v>0</v>
      </c>
      <c r="DI57" s="64">
        <v>0</v>
      </c>
      <c r="DJ57" s="64">
        <v>16.225957999999999</v>
      </c>
      <c r="DK57" s="64">
        <v>0</v>
      </c>
      <c r="DL57" s="64">
        <v>0</v>
      </c>
      <c r="DM57" s="64">
        <v>0</v>
      </c>
      <c r="DN57" s="68">
        <v>12.67728</v>
      </c>
      <c r="DO57" s="68">
        <v>15.7668868</v>
      </c>
      <c r="DP57" s="68">
        <v>16.225957999999999</v>
      </c>
      <c r="DQ57" s="68">
        <v>0</v>
      </c>
      <c r="DR57" s="64">
        <v>44.670124799999996</v>
      </c>
    </row>
    <row r="58" spans="2:122" ht="12" customHeight="1" x14ac:dyDescent="0.25">
      <c r="B58" s="42"/>
      <c r="C58" s="42" t="s">
        <v>253</v>
      </c>
      <c r="D58" s="61">
        <v>15</v>
      </c>
      <c r="E58" s="61">
        <v>11</v>
      </c>
      <c r="F58" s="61">
        <v>13</v>
      </c>
      <c r="G58" s="61">
        <v>16</v>
      </c>
      <c r="H58" s="61">
        <v>14</v>
      </c>
      <c r="I58" s="61">
        <v>17</v>
      </c>
      <c r="J58" s="61">
        <v>16</v>
      </c>
      <c r="K58" s="61">
        <v>10</v>
      </c>
      <c r="L58" s="61">
        <v>17</v>
      </c>
      <c r="M58" s="61">
        <v>7</v>
      </c>
      <c r="N58" s="61">
        <v>11</v>
      </c>
      <c r="O58" s="61">
        <v>9</v>
      </c>
      <c r="P58" s="60">
        <v>39</v>
      </c>
      <c r="Q58" s="60">
        <v>47</v>
      </c>
      <c r="R58" s="60">
        <v>43</v>
      </c>
      <c r="S58" s="60">
        <v>27</v>
      </c>
      <c r="T58" s="67">
        <v>156</v>
      </c>
      <c r="U58" s="64">
        <v>12</v>
      </c>
      <c r="V58" s="64">
        <v>13</v>
      </c>
      <c r="W58" s="64">
        <v>7</v>
      </c>
      <c r="X58" s="64">
        <v>10</v>
      </c>
      <c r="Y58" s="64">
        <v>16</v>
      </c>
      <c r="Z58" s="64">
        <v>24</v>
      </c>
      <c r="AA58" s="64">
        <v>7</v>
      </c>
      <c r="AB58" s="64">
        <v>5</v>
      </c>
      <c r="AC58" s="64">
        <v>4</v>
      </c>
      <c r="AD58" s="64">
        <v>37</v>
      </c>
      <c r="AE58" s="64">
        <v>4</v>
      </c>
      <c r="AF58" s="64">
        <v>3.9220000000000002</v>
      </c>
      <c r="AG58" s="68">
        <v>32</v>
      </c>
      <c r="AH58" s="68">
        <v>50</v>
      </c>
      <c r="AI58" s="68">
        <v>16</v>
      </c>
      <c r="AJ58" s="68">
        <v>44.921999999999997</v>
      </c>
      <c r="AK58" s="73">
        <v>142.922</v>
      </c>
      <c r="AL58" s="64">
        <v>8.8420000000000005</v>
      </c>
      <c r="AM58" s="64">
        <v>21.637</v>
      </c>
      <c r="AN58" s="64">
        <v>16.835000000000001</v>
      </c>
      <c r="AO58" s="64">
        <v>8.8699999999999992</v>
      </c>
      <c r="AP58" s="64">
        <v>20.704999999999998</v>
      </c>
      <c r="AQ58" s="64">
        <v>6.5170000000000003</v>
      </c>
      <c r="AR58" s="64">
        <v>25.274999999999999</v>
      </c>
      <c r="AS58" s="64">
        <v>5.8570000000000002</v>
      </c>
      <c r="AT58" s="64">
        <v>20.091000000000001</v>
      </c>
      <c r="AU58" s="64">
        <v>5.1589999999999998</v>
      </c>
      <c r="AV58" s="64">
        <v>6.9539999999999997</v>
      </c>
      <c r="AW58" s="64">
        <v>28.039000000000001</v>
      </c>
      <c r="AX58" s="68">
        <v>47.314</v>
      </c>
      <c r="AY58" s="68">
        <v>36.091999999999999</v>
      </c>
      <c r="AZ58" s="68">
        <v>51.222999999999999</v>
      </c>
      <c r="BA58" s="68">
        <v>40.152000000000001</v>
      </c>
      <c r="BB58" s="73">
        <v>174.78100000000001</v>
      </c>
      <c r="BC58" s="64">
        <v>19.036999999999999</v>
      </c>
      <c r="BD58" s="64">
        <v>7.9619999999999997</v>
      </c>
      <c r="BE58" s="64">
        <v>14.468</v>
      </c>
      <c r="BF58" s="64">
        <v>28.071000000000002</v>
      </c>
      <c r="BG58" s="64">
        <v>22.035</v>
      </c>
      <c r="BH58" s="64">
        <v>13.597</v>
      </c>
      <c r="BI58" s="64">
        <v>26.734999999999999</v>
      </c>
      <c r="BJ58" s="64">
        <v>14.441000000000001</v>
      </c>
      <c r="BK58" s="64">
        <v>11.505000000000001</v>
      </c>
      <c r="BL58" s="64">
        <v>8.9819999999999993</v>
      </c>
      <c r="BM58" s="64">
        <v>6.5839999999999996</v>
      </c>
      <c r="BN58" s="64">
        <v>5.7640000000000002</v>
      </c>
      <c r="BO58" s="68">
        <v>41.466999999999999</v>
      </c>
      <c r="BP58" s="68">
        <v>63.703000000000003</v>
      </c>
      <c r="BQ58" s="68">
        <v>52.681000000000004</v>
      </c>
      <c r="BR58" s="68">
        <v>21.33</v>
      </c>
      <c r="BS58" s="64">
        <v>179.18099999999998</v>
      </c>
      <c r="BT58" s="64">
        <v>3.379</v>
      </c>
      <c r="BU58" s="64">
        <v>16.003</v>
      </c>
      <c r="BV58" s="64">
        <v>11.504</v>
      </c>
      <c r="BW58" s="64">
        <v>13.994</v>
      </c>
      <c r="BX58" s="64">
        <v>9.859</v>
      </c>
      <c r="BY58" s="64">
        <v>5.7350000000000003</v>
      </c>
      <c r="BZ58" s="64">
        <v>3.2829999999999999</v>
      </c>
      <c r="CA58" s="64">
        <v>2.8370000000000002</v>
      </c>
      <c r="CB58" s="64">
        <v>4.2469999999999999</v>
      </c>
      <c r="CC58" s="64">
        <v>16.47</v>
      </c>
      <c r="CD58" s="64">
        <v>5.34</v>
      </c>
      <c r="CE58" s="64">
        <v>7.1989999999999998</v>
      </c>
      <c r="CF58" s="68">
        <v>30.886000000000003</v>
      </c>
      <c r="CG58" s="68">
        <v>29.588000000000001</v>
      </c>
      <c r="CH58" s="68">
        <v>10.367000000000001</v>
      </c>
      <c r="CI58" s="68">
        <v>29.009</v>
      </c>
      <c r="CJ58" s="64">
        <v>99.850000000000009</v>
      </c>
      <c r="CK58" s="64">
        <v>9.7230000000000008</v>
      </c>
      <c r="CL58" s="64">
        <v>22.364999999999998</v>
      </c>
      <c r="CM58" s="64">
        <v>10.611000000000001</v>
      </c>
      <c r="CN58" s="64">
        <v>22.763999999999999</v>
      </c>
      <c r="CO58" s="64">
        <v>20.542999999999999</v>
      </c>
      <c r="CP58" s="64">
        <v>4.992</v>
      </c>
      <c r="CQ58" s="64">
        <v>6.165</v>
      </c>
      <c r="CR58" s="64">
        <v>11.442</v>
      </c>
      <c r="CS58" s="64">
        <v>4.2510000000000003</v>
      </c>
      <c r="CT58" s="64">
        <v>4.4219999999999997</v>
      </c>
      <c r="CU58" s="64">
        <v>4.7789999999999999</v>
      </c>
      <c r="CV58" s="64">
        <v>1.095</v>
      </c>
      <c r="CW58" s="68">
        <v>42.698999999999998</v>
      </c>
      <c r="CX58" s="68">
        <v>48.298999999999999</v>
      </c>
      <c r="CY58" s="68">
        <v>21.858000000000001</v>
      </c>
      <c r="CZ58" s="68">
        <v>10.296000000000001</v>
      </c>
      <c r="DA58" s="64">
        <v>123.15200000000002</v>
      </c>
      <c r="DB58" s="64">
        <v>20.216000000000001</v>
      </c>
      <c r="DC58" s="64">
        <v>32.436999999999998</v>
      </c>
      <c r="DD58" s="64">
        <v>10.851937582979698</v>
      </c>
      <c r="DE58" s="64">
        <v>23.280888430774649</v>
      </c>
      <c r="DF58" s="64">
        <v>21.009457522114023</v>
      </c>
      <c r="DG58" s="64">
        <v>5.1053503358999759</v>
      </c>
      <c r="DH58" s="64">
        <v>6.3049849400687803</v>
      </c>
      <c r="DI58" s="64">
        <v>11.701806599232278</v>
      </c>
      <c r="DJ58" s="64">
        <v>4.347524895414824</v>
      </c>
      <c r="DK58" s="64">
        <v>4.522407689372935</v>
      </c>
      <c r="DL58" s="64">
        <v>4.8875138732503975</v>
      </c>
      <c r="DM58" s="64">
        <v>4.9918299257868153</v>
      </c>
      <c r="DN58" s="68">
        <v>63.504937582979693</v>
      </c>
      <c r="DO58" s="68">
        <v>49.395696288788649</v>
      </c>
      <c r="DP58" s="68">
        <v>22.354316434715884</v>
      </c>
      <c r="DQ58" s="68">
        <v>14.401751488410147</v>
      </c>
      <c r="DR58" s="64">
        <v>149.65670179489436</v>
      </c>
    </row>
    <row r="59" spans="2:122" ht="12" customHeight="1" x14ac:dyDescent="0.25">
      <c r="B59" s="42"/>
      <c r="C59" s="42" t="s">
        <v>254</v>
      </c>
      <c r="D59" s="61">
        <v>5</v>
      </c>
      <c r="E59" s="61">
        <v>10</v>
      </c>
      <c r="F59" s="61">
        <v>15</v>
      </c>
      <c r="G59" s="61">
        <v>8</v>
      </c>
      <c r="H59" s="61">
        <v>7</v>
      </c>
      <c r="I59" s="61">
        <v>9</v>
      </c>
      <c r="J59" s="61">
        <v>5</v>
      </c>
      <c r="K59" s="61">
        <v>10</v>
      </c>
      <c r="L59" s="61">
        <v>9</v>
      </c>
      <c r="M59" s="61">
        <v>3</v>
      </c>
      <c r="N59" s="61">
        <v>6</v>
      </c>
      <c r="O59" s="61">
        <v>0</v>
      </c>
      <c r="P59" s="60">
        <v>30</v>
      </c>
      <c r="Q59" s="60">
        <v>24</v>
      </c>
      <c r="R59" s="60">
        <v>24</v>
      </c>
      <c r="S59" s="60">
        <v>9</v>
      </c>
      <c r="T59" s="67">
        <v>87</v>
      </c>
      <c r="U59" s="64">
        <v>4</v>
      </c>
      <c r="V59" s="64">
        <v>9</v>
      </c>
      <c r="W59" s="64">
        <v>3</v>
      </c>
      <c r="X59" s="64">
        <v>7</v>
      </c>
      <c r="Y59" s="64">
        <v>4</v>
      </c>
      <c r="Z59" s="64">
        <v>3</v>
      </c>
      <c r="AA59" s="64">
        <v>4</v>
      </c>
      <c r="AB59" s="64">
        <v>9</v>
      </c>
      <c r="AC59" s="64">
        <v>5</v>
      </c>
      <c r="AD59" s="64">
        <v>7</v>
      </c>
      <c r="AE59" s="64">
        <v>10</v>
      </c>
      <c r="AF59" s="64">
        <v>7.333333333333333</v>
      </c>
      <c r="AG59" s="68">
        <v>16</v>
      </c>
      <c r="AH59" s="68">
        <v>14</v>
      </c>
      <c r="AI59" s="68">
        <v>18</v>
      </c>
      <c r="AJ59" s="68">
        <v>24.333333333333332</v>
      </c>
      <c r="AK59" s="73">
        <v>72.333333333333329</v>
      </c>
      <c r="AL59" s="64">
        <v>2.8140000000000001</v>
      </c>
      <c r="AM59" s="64">
        <v>4.6429999999999998</v>
      </c>
      <c r="AN59" s="64">
        <v>5.0289999999999999</v>
      </c>
      <c r="AO59" s="64">
        <v>5.2690000000000001</v>
      </c>
      <c r="AP59" s="64">
        <v>7.7610000000000001</v>
      </c>
      <c r="AQ59" s="64">
        <v>7.0369999999999999</v>
      </c>
      <c r="AR59" s="64">
        <v>4.4130000000000003</v>
      </c>
      <c r="AS59" s="64">
        <v>3.8519999999999999</v>
      </c>
      <c r="AT59" s="64">
        <v>3.7549999999999999</v>
      </c>
      <c r="AU59" s="64">
        <v>3.8149999999999999</v>
      </c>
      <c r="AV59" s="64">
        <v>3.4390000000000001</v>
      </c>
      <c r="AW59" s="64">
        <v>4.6429999999999998</v>
      </c>
      <c r="AX59" s="68">
        <v>12.486000000000001</v>
      </c>
      <c r="AY59" s="68">
        <v>20.067</v>
      </c>
      <c r="AZ59" s="68">
        <v>12.02</v>
      </c>
      <c r="BA59" s="68">
        <v>11.896999999999998</v>
      </c>
      <c r="BB59" s="73">
        <v>56.470000000000006</v>
      </c>
      <c r="BC59" s="64">
        <v>5.4770000000000003</v>
      </c>
      <c r="BD59" s="64">
        <v>5.0979999999999999</v>
      </c>
      <c r="BE59" s="64">
        <v>5.9059999999999997</v>
      </c>
      <c r="BF59" s="64">
        <v>7.5129999999999999</v>
      </c>
      <c r="BG59" s="64">
        <v>3.5409999999999999</v>
      </c>
      <c r="BH59" s="64">
        <v>2.1680000000000001</v>
      </c>
      <c r="BI59" s="64">
        <v>2.0190000000000001</v>
      </c>
      <c r="BJ59" s="64">
        <v>4.2469999999999999</v>
      </c>
      <c r="BK59" s="64">
        <v>4.5970000000000004</v>
      </c>
      <c r="BL59" s="64">
        <v>5.3470000000000004</v>
      </c>
      <c r="BM59" s="64">
        <v>3.2480000000000002</v>
      </c>
      <c r="BN59" s="64">
        <v>4.2389999999999999</v>
      </c>
      <c r="BO59" s="68">
        <v>16.480999999999998</v>
      </c>
      <c r="BP59" s="68">
        <v>13.222000000000001</v>
      </c>
      <c r="BQ59" s="68">
        <v>10.863</v>
      </c>
      <c r="BR59" s="68">
        <v>12.834</v>
      </c>
      <c r="BS59" s="64">
        <v>53.4</v>
      </c>
      <c r="BT59" s="64">
        <v>1.9390000000000001</v>
      </c>
      <c r="BU59" s="64">
        <v>6.782</v>
      </c>
      <c r="BV59" s="64">
        <v>5.5640000000000001</v>
      </c>
      <c r="BW59" s="64">
        <v>5.032</v>
      </c>
      <c r="BX59" s="64">
        <v>5.3520000000000003</v>
      </c>
      <c r="BY59" s="64">
        <v>7.8310000000000004</v>
      </c>
      <c r="BZ59" s="64">
        <v>2.2669999999999999</v>
      </c>
      <c r="CA59" s="64">
        <v>8.9009999999999998</v>
      </c>
      <c r="CB59" s="64">
        <v>3.5870000000000002</v>
      </c>
      <c r="CC59" s="64">
        <v>3.722</v>
      </c>
      <c r="CD59" s="64">
        <v>5.5540000000000003</v>
      </c>
      <c r="CE59" s="64">
        <v>2.2050000000000001</v>
      </c>
      <c r="CF59" s="68">
        <v>14.285</v>
      </c>
      <c r="CG59" s="68">
        <v>18.215</v>
      </c>
      <c r="CH59" s="68">
        <v>14.754999999999999</v>
      </c>
      <c r="CI59" s="68">
        <v>11.481</v>
      </c>
      <c r="CJ59" s="64">
        <v>58.736000000000011</v>
      </c>
      <c r="CK59" s="64">
        <v>7.7329999999999997</v>
      </c>
      <c r="CL59" s="64">
        <v>4.1820000000000004</v>
      </c>
      <c r="CM59" s="64">
        <v>8.9049999999999994</v>
      </c>
      <c r="CN59" s="64">
        <v>5.4320000000000004</v>
      </c>
      <c r="CO59" s="64">
        <v>14.103</v>
      </c>
      <c r="CP59" s="64">
        <v>5.22</v>
      </c>
      <c r="CQ59" s="64">
        <v>16.643999999999998</v>
      </c>
      <c r="CR59" s="64">
        <v>11.67</v>
      </c>
      <c r="CS59" s="64">
        <v>10.737</v>
      </c>
      <c r="CT59" s="64">
        <v>9.6940000000000008</v>
      </c>
      <c r="CU59" s="64">
        <v>6.8540000000000001</v>
      </c>
      <c r="CV59" s="64">
        <v>0.153</v>
      </c>
      <c r="CW59" s="68">
        <v>20.82</v>
      </c>
      <c r="CX59" s="68">
        <v>24.754999999999999</v>
      </c>
      <c r="CY59" s="68">
        <v>39.051000000000002</v>
      </c>
      <c r="CZ59" s="68">
        <v>16.701000000000001</v>
      </c>
      <c r="DA59" s="64">
        <v>101.327</v>
      </c>
      <c r="DB59" s="64">
        <v>10.656000000000001</v>
      </c>
      <c r="DC59" s="64">
        <v>18.100999999999999</v>
      </c>
      <c r="DD59" s="64">
        <v>8.9049999999999994</v>
      </c>
      <c r="DE59" s="64">
        <v>5.4320000000000004</v>
      </c>
      <c r="DF59" s="64">
        <v>14.103</v>
      </c>
      <c r="DG59" s="64">
        <v>7.44</v>
      </c>
      <c r="DH59" s="64">
        <v>18.033000000000001</v>
      </c>
      <c r="DI59" s="64">
        <v>12.468</v>
      </c>
      <c r="DJ59" s="64">
        <v>11.936</v>
      </c>
      <c r="DK59" s="64">
        <v>12.125999999999999</v>
      </c>
      <c r="DL59" s="64">
        <v>11.624000000000001</v>
      </c>
      <c r="DM59" s="64">
        <v>13.632999999999999</v>
      </c>
      <c r="DN59" s="68">
        <v>37.661999999999999</v>
      </c>
      <c r="DO59" s="68">
        <v>26.975000000000001</v>
      </c>
      <c r="DP59" s="68">
        <v>42.436999999999998</v>
      </c>
      <c r="DQ59" s="68">
        <v>37.382999999999996</v>
      </c>
      <c r="DR59" s="64">
        <v>144.45700000000002</v>
      </c>
    </row>
    <row r="60" spans="2:122" ht="12" customHeight="1" x14ac:dyDescent="0.25">
      <c r="B60" s="42"/>
      <c r="C60" s="42" t="s">
        <v>255</v>
      </c>
      <c r="D60" s="61">
        <v>40</v>
      </c>
      <c r="E60" s="61">
        <v>58</v>
      </c>
      <c r="F60" s="61">
        <v>47</v>
      </c>
      <c r="G60" s="61">
        <v>43</v>
      </c>
      <c r="H60" s="61">
        <v>57</v>
      </c>
      <c r="I60" s="61">
        <v>48</v>
      </c>
      <c r="J60" s="61">
        <v>51</v>
      </c>
      <c r="K60" s="61">
        <v>51</v>
      </c>
      <c r="L60" s="61">
        <v>41</v>
      </c>
      <c r="M60" s="61">
        <v>45</v>
      </c>
      <c r="N60" s="61">
        <v>46</v>
      </c>
      <c r="O60" s="61">
        <v>41</v>
      </c>
      <c r="P60" s="60">
        <v>145</v>
      </c>
      <c r="Q60" s="60">
        <v>148</v>
      </c>
      <c r="R60" s="60">
        <v>143</v>
      </c>
      <c r="S60" s="60">
        <v>132</v>
      </c>
      <c r="T60" s="67">
        <v>568</v>
      </c>
      <c r="U60" s="64">
        <v>26</v>
      </c>
      <c r="V60" s="64">
        <v>35</v>
      </c>
      <c r="W60" s="64">
        <v>52</v>
      </c>
      <c r="X60" s="64">
        <v>39</v>
      </c>
      <c r="Y60" s="64">
        <v>45</v>
      </c>
      <c r="Z60" s="64">
        <v>39</v>
      </c>
      <c r="AA60" s="64">
        <v>40</v>
      </c>
      <c r="AB60" s="64">
        <v>26</v>
      </c>
      <c r="AC60" s="64">
        <v>57</v>
      </c>
      <c r="AD60" s="64">
        <v>17</v>
      </c>
      <c r="AE60" s="64">
        <v>50</v>
      </c>
      <c r="AF60" s="64">
        <v>41.333333333333336</v>
      </c>
      <c r="AG60" s="68">
        <v>113</v>
      </c>
      <c r="AH60" s="68">
        <v>123</v>
      </c>
      <c r="AI60" s="68">
        <v>123</v>
      </c>
      <c r="AJ60" s="68">
        <v>108.33333333333334</v>
      </c>
      <c r="AK60" s="73">
        <v>467.33333333333331</v>
      </c>
      <c r="AL60" s="64">
        <v>24.989000000000001</v>
      </c>
      <c r="AM60" s="64">
        <v>41.747999999999998</v>
      </c>
      <c r="AN60" s="64">
        <v>24.367000000000001</v>
      </c>
      <c r="AO60" s="64">
        <v>36.69</v>
      </c>
      <c r="AP60" s="64">
        <v>26.425000000000001</v>
      </c>
      <c r="AQ60" s="64">
        <v>38.256999999999998</v>
      </c>
      <c r="AR60" s="64">
        <v>79.751000000000005</v>
      </c>
      <c r="AS60" s="64">
        <v>45.628999999999998</v>
      </c>
      <c r="AT60" s="64">
        <v>36.71</v>
      </c>
      <c r="AU60" s="64">
        <v>29.134</v>
      </c>
      <c r="AV60" s="64">
        <v>23.109000000000002</v>
      </c>
      <c r="AW60" s="64">
        <v>62.606999999999999</v>
      </c>
      <c r="AX60" s="68">
        <v>91.103999999999999</v>
      </c>
      <c r="AY60" s="68">
        <v>101.37199999999999</v>
      </c>
      <c r="AZ60" s="68">
        <v>162.09</v>
      </c>
      <c r="BA60" s="68">
        <v>114.85</v>
      </c>
      <c r="BB60" s="73">
        <v>469.41599999999994</v>
      </c>
      <c r="BC60" s="64">
        <v>47.033999999999999</v>
      </c>
      <c r="BD60" s="64">
        <v>26.099</v>
      </c>
      <c r="BE60" s="64">
        <v>74.765000000000001</v>
      </c>
      <c r="BF60" s="64">
        <v>26.312999999999999</v>
      </c>
      <c r="BG60" s="64">
        <v>49.384</v>
      </c>
      <c r="BH60" s="64">
        <v>52.581000000000003</v>
      </c>
      <c r="BI60" s="64">
        <v>39.396999999999998</v>
      </c>
      <c r="BJ60" s="64">
        <v>33.674999999999997</v>
      </c>
      <c r="BK60" s="64">
        <v>79.045000000000002</v>
      </c>
      <c r="BL60" s="64">
        <v>31.026</v>
      </c>
      <c r="BM60" s="64">
        <v>36.034999999999997</v>
      </c>
      <c r="BN60" s="64">
        <v>68.236999999999995</v>
      </c>
      <c r="BO60" s="68">
        <v>147.898</v>
      </c>
      <c r="BP60" s="68">
        <v>128.27800000000002</v>
      </c>
      <c r="BQ60" s="68">
        <v>152.11700000000002</v>
      </c>
      <c r="BR60" s="68">
        <v>135.298</v>
      </c>
      <c r="BS60" s="64">
        <v>563.59100000000001</v>
      </c>
      <c r="BT60" s="64">
        <v>33.564</v>
      </c>
      <c r="BU60" s="64">
        <v>43.661000000000001</v>
      </c>
      <c r="BV60" s="64">
        <v>34.262999999999998</v>
      </c>
      <c r="BW60" s="64">
        <v>36.183999999999997</v>
      </c>
      <c r="BX60" s="64">
        <v>29.088000000000001</v>
      </c>
      <c r="BY60" s="64">
        <v>27.292000000000002</v>
      </c>
      <c r="BZ60" s="64">
        <v>31.760999999999999</v>
      </c>
      <c r="CA60" s="64">
        <v>29.780999999999999</v>
      </c>
      <c r="CB60" s="64">
        <v>15.506</v>
      </c>
      <c r="CC60" s="64">
        <v>24.033000000000001</v>
      </c>
      <c r="CD60" s="64">
        <v>25.698</v>
      </c>
      <c r="CE60" s="64">
        <v>23.802</v>
      </c>
      <c r="CF60" s="68">
        <v>111.488</v>
      </c>
      <c r="CG60" s="68">
        <v>92.563999999999993</v>
      </c>
      <c r="CH60" s="68">
        <v>77.048000000000002</v>
      </c>
      <c r="CI60" s="68">
        <v>73.533000000000001</v>
      </c>
      <c r="CJ60" s="64">
        <v>354.63300000000004</v>
      </c>
      <c r="CK60" s="64">
        <v>29.29</v>
      </c>
      <c r="CL60" s="64">
        <v>22.486999999999998</v>
      </c>
      <c r="CM60" s="64">
        <v>31.465</v>
      </c>
      <c r="CN60" s="64">
        <v>27.393999999999998</v>
      </c>
      <c r="CO60" s="64">
        <v>30.933</v>
      </c>
      <c r="CP60" s="64">
        <v>28.347999999999999</v>
      </c>
      <c r="CQ60" s="64">
        <v>42.018999999999998</v>
      </c>
      <c r="CR60" s="64">
        <v>50.488999999999997</v>
      </c>
      <c r="CS60" s="64">
        <v>43.567999999999998</v>
      </c>
      <c r="CT60" s="64">
        <v>26.76</v>
      </c>
      <c r="CU60" s="64">
        <v>41.506999999999998</v>
      </c>
      <c r="CV60" s="64">
        <v>5.0990000000000002</v>
      </c>
      <c r="CW60" s="68">
        <v>83.242000000000004</v>
      </c>
      <c r="CX60" s="68">
        <v>86.674999999999997</v>
      </c>
      <c r="CY60" s="68">
        <v>136.07599999999999</v>
      </c>
      <c r="CZ60" s="68">
        <v>73.366</v>
      </c>
      <c r="DA60" s="64">
        <v>379.35899999999992</v>
      </c>
      <c r="DB60" s="64">
        <v>47.890999999999998</v>
      </c>
      <c r="DC60" s="64">
        <v>43.372999999999998</v>
      </c>
      <c r="DD60" s="64">
        <v>32.179456794690054</v>
      </c>
      <c r="DE60" s="64">
        <v>28.016019050810083</v>
      </c>
      <c r="DF60" s="64">
        <v>31.635376991264813</v>
      </c>
      <c r="DG60" s="64">
        <v>28.991680953944815</v>
      </c>
      <c r="DH60" s="64">
        <v>42.97310011301704</v>
      </c>
      <c r="DI60" s="64">
        <v>51.635423299129378</v>
      </c>
      <c r="DJ60" s="64">
        <v>44.55727232261421</v>
      </c>
      <c r="DK60" s="64">
        <v>27.367623194848431</v>
      </c>
      <c r="DL60" s="64">
        <v>42.279705175569092</v>
      </c>
      <c r="DM60" s="64">
        <v>44.291368659286086</v>
      </c>
      <c r="DN60" s="68">
        <v>123.44345679469005</v>
      </c>
      <c r="DO60" s="68">
        <v>88.643076996019715</v>
      </c>
      <c r="DP60" s="68">
        <v>139.16579573476062</v>
      </c>
      <c r="DQ60" s="68">
        <v>113.9386970297036</v>
      </c>
      <c r="DR60" s="64">
        <v>465.19102655517401</v>
      </c>
    </row>
    <row r="61" spans="2:122" ht="12" customHeight="1" x14ac:dyDescent="0.25">
      <c r="B61" s="42"/>
      <c r="C61" s="42" t="s">
        <v>256</v>
      </c>
      <c r="D61" s="61">
        <v>18</v>
      </c>
      <c r="E61" s="61">
        <v>11</v>
      </c>
      <c r="F61" s="61">
        <v>20</v>
      </c>
      <c r="G61" s="61">
        <v>13</v>
      </c>
      <c r="H61" s="61">
        <v>7</v>
      </c>
      <c r="I61" s="61">
        <v>13</v>
      </c>
      <c r="J61" s="61">
        <v>14</v>
      </c>
      <c r="K61" s="61">
        <v>6</v>
      </c>
      <c r="L61" s="61">
        <v>28</v>
      </c>
      <c r="M61" s="61">
        <v>9</v>
      </c>
      <c r="N61" s="61">
        <v>8</v>
      </c>
      <c r="O61" s="61">
        <v>0</v>
      </c>
      <c r="P61" s="60">
        <v>49</v>
      </c>
      <c r="Q61" s="60">
        <v>33</v>
      </c>
      <c r="R61" s="60">
        <v>48</v>
      </c>
      <c r="S61" s="60">
        <v>17</v>
      </c>
      <c r="T61" s="67">
        <v>147</v>
      </c>
      <c r="U61" s="64">
        <v>9</v>
      </c>
      <c r="V61" s="64">
        <v>7</v>
      </c>
      <c r="W61" s="64">
        <v>7</v>
      </c>
      <c r="X61" s="64">
        <v>8</v>
      </c>
      <c r="Y61" s="64">
        <v>16</v>
      </c>
      <c r="Z61" s="64">
        <v>10</v>
      </c>
      <c r="AA61" s="64">
        <v>9</v>
      </c>
      <c r="AB61" s="64">
        <v>15</v>
      </c>
      <c r="AC61" s="64">
        <v>10</v>
      </c>
      <c r="AD61" s="64">
        <v>15</v>
      </c>
      <c r="AE61" s="64">
        <v>11</v>
      </c>
      <c r="AF61" s="64">
        <v>12</v>
      </c>
      <c r="AG61" s="68">
        <v>23</v>
      </c>
      <c r="AH61" s="68">
        <v>34</v>
      </c>
      <c r="AI61" s="68">
        <v>34</v>
      </c>
      <c r="AJ61" s="68">
        <v>38</v>
      </c>
      <c r="AK61" s="73">
        <v>129</v>
      </c>
      <c r="AL61" s="64">
        <v>15.983000000000001</v>
      </c>
      <c r="AM61" s="64">
        <v>4.3929999999999998</v>
      </c>
      <c r="AN61" s="64">
        <v>2.0499999999999998</v>
      </c>
      <c r="AO61" s="64">
        <v>10.74</v>
      </c>
      <c r="AP61" s="64">
        <v>16.026</v>
      </c>
      <c r="AQ61" s="64">
        <v>5.19</v>
      </c>
      <c r="AR61" s="64">
        <v>5.19</v>
      </c>
      <c r="AS61" s="64">
        <v>18.166</v>
      </c>
      <c r="AT61" s="64">
        <v>12.16</v>
      </c>
      <c r="AU61" s="64">
        <v>6.2210000000000001</v>
      </c>
      <c r="AV61" s="64">
        <v>20.989000000000001</v>
      </c>
      <c r="AW61" s="64">
        <v>10.317</v>
      </c>
      <c r="AX61" s="68">
        <v>22.426000000000002</v>
      </c>
      <c r="AY61" s="68">
        <v>31.956</v>
      </c>
      <c r="AZ61" s="68">
        <v>35.516000000000005</v>
      </c>
      <c r="BA61" s="68">
        <v>37.527000000000001</v>
      </c>
      <c r="BB61" s="73">
        <v>127.42500000000001</v>
      </c>
      <c r="BC61" s="64">
        <v>15.117000000000001</v>
      </c>
      <c r="BD61" s="64">
        <v>16.891999999999999</v>
      </c>
      <c r="BE61" s="64">
        <v>8.3640000000000008</v>
      </c>
      <c r="BF61" s="64">
        <v>11.920999999999999</v>
      </c>
      <c r="BG61" s="64">
        <v>85.936999999999998</v>
      </c>
      <c r="BH61" s="64">
        <v>13.038</v>
      </c>
      <c r="BI61" s="64">
        <v>2.5670000000000002</v>
      </c>
      <c r="BJ61" s="64">
        <v>13.102</v>
      </c>
      <c r="BK61" s="64">
        <v>1.544</v>
      </c>
      <c r="BL61" s="64">
        <v>7.577</v>
      </c>
      <c r="BM61" s="64">
        <v>9.5579999999999998</v>
      </c>
      <c r="BN61" s="64">
        <v>14.414999999999999</v>
      </c>
      <c r="BO61" s="68">
        <v>40.373000000000005</v>
      </c>
      <c r="BP61" s="68">
        <v>110.896</v>
      </c>
      <c r="BQ61" s="68">
        <v>17.213000000000001</v>
      </c>
      <c r="BR61" s="68">
        <v>31.549999999999997</v>
      </c>
      <c r="BS61" s="64">
        <v>200.03200000000001</v>
      </c>
      <c r="BT61" s="64">
        <v>8.8550000000000004</v>
      </c>
      <c r="BU61" s="64">
        <v>4.7060000000000004</v>
      </c>
      <c r="BV61" s="64">
        <v>1.2529999999999999</v>
      </c>
      <c r="BW61" s="64">
        <v>6.4790000000000001</v>
      </c>
      <c r="BX61" s="64">
        <v>9.11</v>
      </c>
      <c r="BY61" s="64">
        <v>6.335</v>
      </c>
      <c r="BZ61" s="64">
        <v>1.343</v>
      </c>
      <c r="CA61" s="64">
        <v>7.49</v>
      </c>
      <c r="CB61" s="64">
        <v>4.766</v>
      </c>
      <c r="CC61" s="64">
        <v>5.6740000000000004</v>
      </c>
      <c r="CD61" s="64">
        <v>7.5410000000000004</v>
      </c>
      <c r="CE61" s="64">
        <v>0.88300000000000001</v>
      </c>
      <c r="CF61" s="68">
        <v>14.814</v>
      </c>
      <c r="CG61" s="68">
        <v>21.923999999999999</v>
      </c>
      <c r="CH61" s="68">
        <v>13.599</v>
      </c>
      <c r="CI61" s="68">
        <v>14.097999999999999</v>
      </c>
      <c r="CJ61" s="64">
        <v>64.435000000000002</v>
      </c>
      <c r="CK61" s="64">
        <v>6.4530000000000003</v>
      </c>
      <c r="CL61" s="64">
        <v>12.798999999999999</v>
      </c>
      <c r="CM61" s="64">
        <v>3.2440000000000002</v>
      </c>
      <c r="CN61" s="64">
        <v>0.497</v>
      </c>
      <c r="CO61" s="64">
        <v>2.8260000000000001</v>
      </c>
      <c r="CP61" s="64">
        <v>3.9009999999999998</v>
      </c>
      <c r="CQ61" s="64">
        <v>5.0369999999999999</v>
      </c>
      <c r="CR61" s="64">
        <v>5.1920000000000002</v>
      </c>
      <c r="CS61" s="64">
        <v>4.8179999999999996</v>
      </c>
      <c r="CT61" s="64">
        <v>9.2289999999999992</v>
      </c>
      <c r="CU61" s="64">
        <v>1.3640000000000001</v>
      </c>
      <c r="CV61" s="64">
        <v>0.14199999999999999</v>
      </c>
      <c r="CW61" s="68">
        <v>22.495999999999999</v>
      </c>
      <c r="CX61" s="68">
        <v>7.2240000000000002</v>
      </c>
      <c r="CY61" s="68">
        <v>15.046999999999999</v>
      </c>
      <c r="CZ61" s="68">
        <v>10.734999999999999</v>
      </c>
      <c r="DA61" s="64">
        <v>55.501999999999995</v>
      </c>
      <c r="DB61" s="64">
        <v>6.32</v>
      </c>
      <c r="DC61" s="64">
        <v>6.1870000000000003</v>
      </c>
      <c r="DD61" s="64">
        <v>3.4909084861996074</v>
      </c>
      <c r="DE61" s="64">
        <v>0.49716390894704643</v>
      </c>
      <c r="DF61" s="64">
        <v>3.0357129591766623</v>
      </c>
      <c r="DG61" s="64">
        <v>4.153793698129002</v>
      </c>
      <c r="DH61" s="64">
        <v>4.7843955393475497</v>
      </c>
      <c r="DI61" s="64">
        <v>4.8338967077708492</v>
      </c>
      <c r="DJ61" s="64">
        <v>4.7090676743555742</v>
      </c>
      <c r="DK61" s="64">
        <v>9.0996060910307879</v>
      </c>
      <c r="DL61" s="64">
        <v>1.2127786263708253</v>
      </c>
      <c r="DM61" s="64">
        <v>5.2460477405126644</v>
      </c>
      <c r="DN61" s="68">
        <v>15.997908486199609</v>
      </c>
      <c r="DO61" s="68">
        <v>7.6866705662527108</v>
      </c>
      <c r="DP61" s="68">
        <v>14.327359921473974</v>
      </c>
      <c r="DQ61" s="68">
        <v>15.558432457914279</v>
      </c>
      <c r="DR61" s="64">
        <v>53.57037143184057</v>
      </c>
    </row>
    <row r="62" spans="2:122" ht="12" customHeight="1" x14ac:dyDescent="0.25">
      <c r="B62" s="42"/>
      <c r="C62" s="42" t="s">
        <v>257</v>
      </c>
      <c r="D62" s="61">
        <v>9</v>
      </c>
      <c r="E62" s="61">
        <v>11</v>
      </c>
      <c r="F62" s="61">
        <v>29</v>
      </c>
      <c r="G62" s="61">
        <v>24</v>
      </c>
      <c r="H62" s="61">
        <v>13</v>
      </c>
      <c r="I62" s="61">
        <v>18</v>
      </c>
      <c r="J62" s="61">
        <v>18</v>
      </c>
      <c r="K62" s="61">
        <v>18</v>
      </c>
      <c r="L62" s="61">
        <v>30</v>
      </c>
      <c r="M62" s="61">
        <v>21</v>
      </c>
      <c r="N62" s="61">
        <v>9</v>
      </c>
      <c r="O62" s="61">
        <v>11</v>
      </c>
      <c r="P62" s="60">
        <v>49</v>
      </c>
      <c r="Q62" s="60">
        <v>55</v>
      </c>
      <c r="R62" s="60">
        <v>66</v>
      </c>
      <c r="S62" s="60">
        <v>41</v>
      </c>
      <c r="T62" s="67">
        <v>211</v>
      </c>
      <c r="U62" s="64">
        <v>19</v>
      </c>
      <c r="V62" s="64">
        <v>13</v>
      </c>
      <c r="W62" s="64">
        <v>16</v>
      </c>
      <c r="X62" s="64">
        <v>17</v>
      </c>
      <c r="Y62" s="64">
        <v>21</v>
      </c>
      <c r="Z62" s="64">
        <v>20</v>
      </c>
      <c r="AA62" s="64">
        <v>11</v>
      </c>
      <c r="AB62" s="64">
        <v>20</v>
      </c>
      <c r="AC62" s="64">
        <v>19</v>
      </c>
      <c r="AD62" s="64">
        <v>19</v>
      </c>
      <c r="AE62" s="64">
        <v>10</v>
      </c>
      <c r="AF62" s="64">
        <v>20.42340055575437</v>
      </c>
      <c r="AG62" s="68">
        <v>48</v>
      </c>
      <c r="AH62" s="68">
        <v>58</v>
      </c>
      <c r="AI62" s="68">
        <v>50</v>
      </c>
      <c r="AJ62" s="68">
        <v>49.42340055575437</v>
      </c>
      <c r="AK62" s="73">
        <v>205.42340055575437</v>
      </c>
      <c r="AL62" s="64">
        <v>20.138999999999999</v>
      </c>
      <c r="AM62" s="64">
        <v>17.274000000000001</v>
      </c>
      <c r="AN62" s="64">
        <v>19.754000000000001</v>
      </c>
      <c r="AO62" s="64">
        <v>19.586000000000002</v>
      </c>
      <c r="AP62" s="64">
        <v>16.303000000000001</v>
      </c>
      <c r="AQ62" s="64">
        <v>21.346</v>
      </c>
      <c r="AR62" s="64">
        <v>20</v>
      </c>
      <c r="AS62" s="64">
        <v>20</v>
      </c>
      <c r="AT62" s="64">
        <v>19</v>
      </c>
      <c r="AU62" s="64">
        <v>19</v>
      </c>
      <c r="AV62" s="64">
        <v>10</v>
      </c>
      <c r="AW62" s="64">
        <v>20.42340055575437</v>
      </c>
      <c r="AX62" s="68">
        <v>57.167000000000002</v>
      </c>
      <c r="AY62" s="68">
        <v>57.234999999999999</v>
      </c>
      <c r="AZ62" s="68">
        <v>59</v>
      </c>
      <c r="BA62" s="68">
        <v>49.42340055575437</v>
      </c>
      <c r="BB62" s="73">
        <v>222.82540055575436</v>
      </c>
      <c r="BC62" s="64">
        <v>17.823</v>
      </c>
      <c r="BD62" s="64">
        <v>11.536999999999999</v>
      </c>
      <c r="BE62" s="64">
        <v>6.0999999999999999E-2</v>
      </c>
      <c r="BF62" s="64">
        <v>0</v>
      </c>
      <c r="BG62" s="64">
        <v>0.82799999999999996</v>
      </c>
      <c r="BH62" s="64">
        <v>4.319</v>
      </c>
      <c r="BI62" s="64">
        <v>10.140064142596955</v>
      </c>
      <c r="BJ62" s="64">
        <v>10.140064142596955</v>
      </c>
      <c r="BK62" s="64">
        <v>9.6330609354671086</v>
      </c>
      <c r="BL62" s="64">
        <v>9.6330609354671086</v>
      </c>
      <c r="BM62" s="64">
        <v>5.0700320712984777</v>
      </c>
      <c r="BN62" s="64">
        <v>10.354729582264982</v>
      </c>
      <c r="BO62" s="68">
        <v>29.420999999999999</v>
      </c>
      <c r="BP62" s="68">
        <v>5.1470000000000002</v>
      </c>
      <c r="BQ62" s="68">
        <v>29.913189220661017</v>
      </c>
      <c r="BR62" s="68">
        <v>25.057822589030568</v>
      </c>
      <c r="BS62" s="64">
        <v>89.539011809691601</v>
      </c>
      <c r="BT62" s="64">
        <v>4.0259999999999998</v>
      </c>
      <c r="BU62" s="64">
        <v>4.9280000000000008</v>
      </c>
      <c r="BV62" s="64">
        <v>2.8620000000000001</v>
      </c>
      <c r="BW62" s="64">
        <v>2.694</v>
      </c>
      <c r="BX62" s="64">
        <v>3.444</v>
      </c>
      <c r="BY62" s="64">
        <v>6.4000000000000001E-2</v>
      </c>
      <c r="BZ62" s="64">
        <v>12.489000000000001</v>
      </c>
      <c r="CA62" s="64">
        <v>5.3860000000000001</v>
      </c>
      <c r="CB62" s="64">
        <v>2.0819999999999999</v>
      </c>
      <c r="CC62" s="64">
        <v>0.314</v>
      </c>
      <c r="CD62" s="64">
        <v>3.5429999999999997</v>
      </c>
      <c r="CE62" s="64">
        <v>3.0830000000000002</v>
      </c>
      <c r="CF62" s="68">
        <v>11.816000000000001</v>
      </c>
      <c r="CG62" s="68">
        <v>6.202</v>
      </c>
      <c r="CH62" s="68">
        <v>19.957000000000001</v>
      </c>
      <c r="CI62" s="68">
        <v>6.9399999999999995</v>
      </c>
      <c r="CJ62" s="64">
        <v>44.914999999999999</v>
      </c>
      <c r="CK62" s="64">
        <v>0</v>
      </c>
      <c r="CL62" s="64">
        <v>0</v>
      </c>
      <c r="CM62" s="64">
        <v>0</v>
      </c>
      <c r="CN62" s="64">
        <v>2.8102744553310948</v>
      </c>
      <c r="CO62" s="64">
        <v>3.5926448493542282</v>
      </c>
      <c r="CP62" s="64">
        <v>6.6762273623307375E-2</v>
      </c>
      <c r="CQ62" s="64">
        <v>13.028031801273217</v>
      </c>
      <c r="CR62" s="64">
        <v>5.6184625896114619</v>
      </c>
      <c r="CS62" s="64">
        <v>2.1718602138082179</v>
      </c>
      <c r="CT62" s="64">
        <v>0.32755240496435184</v>
      </c>
      <c r="CU62" s="64">
        <v>3.6959177413652817</v>
      </c>
      <c r="CV62" s="64">
        <v>3.2160638996977604</v>
      </c>
      <c r="CW62" s="68">
        <v>0</v>
      </c>
      <c r="CX62" s="68">
        <v>6.4696815783086308</v>
      </c>
      <c r="CY62" s="68">
        <v>20.8183546046929</v>
      </c>
      <c r="CZ62" s="68">
        <v>7.2395340460273943</v>
      </c>
      <c r="DA62" s="64">
        <v>34.527570229028917</v>
      </c>
      <c r="DB62" s="64">
        <v>0</v>
      </c>
      <c r="DC62" s="64">
        <v>0</v>
      </c>
      <c r="DD62" s="64">
        <v>0</v>
      </c>
      <c r="DE62" s="64">
        <v>2.9315673772407136</v>
      </c>
      <c r="DF62" s="64">
        <v>3.7477052884992643</v>
      </c>
      <c r="DG62" s="64">
        <v>6.9643768427396308E-2</v>
      </c>
      <c r="DH62" s="64">
        <v>13.590328498277385</v>
      </c>
      <c r="DI62" s="64">
        <v>5.8609583867180719</v>
      </c>
      <c r="DJ62" s="64">
        <v>2.2655988416537363</v>
      </c>
      <c r="DK62" s="64">
        <v>0.34168973884691317</v>
      </c>
      <c r="DL62" s="64">
        <v>3.8554354927853929</v>
      </c>
      <c r="DM62" s="64">
        <v>3.3548709072134821</v>
      </c>
      <c r="DN62" s="68">
        <v>0</v>
      </c>
      <c r="DO62" s="68">
        <v>6.7489164341673744</v>
      </c>
      <c r="DP62" s="68">
        <v>21.716885726649195</v>
      </c>
      <c r="DQ62" s="68">
        <v>7.5519961388457881</v>
      </c>
      <c r="DR62" s="64">
        <v>36.01779829966236</v>
      </c>
    </row>
    <row r="63" spans="2:122" ht="12" customHeight="1" x14ac:dyDescent="0.25">
      <c r="B63" s="42"/>
      <c r="C63" s="42" t="s">
        <v>258</v>
      </c>
      <c r="D63" s="61">
        <v>23</v>
      </c>
      <c r="E63" s="61">
        <v>24</v>
      </c>
      <c r="F63" s="61">
        <v>23</v>
      </c>
      <c r="G63" s="61">
        <v>17</v>
      </c>
      <c r="H63" s="61">
        <v>16</v>
      </c>
      <c r="I63" s="61">
        <v>22</v>
      </c>
      <c r="J63" s="61">
        <v>5</v>
      </c>
      <c r="K63" s="61">
        <v>20</v>
      </c>
      <c r="L63" s="61">
        <v>20</v>
      </c>
      <c r="M63" s="61">
        <v>22</v>
      </c>
      <c r="N63" s="61">
        <v>12</v>
      </c>
      <c r="O63" s="61">
        <v>25</v>
      </c>
      <c r="P63" s="60">
        <v>70</v>
      </c>
      <c r="Q63" s="60">
        <v>55</v>
      </c>
      <c r="R63" s="60">
        <v>45</v>
      </c>
      <c r="S63" s="60">
        <v>59</v>
      </c>
      <c r="T63" s="67">
        <v>229</v>
      </c>
      <c r="U63" s="64">
        <v>18</v>
      </c>
      <c r="V63" s="64">
        <v>20</v>
      </c>
      <c r="W63" s="64">
        <v>20</v>
      </c>
      <c r="X63" s="64">
        <v>17</v>
      </c>
      <c r="Y63" s="64">
        <v>28</v>
      </c>
      <c r="Z63" s="64">
        <v>12</v>
      </c>
      <c r="AA63" s="64">
        <v>9</v>
      </c>
      <c r="AB63" s="64">
        <v>19</v>
      </c>
      <c r="AC63" s="64">
        <v>11</v>
      </c>
      <c r="AD63" s="64">
        <v>24</v>
      </c>
      <c r="AE63" s="64">
        <v>19</v>
      </c>
      <c r="AF63" s="64">
        <v>14.582563565016773</v>
      </c>
      <c r="AG63" s="68">
        <v>58</v>
      </c>
      <c r="AH63" s="68">
        <v>57</v>
      </c>
      <c r="AI63" s="68">
        <v>39</v>
      </c>
      <c r="AJ63" s="68">
        <v>57.58256356501677</v>
      </c>
      <c r="AK63" s="73">
        <v>211.58256356501678</v>
      </c>
      <c r="AL63" s="64">
        <v>24.28</v>
      </c>
      <c r="AM63" s="64">
        <v>26.323999999999998</v>
      </c>
      <c r="AN63" s="64">
        <v>28.669999999999998</v>
      </c>
      <c r="AO63" s="64">
        <v>25.743000000000002</v>
      </c>
      <c r="AP63" s="64">
        <v>22.971</v>
      </c>
      <c r="AQ63" s="64">
        <v>22.311</v>
      </c>
      <c r="AR63" s="64">
        <v>9</v>
      </c>
      <c r="AS63" s="64">
        <v>19</v>
      </c>
      <c r="AT63" s="64">
        <v>22</v>
      </c>
      <c r="AU63" s="64">
        <v>14.582563565016773</v>
      </c>
      <c r="AV63" s="64">
        <v>14.582563565016773</v>
      </c>
      <c r="AW63" s="64">
        <v>14.582563565016773</v>
      </c>
      <c r="AX63" s="68">
        <v>79.274000000000001</v>
      </c>
      <c r="AY63" s="68">
        <v>71.025000000000006</v>
      </c>
      <c r="AZ63" s="68">
        <v>50</v>
      </c>
      <c r="BA63" s="68">
        <v>43.747690695050323</v>
      </c>
      <c r="BB63" s="73">
        <v>244.04669069505036</v>
      </c>
      <c r="BC63" s="64">
        <v>10.176</v>
      </c>
      <c r="BD63" s="64">
        <v>19.95</v>
      </c>
      <c r="BE63" s="64">
        <v>18.187999999999999</v>
      </c>
      <c r="BF63" s="64">
        <v>22.13321344724557</v>
      </c>
      <c r="BG63" s="64">
        <v>19.749914388248374</v>
      </c>
      <c r="BH63" s="64">
        <v>19.182462231344282</v>
      </c>
      <c r="BI63" s="64">
        <v>7.7379839577830909</v>
      </c>
      <c r="BJ63" s="64">
        <v>16.335743910875415</v>
      </c>
      <c r="BK63" s="64">
        <v>18.915071896803113</v>
      </c>
      <c r="BL63" s="64">
        <v>12.537738103272444</v>
      </c>
      <c r="BM63" s="64">
        <v>12.537738103272444</v>
      </c>
      <c r="BN63" s="64">
        <v>12.537738103272444</v>
      </c>
      <c r="BO63" s="68">
        <v>48.313999999999993</v>
      </c>
      <c r="BP63" s="68">
        <v>61.065590066838226</v>
      </c>
      <c r="BQ63" s="68">
        <v>42.988799765461621</v>
      </c>
      <c r="BR63" s="68">
        <v>37.61321430981733</v>
      </c>
      <c r="BS63" s="64">
        <v>189.98160414211711</v>
      </c>
      <c r="BT63" s="64">
        <v>0</v>
      </c>
      <c r="BU63" s="64">
        <v>0</v>
      </c>
      <c r="BV63" s="64">
        <v>0</v>
      </c>
      <c r="BW63" s="64">
        <v>0</v>
      </c>
      <c r="BX63" s="64">
        <v>0</v>
      </c>
      <c r="BY63" s="64">
        <v>0</v>
      </c>
      <c r="BZ63" s="64">
        <v>0</v>
      </c>
      <c r="CA63" s="64">
        <v>0</v>
      </c>
      <c r="CB63" s="64">
        <v>0</v>
      </c>
      <c r="CC63" s="64">
        <v>0</v>
      </c>
      <c r="CD63" s="64">
        <v>0</v>
      </c>
      <c r="CE63" s="64">
        <v>0</v>
      </c>
      <c r="CF63" s="68">
        <v>0</v>
      </c>
      <c r="CG63" s="68">
        <v>0</v>
      </c>
      <c r="CH63" s="68">
        <v>0</v>
      </c>
      <c r="CI63" s="68">
        <v>0</v>
      </c>
      <c r="CJ63" s="64">
        <v>0</v>
      </c>
      <c r="CK63" s="64">
        <v>0</v>
      </c>
      <c r="CL63" s="64">
        <v>0</v>
      </c>
      <c r="CM63" s="64">
        <v>0</v>
      </c>
      <c r="CN63" s="64">
        <v>0</v>
      </c>
      <c r="CO63" s="64">
        <v>0</v>
      </c>
      <c r="CP63" s="64">
        <v>0</v>
      </c>
      <c r="CQ63" s="64">
        <v>0</v>
      </c>
      <c r="CR63" s="64">
        <v>0</v>
      </c>
      <c r="CS63" s="64">
        <v>0</v>
      </c>
      <c r="CT63" s="64">
        <v>0</v>
      </c>
      <c r="CU63" s="64">
        <v>0</v>
      </c>
      <c r="CV63" s="64">
        <v>0</v>
      </c>
      <c r="CW63" s="68">
        <v>0</v>
      </c>
      <c r="CX63" s="68">
        <v>0</v>
      </c>
      <c r="CY63" s="68">
        <v>0</v>
      </c>
      <c r="CZ63" s="68">
        <v>0</v>
      </c>
      <c r="DA63" s="64">
        <v>0</v>
      </c>
      <c r="DB63" s="64">
        <v>0</v>
      </c>
      <c r="DC63" s="64">
        <v>0</v>
      </c>
      <c r="DD63" s="64">
        <v>0</v>
      </c>
      <c r="DE63" s="64">
        <v>0</v>
      </c>
      <c r="DF63" s="64">
        <v>0</v>
      </c>
      <c r="DG63" s="64">
        <v>0</v>
      </c>
      <c r="DH63" s="64">
        <v>0</v>
      </c>
      <c r="DI63" s="64">
        <v>0</v>
      </c>
      <c r="DJ63" s="64">
        <v>0</v>
      </c>
      <c r="DK63" s="64">
        <v>0</v>
      </c>
      <c r="DL63" s="64">
        <v>0</v>
      </c>
      <c r="DM63" s="64">
        <v>0</v>
      </c>
      <c r="DN63" s="68">
        <v>0</v>
      </c>
      <c r="DO63" s="68">
        <v>0</v>
      </c>
      <c r="DP63" s="68">
        <v>0</v>
      </c>
      <c r="DQ63" s="68">
        <v>0</v>
      </c>
      <c r="DR63" s="64">
        <v>0</v>
      </c>
    </row>
    <row r="64" spans="2:122" ht="12" customHeight="1" x14ac:dyDescent="0.25">
      <c r="B64" s="42"/>
      <c r="C64" s="42" t="s">
        <v>259</v>
      </c>
      <c r="D64" s="61">
        <v>25</v>
      </c>
      <c r="E64" s="61">
        <v>55</v>
      </c>
      <c r="F64" s="61">
        <v>23</v>
      </c>
      <c r="G64" s="61">
        <v>23</v>
      </c>
      <c r="H64" s="61">
        <v>26</v>
      </c>
      <c r="I64" s="61">
        <v>9</v>
      </c>
      <c r="J64" s="61">
        <v>20</v>
      </c>
      <c r="K64" s="61">
        <v>22</v>
      </c>
      <c r="L64" s="61">
        <v>43</v>
      </c>
      <c r="M64" s="61">
        <v>5</v>
      </c>
      <c r="N64" s="61">
        <v>31</v>
      </c>
      <c r="O64" s="61">
        <v>30.159140100701613</v>
      </c>
      <c r="P64" s="60">
        <v>103</v>
      </c>
      <c r="Q64" s="60">
        <v>58</v>
      </c>
      <c r="R64" s="60">
        <v>85</v>
      </c>
      <c r="S64" s="60">
        <v>66.15914010070162</v>
      </c>
      <c r="T64" s="67">
        <v>312.15914010070162</v>
      </c>
      <c r="U64" s="64">
        <v>29</v>
      </c>
      <c r="V64" s="64">
        <v>38</v>
      </c>
      <c r="W64" s="64">
        <v>34</v>
      </c>
      <c r="X64" s="64">
        <v>43</v>
      </c>
      <c r="Y64" s="64">
        <v>6</v>
      </c>
      <c r="Z64" s="64">
        <v>40</v>
      </c>
      <c r="AA64" s="64">
        <v>8</v>
      </c>
      <c r="AB64" s="64">
        <v>38</v>
      </c>
      <c r="AC64" s="64">
        <v>38</v>
      </c>
      <c r="AD64" s="64">
        <v>9</v>
      </c>
      <c r="AE64" s="64">
        <v>49</v>
      </c>
      <c r="AF64" s="64">
        <v>30.159140100701613</v>
      </c>
      <c r="AG64" s="68">
        <v>101</v>
      </c>
      <c r="AH64" s="68">
        <v>89</v>
      </c>
      <c r="AI64" s="68">
        <v>84</v>
      </c>
      <c r="AJ64" s="68">
        <v>88.15914010070162</v>
      </c>
      <c r="AK64" s="73">
        <v>362.15914010070162</v>
      </c>
      <c r="AL64" s="64">
        <v>8.8339999999999996</v>
      </c>
      <c r="AM64" s="64">
        <v>44.231999999999999</v>
      </c>
      <c r="AN64" s="64">
        <v>39.793000000000006</v>
      </c>
      <c r="AO64" s="64">
        <v>18.78</v>
      </c>
      <c r="AP64" s="64">
        <v>15.614000000000001</v>
      </c>
      <c r="AQ64" s="64">
        <v>23.201000000000001</v>
      </c>
      <c r="AR64" s="64">
        <v>8</v>
      </c>
      <c r="AS64" s="64">
        <v>38</v>
      </c>
      <c r="AT64" s="64">
        <v>38</v>
      </c>
      <c r="AU64" s="64">
        <v>26</v>
      </c>
      <c r="AV64" s="64">
        <v>17</v>
      </c>
      <c r="AW64" s="64">
        <v>30.159140100701613</v>
      </c>
      <c r="AX64" s="68">
        <v>92.859000000000009</v>
      </c>
      <c r="AY64" s="68">
        <v>57.595000000000006</v>
      </c>
      <c r="AZ64" s="68">
        <v>84</v>
      </c>
      <c r="BA64" s="68">
        <v>73.15914010070162</v>
      </c>
      <c r="BB64" s="73">
        <v>307.61314010070163</v>
      </c>
      <c r="BC64" s="64">
        <v>30.712</v>
      </c>
      <c r="BD64" s="64">
        <v>21.292999999999999</v>
      </c>
      <c r="BE64" s="64">
        <v>24.326999999999998</v>
      </c>
      <c r="BF64" s="64">
        <v>9.5378138935115011</v>
      </c>
      <c r="BG64" s="64">
        <v>7.9298948952762824</v>
      </c>
      <c r="BH64" s="64">
        <v>11.783110763757206</v>
      </c>
      <c r="BI64" s="64">
        <v>4.0629665148078811</v>
      </c>
      <c r="BJ64" s="64">
        <v>19.299090945337436</v>
      </c>
      <c r="BK64" s="64">
        <v>19.299090945337436</v>
      </c>
      <c r="BL64" s="64">
        <v>13.204641173125614</v>
      </c>
      <c r="BM64" s="64">
        <v>8.6338038439667475</v>
      </c>
      <c r="BN64" s="64">
        <v>15.31694704306878</v>
      </c>
      <c r="BO64" s="68">
        <v>76.331999999999994</v>
      </c>
      <c r="BP64" s="68">
        <v>29.250819552544989</v>
      </c>
      <c r="BQ64" s="68">
        <v>42.661148405482749</v>
      </c>
      <c r="BR64" s="68">
        <v>37.155392060161141</v>
      </c>
      <c r="BS64" s="64">
        <v>185.39936001818887</v>
      </c>
      <c r="BT64" s="64">
        <v>7.0000000000000001E-3</v>
      </c>
      <c r="BU64" s="64">
        <v>7.7690000000000001</v>
      </c>
      <c r="BV64" s="64">
        <v>3.0000000000000001E-3</v>
      </c>
      <c r="BW64" s="64">
        <v>5.0000000000000001E-3</v>
      </c>
      <c r="BX64" s="64">
        <v>8.0000000000000002E-3</v>
      </c>
      <c r="BY64" s="64">
        <v>0</v>
      </c>
      <c r="BZ64" s="64">
        <v>1E-3</v>
      </c>
      <c r="CA64" s="64">
        <v>7.0000000000000001E-3</v>
      </c>
      <c r="CB64" s="64">
        <v>0</v>
      </c>
      <c r="CC64" s="64">
        <v>1E-3</v>
      </c>
      <c r="CD64" s="64">
        <v>1E-3</v>
      </c>
      <c r="CE64" s="64">
        <v>0</v>
      </c>
      <c r="CF64" s="68">
        <v>7.7789999999999999</v>
      </c>
      <c r="CG64" s="68">
        <v>1.3000000000000001E-2</v>
      </c>
      <c r="CH64" s="68">
        <v>8.0000000000000002E-3</v>
      </c>
      <c r="CI64" s="68">
        <v>2E-3</v>
      </c>
      <c r="CJ64" s="64">
        <v>7.8020000000000005</v>
      </c>
      <c r="CK64" s="64">
        <v>0</v>
      </c>
      <c r="CL64" s="64">
        <v>0</v>
      </c>
      <c r="CM64" s="64">
        <v>0</v>
      </c>
      <c r="CN64" s="64">
        <v>0</v>
      </c>
      <c r="CO64" s="64">
        <v>0</v>
      </c>
      <c r="CP64" s="64">
        <v>0</v>
      </c>
      <c r="CQ64" s="64">
        <v>8</v>
      </c>
      <c r="CR64" s="64">
        <v>29</v>
      </c>
      <c r="CS64" s="64">
        <v>21</v>
      </c>
      <c r="CT64" s="64">
        <v>21</v>
      </c>
      <c r="CU64" s="64">
        <v>21</v>
      </c>
      <c r="CV64" s="64">
        <v>21</v>
      </c>
      <c r="CW64" s="68">
        <v>0</v>
      </c>
      <c r="CX64" s="68">
        <v>0</v>
      </c>
      <c r="CY64" s="68">
        <v>58</v>
      </c>
      <c r="CZ64" s="68">
        <v>63</v>
      </c>
      <c r="DA64" s="64">
        <v>121</v>
      </c>
      <c r="DB64" s="64">
        <v>39</v>
      </c>
      <c r="DC64" s="64">
        <v>9.75</v>
      </c>
      <c r="DD64" s="64">
        <v>38</v>
      </c>
      <c r="DE64" s="64">
        <v>38</v>
      </c>
      <c r="DF64" s="64">
        <v>9.5</v>
      </c>
      <c r="DG64" s="64">
        <v>38</v>
      </c>
      <c r="DH64" s="64">
        <v>38</v>
      </c>
      <c r="DI64" s="64">
        <v>9.5</v>
      </c>
      <c r="DJ64" s="64">
        <v>38</v>
      </c>
      <c r="DK64" s="64">
        <v>38</v>
      </c>
      <c r="DL64" s="64">
        <v>9.5</v>
      </c>
      <c r="DM64" s="64">
        <v>38</v>
      </c>
      <c r="DN64" s="68">
        <v>86.75</v>
      </c>
      <c r="DO64" s="68">
        <v>85.5</v>
      </c>
      <c r="DP64" s="68">
        <v>85.5</v>
      </c>
      <c r="DQ64" s="68">
        <v>85.5</v>
      </c>
      <c r="DR64" s="64">
        <v>343.25</v>
      </c>
    </row>
    <row r="65" spans="2:122" ht="12" customHeight="1" x14ac:dyDescent="0.25">
      <c r="B65" s="42"/>
      <c r="C65" s="42" t="s">
        <v>217</v>
      </c>
      <c r="D65" s="61">
        <v>67</v>
      </c>
      <c r="E65" s="61">
        <v>71</v>
      </c>
      <c r="F65" s="61">
        <v>78</v>
      </c>
      <c r="G65" s="61">
        <v>51</v>
      </c>
      <c r="H65" s="61">
        <v>64</v>
      </c>
      <c r="I65" s="61">
        <v>60</v>
      </c>
      <c r="J65" s="61">
        <v>84</v>
      </c>
      <c r="K65" s="61">
        <v>77</v>
      </c>
      <c r="L65" s="61">
        <v>65</v>
      </c>
      <c r="M65" s="61">
        <v>39</v>
      </c>
      <c r="N65" s="61">
        <v>67</v>
      </c>
      <c r="O65" s="61">
        <v>79</v>
      </c>
      <c r="P65" s="60">
        <v>216</v>
      </c>
      <c r="Q65" s="60">
        <v>175</v>
      </c>
      <c r="R65" s="60">
        <v>226</v>
      </c>
      <c r="S65" s="60">
        <v>185</v>
      </c>
      <c r="T65" s="67">
        <v>802</v>
      </c>
      <c r="U65" s="64">
        <v>68</v>
      </c>
      <c r="V65" s="64">
        <v>74</v>
      </c>
      <c r="W65" s="64">
        <v>68</v>
      </c>
      <c r="X65" s="64">
        <v>59</v>
      </c>
      <c r="Y65" s="64">
        <v>62</v>
      </c>
      <c r="Z65" s="64">
        <v>58</v>
      </c>
      <c r="AA65" s="64">
        <v>44</v>
      </c>
      <c r="AB65" s="64">
        <v>54</v>
      </c>
      <c r="AC65" s="64">
        <v>38</v>
      </c>
      <c r="AD65" s="64">
        <v>58</v>
      </c>
      <c r="AE65" s="64">
        <v>71.478999999999999</v>
      </c>
      <c r="AF65" s="64">
        <v>71.057000000000002</v>
      </c>
      <c r="AG65" s="68">
        <v>210</v>
      </c>
      <c r="AH65" s="68">
        <v>179</v>
      </c>
      <c r="AI65" s="68">
        <v>136</v>
      </c>
      <c r="AJ65" s="68">
        <v>200.536</v>
      </c>
      <c r="AK65" s="73">
        <v>725.53600000000006</v>
      </c>
      <c r="AL65" s="64">
        <v>60.375999999999998</v>
      </c>
      <c r="AM65" s="64">
        <v>71.534000000000006</v>
      </c>
      <c r="AN65" s="64">
        <v>70.515000000000001</v>
      </c>
      <c r="AO65" s="64">
        <v>60.503</v>
      </c>
      <c r="AP65" s="64">
        <v>61.185000000000002</v>
      </c>
      <c r="AQ65" s="64">
        <v>73.888000000000005</v>
      </c>
      <c r="AR65" s="64">
        <v>70.866</v>
      </c>
      <c r="AS65" s="64">
        <v>45.158000000000001</v>
      </c>
      <c r="AT65" s="64">
        <v>13.472</v>
      </c>
      <c r="AU65" s="64">
        <v>37.637</v>
      </c>
      <c r="AV65" s="64">
        <v>65.052999999999997</v>
      </c>
      <c r="AW65" s="64">
        <v>29.8</v>
      </c>
      <c r="AX65" s="68">
        <v>202.42500000000001</v>
      </c>
      <c r="AY65" s="68">
        <v>195.57600000000002</v>
      </c>
      <c r="AZ65" s="68">
        <v>129.49600000000001</v>
      </c>
      <c r="BA65" s="68">
        <v>132.49</v>
      </c>
      <c r="BB65" s="73">
        <v>659.98699999999997</v>
      </c>
      <c r="BC65" s="64">
        <v>16.940999999999999</v>
      </c>
      <c r="BD65" s="64">
        <v>35.017757911277748</v>
      </c>
      <c r="BE65" s="64">
        <v>34.5189308456643</v>
      </c>
      <c r="BF65" s="64">
        <v>29.617795830039384</v>
      </c>
      <c r="BG65" s="64">
        <v>29.951652609969091</v>
      </c>
      <c r="BH65" s="64">
        <v>36.170102280712534</v>
      </c>
      <c r="BI65" s="64">
        <v>34.690754496331934</v>
      </c>
      <c r="BJ65" s="64">
        <v>22.106018281621054</v>
      </c>
      <c r="BK65" s="64">
        <v>6.5948952187873422</v>
      </c>
      <c r="BL65" s="64">
        <v>18.424292707059028</v>
      </c>
      <c r="BM65" s="64">
        <v>31.845139449805004</v>
      </c>
      <c r="BN65" s="64">
        <v>14.587876894289105</v>
      </c>
      <c r="BO65" s="68">
        <v>86.477688756942044</v>
      </c>
      <c r="BP65" s="68">
        <v>95.739550720721013</v>
      </c>
      <c r="BQ65" s="68">
        <v>63.391667996740331</v>
      </c>
      <c r="BR65" s="68">
        <v>64.857309051153138</v>
      </c>
      <c r="BS65" s="64">
        <v>310.46621652555655</v>
      </c>
      <c r="BT65" s="64">
        <v>26.194545292516011</v>
      </c>
      <c r="BU65" s="64">
        <v>26.202174903391597</v>
      </c>
      <c r="BV65" s="64">
        <v>26.1906683002336</v>
      </c>
      <c r="BW65" s="64">
        <v>26.195796165380401</v>
      </c>
      <c r="BX65" s="64">
        <v>26.196213123001865</v>
      </c>
      <c r="BY65" s="64">
        <v>26.194225862871956</v>
      </c>
      <c r="BZ65" s="64">
        <v>26.195411717084742</v>
      </c>
      <c r="CA65" s="64">
        <v>26.195283567652854</v>
      </c>
      <c r="CB65" s="64">
        <v>26.19497371586985</v>
      </c>
      <c r="CC65" s="64">
        <v>26.195223000202486</v>
      </c>
      <c r="CD65" s="64">
        <v>26.195160094575062</v>
      </c>
      <c r="CE65" s="64">
        <v>26.195118936882466</v>
      </c>
      <c r="CF65" s="68">
        <v>78.587388496141202</v>
      </c>
      <c r="CG65" s="68">
        <v>78.586235151254229</v>
      </c>
      <c r="CH65" s="68">
        <v>78.585669000607453</v>
      </c>
      <c r="CI65" s="68">
        <v>78.585502031660013</v>
      </c>
      <c r="CJ65" s="64">
        <v>314.34479467966287</v>
      </c>
      <c r="CK65" s="64">
        <v>26.789329048055638</v>
      </c>
      <c r="CL65" s="64">
        <v>26.797131899907896</v>
      </c>
      <c r="CM65" s="64">
        <v>26.785364023245684</v>
      </c>
      <c r="CN65" s="64">
        <v>26.790608323736404</v>
      </c>
      <c r="CO65" s="64">
        <v>26.791034748963327</v>
      </c>
      <c r="CP65" s="64">
        <v>26.789002365315142</v>
      </c>
      <c r="CQ65" s="64">
        <v>26.790215146004957</v>
      </c>
      <c r="CR65" s="64">
        <v>26.790084086761141</v>
      </c>
      <c r="CS65" s="64">
        <v>26.789767199360412</v>
      </c>
      <c r="CT65" s="64">
        <v>26.790022144042176</v>
      </c>
      <c r="CU65" s="64">
        <v>26.789957810054574</v>
      </c>
      <c r="CV65" s="64">
        <v>26.789915717819053</v>
      </c>
      <c r="CW65" s="68">
        <v>80.371824971209207</v>
      </c>
      <c r="CX65" s="68">
        <v>80.370645438014876</v>
      </c>
      <c r="CY65" s="68">
        <v>80.370066432126507</v>
      </c>
      <c r="CZ65" s="68">
        <v>80.369895671915799</v>
      </c>
      <c r="DA65" s="64">
        <v>321.48243251326636</v>
      </c>
      <c r="DB65" s="64">
        <v>27.397618199925049</v>
      </c>
      <c r="DC65" s="64">
        <v>27.405598226432438</v>
      </c>
      <c r="DD65" s="64">
        <v>27.393563143685995</v>
      </c>
      <c r="DE65" s="64">
        <v>27.398926523347825</v>
      </c>
      <c r="DF65" s="64">
        <v>27.399362631155419</v>
      </c>
      <c r="DG65" s="64">
        <v>27.397284099396416</v>
      </c>
      <c r="DH65" s="64">
        <v>27.398524417966552</v>
      </c>
      <c r="DI65" s="64">
        <v>27.398390382839462</v>
      </c>
      <c r="DJ65" s="64">
        <v>27.398066300067477</v>
      </c>
      <c r="DK65" s="64">
        <v>27.398327033624501</v>
      </c>
      <c r="DL65" s="64">
        <v>27.398261238843812</v>
      </c>
      <c r="DM65" s="64">
        <v>27.398218190845263</v>
      </c>
      <c r="DN65" s="68">
        <v>82.196779570043475</v>
      </c>
      <c r="DO65" s="68">
        <v>82.195573253899653</v>
      </c>
      <c r="DP65" s="68">
        <v>82.194981100873491</v>
      </c>
      <c r="DQ65" s="68">
        <v>82.194806463313569</v>
      </c>
      <c r="DR65" s="64">
        <v>328.78214038813024</v>
      </c>
    </row>
    <row r="66" spans="2:122" customFormat="1" ht="12" customHeight="1" x14ac:dyDescent="0.25">
      <c r="B66" s="42"/>
      <c r="C66" s="42" t="s">
        <v>229</v>
      </c>
      <c r="D66" s="61">
        <v>30</v>
      </c>
      <c r="E66" s="61">
        <v>30</v>
      </c>
      <c r="F66" s="61">
        <v>30</v>
      </c>
      <c r="G66" s="61">
        <v>30</v>
      </c>
      <c r="H66" s="61">
        <v>30</v>
      </c>
      <c r="I66" s="61">
        <v>30</v>
      </c>
      <c r="J66" s="61">
        <v>30</v>
      </c>
      <c r="K66" s="61">
        <v>30</v>
      </c>
      <c r="L66" s="61">
        <v>30</v>
      </c>
      <c r="M66" s="61">
        <v>30</v>
      </c>
      <c r="N66" s="61">
        <v>30</v>
      </c>
      <c r="O66" s="61">
        <v>30</v>
      </c>
      <c r="P66" s="60">
        <v>90</v>
      </c>
      <c r="Q66" s="60">
        <v>90</v>
      </c>
      <c r="R66" s="60">
        <v>90</v>
      </c>
      <c r="S66" s="60">
        <v>90</v>
      </c>
      <c r="T66" s="67">
        <v>360</v>
      </c>
      <c r="U66" s="64">
        <v>30</v>
      </c>
      <c r="V66" s="64">
        <v>30</v>
      </c>
      <c r="W66" s="64">
        <v>30</v>
      </c>
      <c r="X66" s="64">
        <v>30</v>
      </c>
      <c r="Y66" s="64">
        <v>30</v>
      </c>
      <c r="Z66" s="64">
        <v>30</v>
      </c>
      <c r="AA66" s="64">
        <v>30</v>
      </c>
      <c r="AB66" s="64">
        <v>30</v>
      </c>
      <c r="AC66" s="64">
        <v>30</v>
      </c>
      <c r="AD66" s="64">
        <v>30</v>
      </c>
      <c r="AE66" s="64">
        <v>30</v>
      </c>
      <c r="AF66" s="64">
        <v>30</v>
      </c>
      <c r="AG66" s="68">
        <v>90</v>
      </c>
      <c r="AH66" s="68">
        <v>90</v>
      </c>
      <c r="AI66" s="68">
        <v>90</v>
      </c>
      <c r="AJ66" s="68">
        <v>90</v>
      </c>
      <c r="AK66" s="73">
        <v>360</v>
      </c>
      <c r="AL66" s="64">
        <v>30</v>
      </c>
      <c r="AM66" s="64">
        <v>30</v>
      </c>
      <c r="AN66" s="64">
        <v>30</v>
      </c>
      <c r="AO66" s="64">
        <v>30</v>
      </c>
      <c r="AP66" s="64">
        <v>30</v>
      </c>
      <c r="AQ66" s="64">
        <v>30</v>
      </c>
      <c r="AR66" s="64">
        <v>30</v>
      </c>
      <c r="AS66" s="64">
        <v>30</v>
      </c>
      <c r="AT66" s="64">
        <v>30</v>
      </c>
      <c r="AU66" s="64">
        <v>30</v>
      </c>
      <c r="AV66" s="64">
        <v>30</v>
      </c>
      <c r="AW66" s="64">
        <v>30</v>
      </c>
      <c r="AX66" s="68">
        <v>90</v>
      </c>
      <c r="AY66" s="68">
        <v>90</v>
      </c>
      <c r="AZ66" s="68">
        <v>90</v>
      </c>
      <c r="BA66" s="68">
        <v>90</v>
      </c>
      <c r="BB66" s="73">
        <v>360</v>
      </c>
      <c r="BC66" s="64">
        <v>30</v>
      </c>
      <c r="BD66" s="64">
        <v>30</v>
      </c>
      <c r="BE66" s="64">
        <v>30.3</v>
      </c>
      <c r="BF66" s="64">
        <v>30</v>
      </c>
      <c r="BG66" s="64">
        <v>30</v>
      </c>
      <c r="BH66" s="64">
        <v>30</v>
      </c>
      <c r="BI66" s="64">
        <v>30</v>
      </c>
      <c r="BJ66" s="64">
        <v>30</v>
      </c>
      <c r="BK66" s="64">
        <v>30</v>
      </c>
      <c r="BL66" s="64">
        <v>30</v>
      </c>
      <c r="BM66" s="64">
        <v>30</v>
      </c>
      <c r="BN66" s="64">
        <v>30</v>
      </c>
      <c r="BO66" s="68">
        <v>90.3</v>
      </c>
      <c r="BP66" s="68">
        <v>90</v>
      </c>
      <c r="BQ66" s="68">
        <v>90</v>
      </c>
      <c r="BR66" s="68">
        <v>90</v>
      </c>
      <c r="BS66" s="64">
        <v>360.3</v>
      </c>
      <c r="BT66" s="64">
        <v>30</v>
      </c>
      <c r="BU66" s="64">
        <v>30.3</v>
      </c>
      <c r="BV66" s="64">
        <v>30.3</v>
      </c>
      <c r="BW66" s="64">
        <v>30</v>
      </c>
      <c r="BX66" s="64">
        <v>30</v>
      </c>
      <c r="BY66" s="64">
        <v>30</v>
      </c>
      <c r="BZ66" s="64">
        <v>30</v>
      </c>
      <c r="CA66" s="64">
        <v>30</v>
      </c>
      <c r="CB66" s="64">
        <v>30</v>
      </c>
      <c r="CC66" s="64">
        <v>30</v>
      </c>
      <c r="CD66" s="64">
        <v>30</v>
      </c>
      <c r="CE66" s="64">
        <v>30</v>
      </c>
      <c r="CF66" s="68">
        <v>90.6</v>
      </c>
      <c r="CG66" s="68">
        <v>90</v>
      </c>
      <c r="CH66" s="68">
        <v>90</v>
      </c>
      <c r="CI66" s="68">
        <v>90</v>
      </c>
      <c r="CJ66" s="64">
        <v>360.6</v>
      </c>
      <c r="CK66" s="64">
        <v>30</v>
      </c>
      <c r="CL66" s="64">
        <v>30.3</v>
      </c>
      <c r="CM66" s="64">
        <v>30.3</v>
      </c>
      <c r="CN66" s="64">
        <v>30</v>
      </c>
      <c r="CO66" s="64">
        <v>30</v>
      </c>
      <c r="CP66" s="64">
        <v>30</v>
      </c>
      <c r="CQ66" s="64">
        <v>30</v>
      </c>
      <c r="CR66" s="64">
        <v>30</v>
      </c>
      <c r="CS66" s="64">
        <v>30</v>
      </c>
      <c r="CT66" s="64">
        <v>30</v>
      </c>
      <c r="CU66" s="64">
        <v>30</v>
      </c>
      <c r="CV66" s="64">
        <v>30</v>
      </c>
      <c r="CW66" s="68">
        <v>90.6</v>
      </c>
      <c r="CX66" s="68">
        <v>90</v>
      </c>
      <c r="CY66" s="68">
        <v>90</v>
      </c>
      <c r="CZ66" s="68">
        <v>90</v>
      </c>
      <c r="DA66" s="64">
        <v>360.6</v>
      </c>
      <c r="DB66" s="64">
        <v>30</v>
      </c>
      <c r="DC66" s="64">
        <v>30.3</v>
      </c>
      <c r="DD66" s="64">
        <v>30.3</v>
      </c>
      <c r="DE66" s="64">
        <v>30</v>
      </c>
      <c r="DF66" s="64">
        <v>30</v>
      </c>
      <c r="DG66" s="64">
        <v>30</v>
      </c>
      <c r="DH66" s="64">
        <v>30</v>
      </c>
      <c r="DI66" s="64">
        <v>30</v>
      </c>
      <c r="DJ66" s="64">
        <v>30</v>
      </c>
      <c r="DK66" s="64">
        <v>30</v>
      </c>
      <c r="DL66" s="64">
        <v>30</v>
      </c>
      <c r="DM66" s="64">
        <v>30</v>
      </c>
      <c r="DN66" s="68">
        <v>90.6</v>
      </c>
      <c r="DO66" s="68">
        <v>90</v>
      </c>
      <c r="DP66" s="68">
        <v>90</v>
      </c>
      <c r="DQ66" s="68">
        <v>90</v>
      </c>
      <c r="DR66" s="64">
        <v>360.6</v>
      </c>
    </row>
    <row r="67" spans="2:122" customFormat="1" ht="12" customHeight="1" x14ac:dyDescent="0.25">
      <c r="B67" s="42"/>
      <c r="C67" s="65" t="s">
        <v>230</v>
      </c>
      <c r="D67" s="67">
        <v>3084</v>
      </c>
      <c r="E67" s="67">
        <v>2847.0469586018212</v>
      </c>
      <c r="F67" s="67">
        <v>2923</v>
      </c>
      <c r="G67" s="67">
        <v>2449</v>
      </c>
      <c r="H67" s="67">
        <v>3083</v>
      </c>
      <c r="I67" s="67">
        <v>2709</v>
      </c>
      <c r="J67" s="67">
        <v>3286</v>
      </c>
      <c r="K67" s="67">
        <v>2905</v>
      </c>
      <c r="L67" s="67">
        <v>2362</v>
      </c>
      <c r="M67" s="67">
        <v>2919</v>
      </c>
      <c r="N67" s="67">
        <v>2778</v>
      </c>
      <c r="O67" s="67">
        <v>3004.1591401007017</v>
      </c>
      <c r="P67" s="69">
        <v>8854.0469586018207</v>
      </c>
      <c r="Q67" s="69">
        <v>8241</v>
      </c>
      <c r="R67" s="69">
        <v>8553</v>
      </c>
      <c r="S67" s="69">
        <v>8701.1591401007026</v>
      </c>
      <c r="T67" s="67">
        <v>34349.206098702525</v>
      </c>
      <c r="U67" s="73">
        <v>2815.2070000000003</v>
      </c>
      <c r="V67" s="73">
        <v>2392.4549999999999</v>
      </c>
      <c r="W67" s="73">
        <v>2523.7690000000002</v>
      </c>
      <c r="X67" s="73">
        <v>2651.0990000000002</v>
      </c>
      <c r="Y67" s="73">
        <v>2624.2759999999998</v>
      </c>
      <c r="Z67" s="73">
        <v>3112.5479999999998</v>
      </c>
      <c r="AA67" s="73">
        <v>3035.4610000000002</v>
      </c>
      <c r="AB67" s="73">
        <v>2993.3710000000001</v>
      </c>
      <c r="AC67" s="73">
        <v>2703.9429999999998</v>
      </c>
      <c r="AD67" s="73">
        <v>2724.5720000000001</v>
      </c>
      <c r="AE67" s="73">
        <v>2774.8529999999996</v>
      </c>
      <c r="AF67" s="73">
        <v>2518.1069298881398</v>
      </c>
      <c r="AG67" s="74">
        <v>7731.4310000000005</v>
      </c>
      <c r="AH67" s="74">
        <v>8387.9229999999989</v>
      </c>
      <c r="AI67" s="74">
        <v>8732.7749999999996</v>
      </c>
      <c r="AJ67" s="74">
        <v>8017.5319298881386</v>
      </c>
      <c r="AK67" s="73">
        <v>32869.660929888138</v>
      </c>
      <c r="AL67" s="73">
        <v>2863.0940100000007</v>
      </c>
      <c r="AM67" s="73">
        <v>2469.632607</v>
      </c>
      <c r="AN67" s="73">
        <v>3082.0625329999998</v>
      </c>
      <c r="AO67" s="73">
        <v>2401.5614979999996</v>
      </c>
      <c r="AP67" s="73">
        <v>2971.7845559999992</v>
      </c>
      <c r="AQ67" s="73">
        <v>2353.6339249999996</v>
      </c>
      <c r="AR67" s="73">
        <v>2894.2939830000009</v>
      </c>
      <c r="AS67" s="73">
        <v>2741.5452169999999</v>
      </c>
      <c r="AT67" s="73">
        <v>2954.5400070000005</v>
      </c>
      <c r="AU67" s="73">
        <v>2968.4492125650172</v>
      </c>
      <c r="AV67" s="73">
        <v>3206.0475565650163</v>
      </c>
      <c r="AW67" s="73">
        <v>3100.6395399239796</v>
      </c>
      <c r="AX67" s="74">
        <v>8414.7891500000005</v>
      </c>
      <c r="AY67" s="74">
        <v>7726.9799789999979</v>
      </c>
      <c r="AZ67" s="74">
        <v>8590.3792070000018</v>
      </c>
      <c r="BA67" s="74">
        <v>9275.1363090540126</v>
      </c>
      <c r="BB67" s="73">
        <v>34007.284645054009</v>
      </c>
      <c r="BC67" s="73">
        <v>2690.1402016909628</v>
      </c>
      <c r="BD67" s="73">
        <v>2664.3496328196584</v>
      </c>
      <c r="BE67" s="73">
        <v>2866.5070568229635</v>
      </c>
      <c r="BF67" s="73">
        <v>2671.1112581818925</v>
      </c>
      <c r="BG67" s="73">
        <v>2865.6349936606098</v>
      </c>
      <c r="BH67" s="73">
        <v>3105.6032067443498</v>
      </c>
      <c r="BI67" s="73">
        <v>3061.0293265763808</v>
      </c>
      <c r="BJ67" s="73">
        <v>2585.1261515304982</v>
      </c>
      <c r="BK67" s="73">
        <v>2631.7710327046134</v>
      </c>
      <c r="BL67" s="73">
        <v>2609.1782616453288</v>
      </c>
      <c r="BM67" s="73">
        <v>2660.1389002118995</v>
      </c>
      <c r="BN67" s="73">
        <v>2651.300378261597</v>
      </c>
      <c r="BO67" s="74">
        <v>8220.9968913335852</v>
      </c>
      <c r="BP67" s="74">
        <v>8642.3494585868521</v>
      </c>
      <c r="BQ67" s="74">
        <v>8277.9265108114923</v>
      </c>
      <c r="BR67" s="74">
        <v>7920.6175401188257</v>
      </c>
      <c r="BS67" s="73">
        <v>33061.890400850752</v>
      </c>
      <c r="BT67" s="73">
        <v>2897.736901292516</v>
      </c>
      <c r="BU67" s="73">
        <v>2379.6318659033914</v>
      </c>
      <c r="BV67" s="73">
        <v>2479.5843533002339</v>
      </c>
      <c r="BW67" s="73">
        <v>2623.8557281653807</v>
      </c>
      <c r="BX67" s="73">
        <v>2800.6161171230015</v>
      </c>
      <c r="BY67" s="73">
        <v>2926.4392378628718</v>
      </c>
      <c r="BZ67" s="73">
        <v>2659.318461717085</v>
      </c>
      <c r="CA67" s="73">
        <v>2660.5910835676527</v>
      </c>
      <c r="CB67" s="73">
        <v>3004.9052477158698</v>
      </c>
      <c r="CC67" s="73">
        <v>3109.7669870002019</v>
      </c>
      <c r="CD67" s="73">
        <v>2940.6270590945746</v>
      </c>
      <c r="CE67" s="73">
        <v>2485.411852936883</v>
      </c>
      <c r="CF67" s="74">
        <v>7756.9531204961404</v>
      </c>
      <c r="CG67" s="74">
        <v>8350.9110831512553</v>
      </c>
      <c r="CH67" s="74">
        <v>8324.8147930006071</v>
      </c>
      <c r="CI67" s="74">
        <v>8535.8058990316586</v>
      </c>
      <c r="CJ67" s="73">
        <v>32968.484895679663</v>
      </c>
      <c r="CK67" s="73">
        <v>2777.2995420480561</v>
      </c>
      <c r="CL67" s="73">
        <v>2584.9574748999075</v>
      </c>
      <c r="CM67" s="73">
        <v>2922.6471270232455</v>
      </c>
      <c r="CN67" s="73">
        <v>2912.2507800565809</v>
      </c>
      <c r="CO67" s="73">
        <v>3507.3892355343037</v>
      </c>
      <c r="CP67" s="73">
        <v>3210.4187377288563</v>
      </c>
      <c r="CQ67" s="73">
        <v>3234.9624178092531</v>
      </c>
      <c r="CR67" s="73">
        <v>2734.8868352937884</v>
      </c>
      <c r="CS67" s="73">
        <v>3336.5261485189731</v>
      </c>
      <c r="CT67" s="73">
        <v>3321.3328012763304</v>
      </c>
      <c r="CU67" s="73">
        <v>2902.5290766023927</v>
      </c>
      <c r="CV67" s="73">
        <v>2710.6129774740066</v>
      </c>
      <c r="CW67" s="74">
        <v>8284.9041439712091</v>
      </c>
      <c r="CX67" s="74">
        <v>9630.0587533197413</v>
      </c>
      <c r="CY67" s="74">
        <v>9306.3754016220155</v>
      </c>
      <c r="CZ67" s="74">
        <v>8934.4748553527297</v>
      </c>
      <c r="DA67" s="73">
        <v>36155.813154265692</v>
      </c>
      <c r="DB67" s="73">
        <v>3232.9030454412045</v>
      </c>
      <c r="DC67" s="73">
        <v>2955.9170566755897</v>
      </c>
      <c r="DD67" s="73">
        <v>2928.4507781513826</v>
      </c>
      <c r="DE67" s="73">
        <v>2998.0821557305248</v>
      </c>
      <c r="DF67" s="73">
        <v>3556.7863315842746</v>
      </c>
      <c r="DG67" s="73">
        <v>3236.1145988857884</v>
      </c>
      <c r="DH67" s="73">
        <v>3206.2250342609409</v>
      </c>
      <c r="DI67" s="73">
        <v>2693.0565106079844</v>
      </c>
      <c r="DJ67" s="73">
        <v>3354.1949074203958</v>
      </c>
      <c r="DK67" s="73">
        <v>2995.2483141027456</v>
      </c>
      <c r="DL67" s="73">
        <v>2991.075531039678</v>
      </c>
      <c r="DM67" s="73">
        <v>2816.1010212218439</v>
      </c>
      <c r="DN67" s="74">
        <v>9117.2708802681773</v>
      </c>
      <c r="DO67" s="74">
        <v>9790.9830862005874</v>
      </c>
      <c r="DP67" s="74">
        <v>9253.4764522893202</v>
      </c>
      <c r="DQ67" s="74">
        <v>8802.4248663642684</v>
      </c>
      <c r="DR67" s="73">
        <v>36964.155285122353</v>
      </c>
    </row>
    <row r="68" spans="2:122" customFormat="1" ht="12" customHeight="1" x14ac:dyDescent="0.25">
      <c r="B68" s="42"/>
      <c r="C68" s="42"/>
      <c r="D68" s="61"/>
      <c r="E68" s="61"/>
      <c r="F68" s="61"/>
      <c r="G68" s="61"/>
      <c r="H68" s="61"/>
      <c r="I68" s="61"/>
      <c r="J68" s="61"/>
      <c r="K68" s="61"/>
      <c r="L68" s="61"/>
      <c r="M68" s="61"/>
      <c r="N68" s="61"/>
      <c r="O68" s="61"/>
      <c r="P68" s="60"/>
      <c r="Q68" s="60"/>
      <c r="R68" s="72"/>
      <c r="S68" s="72"/>
      <c r="U68" s="64"/>
      <c r="V68" s="64"/>
      <c r="W68" s="64"/>
      <c r="X68" s="64"/>
      <c r="Y68" s="64"/>
      <c r="Z68" s="64"/>
      <c r="AA68" s="64"/>
      <c r="AB68" s="64"/>
      <c r="AC68" s="64"/>
      <c r="AD68" s="64"/>
      <c r="AE68" s="64"/>
      <c r="AF68" s="64"/>
      <c r="AG68" s="68"/>
      <c r="AH68" s="68"/>
      <c r="AI68" s="68"/>
      <c r="AJ68" s="68"/>
      <c r="AK68" s="73"/>
      <c r="AL68" s="64"/>
      <c r="AM68" s="64"/>
      <c r="AN68" s="64"/>
      <c r="AO68" s="64"/>
      <c r="AP68" s="64"/>
      <c r="AQ68" s="64"/>
      <c r="AR68" s="64"/>
      <c r="AS68" s="64"/>
      <c r="AT68" s="64"/>
      <c r="AU68" s="64"/>
      <c r="AV68" s="64"/>
      <c r="AW68" s="64"/>
      <c r="AX68" s="68"/>
      <c r="AY68" s="68"/>
      <c r="AZ68" s="68"/>
      <c r="BA68" s="68"/>
      <c r="BB68" s="64"/>
      <c r="CK68" s="36"/>
      <c r="CL68" s="36"/>
      <c r="CM68" s="36"/>
      <c r="CN68" s="36"/>
      <c r="CO68" s="36"/>
      <c r="CP68" s="36"/>
      <c r="CQ68" s="36"/>
      <c r="CR68" s="36"/>
      <c r="CS68" s="36"/>
      <c r="CT68" s="36"/>
      <c r="CU68" s="36"/>
      <c r="CV68" s="36"/>
      <c r="CW68" s="36"/>
      <c r="CX68" s="36"/>
      <c r="CY68" s="36"/>
      <c r="CZ68" s="36"/>
      <c r="DA68" s="36"/>
    </row>
    <row r="69" spans="2:122" s="82" customFormat="1" ht="12" customHeight="1" x14ac:dyDescent="0.2">
      <c r="B69" s="75" t="s">
        <v>260</v>
      </c>
      <c r="C69" s="75" t="s">
        <v>230</v>
      </c>
      <c r="D69" s="76">
        <v>38</v>
      </c>
      <c r="E69" s="76">
        <v>-2.0469586018211885</v>
      </c>
      <c r="F69" s="76">
        <v>-233</v>
      </c>
      <c r="G69" s="76">
        <v>246</v>
      </c>
      <c r="H69" s="76">
        <v>225</v>
      </c>
      <c r="I69" s="76">
        <v>-130</v>
      </c>
      <c r="J69" s="76">
        <v>-74</v>
      </c>
      <c r="K69" s="76">
        <v>-287</v>
      </c>
      <c r="L69" s="76">
        <v>42</v>
      </c>
      <c r="M69" s="76">
        <v>275</v>
      </c>
      <c r="N69" s="76">
        <v>-339</v>
      </c>
      <c r="O69" s="76">
        <v>207.82410432176812</v>
      </c>
      <c r="P69" s="77">
        <v>-197.04695860182073</v>
      </c>
      <c r="Q69" s="77">
        <v>341</v>
      </c>
      <c r="R69" s="78">
        <v>-319</v>
      </c>
      <c r="S69" s="79">
        <v>143.82410432176766</v>
      </c>
      <c r="T69" s="83">
        <v>-31.222854280058527</v>
      </c>
      <c r="U69" s="80">
        <v>36.708999999999833</v>
      </c>
      <c r="V69" s="80">
        <v>315.76800000000048</v>
      </c>
      <c r="W69" s="80">
        <v>366.07199999999921</v>
      </c>
      <c r="X69" s="80">
        <v>-285.05799999999999</v>
      </c>
      <c r="Y69" s="80">
        <v>277.74300000000039</v>
      </c>
      <c r="Z69" s="80">
        <v>4.3579999999997199</v>
      </c>
      <c r="AA69" s="80">
        <v>-117.49499999999989</v>
      </c>
      <c r="AB69" s="80">
        <v>431.41300000000001</v>
      </c>
      <c r="AC69" s="80">
        <v>-30.446999999999662</v>
      </c>
      <c r="AD69" s="80">
        <v>123.91800000000012</v>
      </c>
      <c r="AE69" s="80">
        <v>146.10200000000077</v>
      </c>
      <c r="AF69" s="80">
        <v>254.67068353433024</v>
      </c>
      <c r="AG69" s="81">
        <v>718.54899999999907</v>
      </c>
      <c r="AH69" s="81">
        <v>-2.9569999999985157</v>
      </c>
      <c r="AI69" s="81">
        <v>283.47099999999955</v>
      </c>
      <c r="AJ69" s="81">
        <v>524.69068353433249</v>
      </c>
      <c r="AK69" s="84">
        <v>1523.7536835343326</v>
      </c>
      <c r="AL69" s="80">
        <v>-93.916010000000369</v>
      </c>
      <c r="AM69" s="80">
        <v>-47.66460700000016</v>
      </c>
      <c r="AN69" s="80">
        <v>50.657467000000906</v>
      </c>
      <c r="AO69" s="80">
        <v>-131.58449800000017</v>
      </c>
      <c r="AP69" s="80">
        <v>-91.184555999999702</v>
      </c>
      <c r="AQ69" s="80">
        <v>253.97007500000109</v>
      </c>
      <c r="AR69" s="80">
        <v>24.73201699999936</v>
      </c>
      <c r="AS69" s="80">
        <v>203.1847829999997</v>
      </c>
      <c r="AT69" s="80">
        <v>475.45321522222184</v>
      </c>
      <c r="AU69" s="80">
        <v>-37.978076762548426</v>
      </c>
      <c r="AV69" s="80">
        <v>-307.35807234005006</v>
      </c>
      <c r="AW69" s="80">
        <v>-58.086857451795822</v>
      </c>
      <c r="AX69" s="81">
        <v>-90.923149999998714</v>
      </c>
      <c r="AY69" s="81">
        <v>31.201021000002584</v>
      </c>
      <c r="AZ69" s="81">
        <v>703.37001522221908</v>
      </c>
      <c r="BA69" s="81">
        <v>-403.42300655439431</v>
      </c>
      <c r="BB69" s="84">
        <v>240.22487966782865</v>
      </c>
      <c r="BC69" s="85">
        <v>59.814557484508441</v>
      </c>
      <c r="BD69" s="85">
        <v>594.37499433405173</v>
      </c>
      <c r="BE69" s="85">
        <v>252.05274927624259</v>
      </c>
      <c r="BF69" s="85">
        <v>131.06006872001353</v>
      </c>
      <c r="BG69" s="85">
        <v>-399.08025444154055</v>
      </c>
      <c r="BH69" s="85">
        <v>311.31701746019735</v>
      </c>
      <c r="BI69" s="85">
        <v>-94.574688326179512</v>
      </c>
      <c r="BJ69" s="85">
        <v>365.13657286292801</v>
      </c>
      <c r="BK69" s="85">
        <v>3.159372557896404</v>
      </c>
      <c r="BL69" s="85">
        <v>-249.70380854243831</v>
      </c>
      <c r="BM69" s="85">
        <v>181.59608291266477</v>
      </c>
      <c r="BN69" s="85">
        <v>-17.551177071378788</v>
      </c>
      <c r="BO69" s="85">
        <v>906.24230109480231</v>
      </c>
      <c r="BP69" s="85">
        <v>43.296831738669425</v>
      </c>
      <c r="BQ69" s="85">
        <v>273.7212570946449</v>
      </c>
      <c r="BR69" s="85">
        <v>-85.658902701153238</v>
      </c>
      <c r="BS69" s="85">
        <v>1137.6014872269634</v>
      </c>
      <c r="BT69" s="85">
        <v>-301.84869406617372</v>
      </c>
      <c r="BU69" s="85">
        <v>314.90692512994929</v>
      </c>
      <c r="BV69" s="85">
        <v>96.189302361291539</v>
      </c>
      <c r="BW69" s="85">
        <v>235.27142652776365</v>
      </c>
      <c r="BX69" s="85">
        <v>-165.67364468890946</v>
      </c>
      <c r="BY69" s="85">
        <v>-138.59370270644013</v>
      </c>
      <c r="BZ69" s="85">
        <v>68.9868210109953</v>
      </c>
      <c r="CA69" s="85">
        <v>117.22803884012274</v>
      </c>
      <c r="CB69" s="85">
        <v>37.385266220678204</v>
      </c>
      <c r="CC69" s="85">
        <v>-208.8292014789422</v>
      </c>
      <c r="CD69" s="85">
        <v>-175.63416477594365</v>
      </c>
      <c r="CE69" s="85">
        <v>298.52125317500531</v>
      </c>
      <c r="CF69" s="85">
        <v>109.24753342506847</v>
      </c>
      <c r="CG69" s="85">
        <v>-68.995920867586392</v>
      </c>
      <c r="CH69" s="85">
        <v>223.60012607179669</v>
      </c>
      <c r="CI69" s="85">
        <v>-85.942113079880073</v>
      </c>
      <c r="CJ69" s="85">
        <v>177.9096255493987</v>
      </c>
      <c r="CK69" s="175">
        <v>-61.324559182875419</v>
      </c>
      <c r="CL69" s="175">
        <v>-63.892580209196694</v>
      </c>
      <c r="CM69" s="175">
        <v>-164.25137720878183</v>
      </c>
      <c r="CN69" s="175">
        <v>51.47175474647247</v>
      </c>
      <c r="CO69" s="175">
        <v>-439.18301652023501</v>
      </c>
      <c r="CP69" s="175">
        <v>-189.21009648672043</v>
      </c>
      <c r="CQ69" s="175">
        <v>-16.102594891279296</v>
      </c>
      <c r="CR69" s="175">
        <v>-144.92713577796394</v>
      </c>
      <c r="CS69" s="175">
        <v>-163.44107452237222</v>
      </c>
      <c r="CT69" s="175">
        <v>-524.32916081139365</v>
      </c>
      <c r="CU69" s="175">
        <v>386.93689295356398</v>
      </c>
      <c r="CV69" s="175">
        <v>185.53657442199392</v>
      </c>
      <c r="CW69" s="175">
        <v>-289.46851660085395</v>
      </c>
      <c r="CX69" s="175">
        <v>-576.92135826048434</v>
      </c>
      <c r="CY69" s="175">
        <v>-324.47080519161682</v>
      </c>
      <c r="CZ69" s="175">
        <v>48.144306564163344</v>
      </c>
      <c r="DA69" s="175">
        <v>-1142.7163734887918</v>
      </c>
      <c r="DB69" s="85">
        <v>-409.58979355715064</v>
      </c>
      <c r="DC69" s="85">
        <v>81.317155437792735</v>
      </c>
      <c r="DD69" s="85">
        <v>41.531535948058718</v>
      </c>
      <c r="DE69" s="85">
        <v>-185.05124562942092</v>
      </c>
      <c r="DF69" s="85">
        <v>-256.28543354682233</v>
      </c>
      <c r="DG69" s="85">
        <v>-16.34481478374164</v>
      </c>
      <c r="DH69" s="85">
        <v>269.05284070324115</v>
      </c>
      <c r="DI69" s="85">
        <v>41.815161716181137</v>
      </c>
      <c r="DJ69" s="85">
        <v>25.844509465507144</v>
      </c>
      <c r="DK69" s="85">
        <v>19.095483468279781</v>
      </c>
      <c r="DL69" s="85">
        <v>312.99069696294509</v>
      </c>
      <c r="DM69" s="85">
        <v>557.4179183465094</v>
      </c>
      <c r="DN69" s="85">
        <v>-286.74110217129964</v>
      </c>
      <c r="DO69" s="85">
        <v>-457.68149395998444</v>
      </c>
      <c r="DP69" s="85">
        <v>336.71251188492897</v>
      </c>
      <c r="DQ69" s="85">
        <v>889.50409877773382</v>
      </c>
      <c r="DR69" s="85">
        <v>481.79401453137871</v>
      </c>
    </row>
    <row r="70" spans="2:122" s="82" customFormat="1" ht="12" customHeight="1" x14ac:dyDescent="0.2">
      <c r="B70" s="75"/>
      <c r="C70" s="75"/>
      <c r="D70" s="76"/>
      <c r="E70" s="76"/>
      <c r="F70" s="76"/>
      <c r="G70" s="76"/>
      <c r="H70" s="76"/>
      <c r="I70" s="76"/>
      <c r="J70" s="76"/>
      <c r="K70" s="76"/>
      <c r="L70" s="76"/>
      <c r="M70" s="76"/>
      <c r="N70" s="76"/>
      <c r="O70" s="76"/>
      <c r="P70" s="76"/>
      <c r="Q70" s="76"/>
      <c r="S70" s="85"/>
      <c r="T70" s="83"/>
      <c r="U70" s="80"/>
      <c r="V70" s="80"/>
      <c r="W70" s="80"/>
      <c r="X70" s="80"/>
      <c r="Y70" s="80"/>
      <c r="Z70" s="80"/>
      <c r="AA70" s="80"/>
      <c r="AB70" s="80"/>
      <c r="AC70" s="80"/>
      <c r="AD70" s="80"/>
      <c r="AE70" s="80"/>
      <c r="AF70" s="80"/>
      <c r="AG70" s="80"/>
      <c r="AH70" s="80"/>
      <c r="AI70" s="80"/>
      <c r="AJ70" s="80"/>
      <c r="AK70" s="84"/>
      <c r="AL70" s="80"/>
      <c r="AM70" s="80"/>
      <c r="AN70" s="80"/>
      <c r="AO70" s="80"/>
      <c r="AP70" s="80"/>
      <c r="AQ70" s="80"/>
      <c r="AR70" s="80"/>
      <c r="AS70" s="80"/>
      <c r="AT70" s="80"/>
      <c r="AU70" s="80"/>
      <c r="AV70" s="80"/>
      <c r="AW70" s="80"/>
      <c r="AX70" s="80"/>
      <c r="AY70" s="80"/>
      <c r="AZ70" s="80"/>
      <c r="BA70" s="80"/>
      <c r="BB70" s="84"/>
      <c r="BC70" s="80"/>
      <c r="BD70" s="80"/>
      <c r="BE70" s="80"/>
      <c r="BF70" s="80"/>
      <c r="BG70" s="80"/>
      <c r="BH70" s="80"/>
      <c r="BI70" s="80"/>
      <c r="BJ70" s="80"/>
      <c r="BK70" s="80"/>
      <c r="BL70" s="80"/>
      <c r="BM70" s="80"/>
      <c r="BN70" s="80"/>
      <c r="BO70" s="80"/>
      <c r="BP70" s="80"/>
      <c r="BQ70" s="80"/>
      <c r="BR70" s="80"/>
      <c r="BS70" s="84"/>
      <c r="CK70" s="85"/>
      <c r="CL70" s="85"/>
      <c r="CM70" s="85"/>
      <c r="CN70" s="85"/>
      <c r="CO70" s="85"/>
      <c r="CP70" s="85"/>
      <c r="CQ70" s="85"/>
      <c r="CR70" s="85"/>
      <c r="CS70" s="85"/>
      <c r="CT70" s="85"/>
      <c r="CU70" s="85"/>
      <c r="CV70" s="85"/>
      <c r="CW70" s="85"/>
      <c r="CX70" s="85"/>
      <c r="CY70" s="85"/>
      <c r="CZ70" s="85"/>
      <c r="DA70" s="85"/>
      <c r="DB70" s="85"/>
    </row>
    <row r="71" spans="2:122" ht="12" customHeight="1" x14ac:dyDescent="0.2">
      <c r="BC71" s="64"/>
      <c r="BD71" s="64"/>
      <c r="BE71" s="64"/>
      <c r="BF71" s="64"/>
      <c r="BG71" s="64"/>
      <c r="BH71" s="64"/>
      <c r="BI71" s="64"/>
      <c r="BJ71" s="64"/>
      <c r="BK71" s="64"/>
      <c r="BL71" s="64"/>
      <c r="BM71" s="64"/>
      <c r="BN71" s="64"/>
      <c r="BO71" s="64"/>
      <c r="BP71" s="64"/>
      <c r="BQ71" s="64"/>
      <c r="BR71" s="64"/>
      <c r="BS71" s="64"/>
      <c r="CK71" s="85"/>
      <c r="CL71" s="85"/>
      <c r="CM71" s="85"/>
      <c r="CN71" s="85"/>
      <c r="CO71" s="85"/>
      <c r="CP71" s="85"/>
      <c r="CQ71" s="85"/>
      <c r="CR71" s="85"/>
      <c r="CS71" s="85"/>
      <c r="CT71" s="85"/>
      <c r="CU71" s="85"/>
      <c r="CV71" s="85"/>
      <c r="CW71" s="85"/>
      <c r="CX71" s="85"/>
      <c r="CY71" s="85"/>
      <c r="CZ71" s="85"/>
      <c r="DA71" s="85"/>
      <c r="DB71" s="85"/>
    </row>
    <row r="72" spans="2:122" ht="12" customHeight="1" x14ac:dyDescent="0.2">
      <c r="B72" s="54" t="s">
        <v>481</v>
      </c>
      <c r="BC72" s="64"/>
      <c r="BD72" s="64"/>
      <c r="BE72" s="64"/>
      <c r="BF72" s="64"/>
      <c r="BG72" s="64"/>
      <c r="BH72" s="64"/>
      <c r="BI72" s="64"/>
      <c r="BJ72" s="64"/>
      <c r="BK72" s="64"/>
      <c r="BL72" s="64"/>
      <c r="BM72" s="64"/>
      <c r="BN72" s="64"/>
      <c r="BO72" s="64"/>
      <c r="BP72" s="64"/>
      <c r="BQ72" s="64"/>
      <c r="BR72" s="64"/>
      <c r="BS72" s="64"/>
      <c r="CK72" s="85"/>
      <c r="CL72" s="85"/>
      <c r="CM72" s="85"/>
      <c r="CN72" s="85"/>
      <c r="CO72" s="85"/>
      <c r="CP72" s="85"/>
      <c r="CQ72" s="85"/>
      <c r="CR72" s="85"/>
      <c r="CS72" s="85"/>
      <c r="CT72" s="85"/>
      <c r="CU72" s="85"/>
      <c r="CV72" s="85"/>
      <c r="CW72" s="85"/>
      <c r="CX72" s="85"/>
      <c r="CY72" s="85"/>
      <c r="CZ72" s="85"/>
      <c r="DA72" s="85"/>
      <c r="DB72" s="85"/>
    </row>
    <row r="73" spans="2:122" ht="12" customHeight="1" x14ac:dyDescent="0.2">
      <c r="B73" s="55" t="s">
        <v>155</v>
      </c>
      <c r="BC73" s="64"/>
      <c r="BD73" s="64"/>
      <c r="BE73" s="64"/>
      <c r="BF73" s="64"/>
      <c r="BG73" s="64"/>
      <c r="BH73" s="64"/>
      <c r="BI73" s="64"/>
      <c r="BJ73" s="64"/>
      <c r="BK73" s="64"/>
      <c r="BL73" s="64"/>
      <c r="BM73" s="64"/>
      <c r="BN73" s="64"/>
      <c r="BO73" s="64"/>
      <c r="BP73" s="64"/>
      <c r="BQ73" s="64"/>
      <c r="BR73" s="64"/>
      <c r="BS73" s="64"/>
      <c r="CK73" s="85"/>
      <c r="CL73" s="85"/>
      <c r="CM73" s="85"/>
      <c r="CN73" s="85"/>
      <c r="CO73" s="85"/>
      <c r="CP73" s="85"/>
      <c r="CQ73" s="85"/>
      <c r="CR73" s="85"/>
      <c r="CS73" s="85"/>
      <c r="CT73" s="85"/>
      <c r="CU73" s="85"/>
      <c r="CV73" s="85"/>
      <c r="CW73" s="85"/>
      <c r="CX73" s="85"/>
      <c r="CY73" s="85"/>
      <c r="CZ73" s="85"/>
      <c r="DA73" s="85"/>
      <c r="DB73" s="85"/>
    </row>
    <row r="74" spans="2:122" ht="12" customHeight="1" x14ac:dyDescent="0.2">
      <c r="B74" s="55" t="s">
        <v>380</v>
      </c>
      <c r="BC74" s="64"/>
      <c r="BD74" s="64"/>
      <c r="BE74" s="64"/>
      <c r="BF74" s="64"/>
      <c r="BG74" s="64"/>
      <c r="BH74" s="64"/>
      <c r="BI74" s="64"/>
      <c r="BJ74" s="64"/>
      <c r="BK74" s="64"/>
      <c r="BL74" s="64"/>
      <c r="BM74" s="64"/>
      <c r="BN74" s="64"/>
      <c r="BO74" s="64"/>
      <c r="BP74" s="64"/>
      <c r="BQ74" s="64"/>
      <c r="BR74" s="64"/>
      <c r="BS74" s="64"/>
    </row>
    <row r="75" spans="2:122" ht="12" customHeight="1" x14ac:dyDescent="0.2">
      <c r="BC75" s="64"/>
      <c r="BD75" s="64"/>
      <c r="BE75" s="64"/>
      <c r="BF75" s="64"/>
      <c r="BG75" s="64"/>
      <c r="BH75" s="64"/>
      <c r="BI75" s="64"/>
      <c r="BJ75" s="64"/>
      <c r="BK75" s="64"/>
      <c r="BL75" s="64"/>
      <c r="BM75" s="64"/>
      <c r="BN75" s="64"/>
      <c r="BO75" s="64"/>
      <c r="BP75" s="64"/>
      <c r="BQ75" s="64"/>
      <c r="BR75" s="64"/>
      <c r="BS75" s="64"/>
    </row>
    <row r="76" spans="2:122" ht="12" customHeight="1" x14ac:dyDescent="0.2">
      <c r="BC76" s="64"/>
      <c r="BD76" s="64"/>
      <c r="BE76" s="64"/>
      <c r="BF76" s="64"/>
      <c r="BG76" s="64"/>
      <c r="BH76" s="64"/>
      <c r="BI76" s="64"/>
      <c r="BJ76" s="64"/>
      <c r="BK76" s="64"/>
      <c r="BL76" s="64"/>
      <c r="BM76" s="64"/>
      <c r="BN76" s="64"/>
      <c r="BO76" s="64"/>
      <c r="BP76" s="64"/>
      <c r="BQ76" s="64"/>
      <c r="BR76" s="64"/>
      <c r="BS76" s="64"/>
    </row>
    <row r="77" spans="2:122" ht="12" customHeight="1" x14ac:dyDescent="0.2">
      <c r="BC77" s="64"/>
      <c r="BD77" s="64"/>
      <c r="BE77" s="64"/>
      <c r="BF77" s="64"/>
      <c r="BG77" s="64"/>
      <c r="BH77" s="64"/>
      <c r="BI77" s="64"/>
      <c r="BJ77" s="64"/>
      <c r="BK77" s="64"/>
      <c r="BL77" s="64"/>
      <c r="BM77" s="64"/>
      <c r="BN77" s="64"/>
      <c r="BO77" s="64"/>
      <c r="BP77" s="64"/>
      <c r="BQ77" s="64"/>
      <c r="BR77" s="64"/>
      <c r="BS77" s="64"/>
    </row>
    <row r="78" spans="2:122" ht="12" customHeight="1" x14ac:dyDescent="0.2">
      <c r="BC78" s="64"/>
      <c r="BD78" s="64"/>
      <c r="BE78" s="64"/>
      <c r="BF78" s="64"/>
      <c r="BG78" s="64"/>
      <c r="BH78" s="64"/>
      <c r="BI78" s="64"/>
      <c r="BJ78" s="64"/>
      <c r="BK78" s="64"/>
      <c r="BL78" s="64"/>
      <c r="BM78" s="64"/>
      <c r="BN78" s="64"/>
      <c r="BO78" s="64"/>
      <c r="BP78" s="64"/>
      <c r="BQ78" s="64"/>
      <c r="BR78" s="64"/>
      <c r="BS78" s="64"/>
    </row>
    <row r="79" spans="2:122" ht="12" customHeight="1" x14ac:dyDescent="0.2">
      <c r="BC79" s="64"/>
      <c r="BD79" s="64"/>
      <c r="BE79" s="64"/>
      <c r="BF79" s="64"/>
      <c r="BG79" s="64"/>
      <c r="BH79" s="64"/>
      <c r="BI79" s="64"/>
      <c r="BJ79" s="64"/>
      <c r="BK79" s="64"/>
      <c r="BL79" s="64"/>
      <c r="BM79" s="64"/>
      <c r="BN79" s="64"/>
      <c r="BO79" s="64"/>
      <c r="BP79" s="64"/>
      <c r="BQ79" s="64"/>
      <c r="BR79" s="64"/>
      <c r="BS79" s="64"/>
    </row>
    <row r="80" spans="2:122" ht="12" customHeight="1" x14ac:dyDescent="0.2">
      <c r="BC80" s="64"/>
      <c r="BD80" s="64"/>
      <c r="BE80" s="64"/>
      <c r="BF80" s="64"/>
      <c r="BG80" s="64"/>
      <c r="BH80" s="64"/>
      <c r="BI80" s="64"/>
      <c r="BJ80" s="64"/>
      <c r="BK80" s="64"/>
      <c r="BL80" s="64"/>
      <c r="BM80" s="64"/>
      <c r="BN80" s="64"/>
      <c r="BO80" s="64"/>
      <c r="BP80" s="64"/>
      <c r="BQ80" s="64"/>
      <c r="BR80" s="64"/>
      <c r="BS80" s="64"/>
    </row>
    <row r="81" spans="55:71" ht="12" customHeight="1" x14ac:dyDescent="0.2">
      <c r="BC81" s="64"/>
      <c r="BD81" s="64"/>
      <c r="BE81" s="64"/>
      <c r="BF81" s="64"/>
      <c r="BG81" s="64"/>
      <c r="BH81" s="64"/>
      <c r="BI81" s="64"/>
      <c r="BJ81" s="64"/>
      <c r="BK81" s="64"/>
      <c r="BL81" s="64"/>
      <c r="BM81" s="64"/>
      <c r="BN81" s="64"/>
      <c r="BO81" s="64"/>
      <c r="BP81" s="64"/>
      <c r="BQ81" s="64"/>
      <c r="BR81" s="64"/>
      <c r="BS81" s="64"/>
    </row>
    <row r="82" spans="55:71" x14ac:dyDescent="0.2">
      <c r="BC82" s="64"/>
      <c r="BD82" s="64"/>
      <c r="BE82" s="64"/>
      <c r="BF82" s="64"/>
      <c r="BG82" s="64"/>
      <c r="BH82" s="64"/>
      <c r="BI82" s="64"/>
      <c r="BJ82" s="64"/>
      <c r="BK82" s="64"/>
      <c r="BL82" s="64"/>
      <c r="BM82" s="64"/>
      <c r="BN82" s="64"/>
      <c r="BO82" s="64"/>
      <c r="BP82" s="64"/>
      <c r="BQ82" s="64"/>
      <c r="BR82" s="64"/>
      <c r="BS82" s="64"/>
    </row>
    <row r="83" spans="55:71" x14ac:dyDescent="0.2">
      <c r="BC83" s="64"/>
      <c r="BD83" s="64"/>
      <c r="BE83" s="64"/>
      <c r="BF83" s="64"/>
      <c r="BG83" s="64"/>
      <c r="BH83" s="64"/>
      <c r="BI83" s="64"/>
      <c r="BJ83" s="64"/>
      <c r="BK83" s="64"/>
      <c r="BL83" s="64"/>
      <c r="BM83" s="64"/>
      <c r="BN83" s="64"/>
      <c r="BO83" s="64"/>
      <c r="BP83" s="64"/>
      <c r="BQ83" s="64"/>
      <c r="BR83" s="64"/>
      <c r="BS83" s="64"/>
    </row>
  </sheetData>
  <mergeCells count="7">
    <mergeCell ref="DB7:DR7"/>
    <mergeCell ref="CK7:DA7"/>
    <mergeCell ref="AL7:BB7"/>
    <mergeCell ref="BC7:BS7"/>
    <mergeCell ref="D7:T7"/>
    <mergeCell ref="U7:AK7"/>
    <mergeCell ref="BT7:CJ7"/>
  </mergeCells>
  <conditionalFormatting sqref="D39:E39 G39:H39">
    <cfRule type="cellIs" dxfId="1" priority="5" operator="lessThan">
      <formula>0</formula>
    </cfRule>
  </conditionalFormatting>
  <conditionalFormatting sqref="D41:E42 G41:H42 J41:N42">
    <cfRule type="cellIs" dxfId="0" priority="6" operator="lessThan">
      <formula>0</formula>
    </cfRule>
  </conditionalFormatting>
  <hyperlinks>
    <hyperlink ref="B5" location="Index!A1" display="Index" xr:uid="{48EEBC46-7266-43EB-A9DE-CD77340CE05A}"/>
  </hyperlinks>
  <pageMargins left="0.75" right="0.75" top="1" bottom="1" header="0.5" footer="0.5"/>
  <pageSetup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F0546-0ED5-49C1-A0FD-8243C3DD02E7}">
  <dimension ref="A1:EA71"/>
  <sheetViews>
    <sheetView showZeros="0" zoomScaleNormal="100" workbookViewId="0">
      <selection activeCell="N4" sqref="N4"/>
    </sheetView>
  </sheetViews>
  <sheetFormatPr defaultColWidth="18.6640625" defaultRowHeight="10" x14ac:dyDescent="0.2"/>
  <cols>
    <col min="1" max="1" width="4.6640625" style="36" customWidth="1"/>
    <col min="2" max="2" width="27.109375" style="36" customWidth="1"/>
    <col min="3" max="33" width="9.6640625" style="36" customWidth="1"/>
    <col min="34" max="34" width="18.6640625" style="36"/>
    <col min="35" max="35" width="17.109375" style="36" customWidth="1"/>
    <col min="36" max="57" width="11.6640625" style="36" customWidth="1"/>
    <col min="58" max="58" width="18.6640625" style="36"/>
    <col min="59" max="59" width="27.33203125" style="36" bestFit="1" customWidth="1"/>
    <col min="60" max="75" width="11.44140625" style="36" customWidth="1"/>
    <col min="76" max="76" width="18.6640625" style="36"/>
    <col min="77" max="77" width="24.77734375" style="36" customWidth="1"/>
    <col min="78" max="78" width="17.88671875" style="36" customWidth="1"/>
    <col min="79" max="108" width="8.6640625" style="36" customWidth="1"/>
    <col min="109" max="109" width="18.6640625" style="36"/>
    <col min="110" max="110" width="15" style="191" bestFit="1" customWidth="1"/>
    <col min="111" max="125" width="9.109375" style="191" customWidth="1"/>
    <col min="126" max="128" width="9.109375" style="36" customWidth="1"/>
    <col min="129" max="129" width="8" style="36" customWidth="1"/>
    <col min="130" max="131" width="9" style="36" customWidth="1"/>
    <col min="132" max="16384" width="18.6640625" style="36"/>
  </cols>
  <sheetData>
    <row r="1" spans="1:131" ht="20.149999999999999" customHeight="1" x14ac:dyDescent="0.2">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row>
    <row r="2" spans="1:131" ht="0.65" customHeight="1" x14ac:dyDescent="0.2">
      <c r="B2" s="7"/>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row>
    <row r="3" spans="1:131" ht="30" customHeight="1" x14ac:dyDescent="0.2">
      <c r="B3" s="98" t="s">
        <v>261</v>
      </c>
      <c r="C3" s="6"/>
      <c r="D3" s="6"/>
      <c r="E3" s="6"/>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row>
    <row r="4" spans="1:131" ht="18.75" customHeight="1" x14ac:dyDescent="0.2">
      <c r="B4" s="208" t="s">
        <v>163</v>
      </c>
      <c r="C4" s="6"/>
      <c r="D4" s="6"/>
      <c r="E4" s="6"/>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row>
    <row r="5" spans="1:131" ht="12" customHeight="1" x14ac:dyDescent="0.25">
      <c r="B5" s="209" t="s">
        <v>11</v>
      </c>
      <c r="C5" s="210"/>
      <c r="D5" s="110"/>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c r="BT5" s="110"/>
      <c r="BU5" s="110"/>
      <c r="BV5" s="110"/>
      <c r="BW5" s="110"/>
      <c r="BX5" s="110"/>
      <c r="BY5" s="110"/>
      <c r="BZ5" s="110"/>
      <c r="CA5" s="110"/>
      <c r="CB5" s="110"/>
      <c r="CC5" s="110"/>
      <c r="CD5" s="110"/>
      <c r="CE5" s="110"/>
      <c r="CF5" s="110"/>
      <c r="CG5" s="110"/>
      <c r="CH5" s="110"/>
      <c r="CI5" s="110"/>
      <c r="CJ5" s="110"/>
      <c r="CK5" s="110"/>
      <c r="CL5" s="110"/>
      <c r="CM5" s="110"/>
      <c r="CN5" s="110"/>
      <c r="CO5" s="110"/>
      <c r="CP5" s="110"/>
      <c r="CQ5" s="110"/>
      <c r="CR5" s="110"/>
      <c r="CS5" s="110"/>
      <c r="CT5" s="110"/>
      <c r="CU5" s="110"/>
      <c r="CV5" s="110"/>
      <c r="CW5" s="110"/>
      <c r="CX5" s="110"/>
      <c r="CY5" s="110"/>
      <c r="CZ5" s="110"/>
      <c r="DA5" s="110"/>
      <c r="DB5" s="110"/>
      <c r="DC5" s="110"/>
      <c r="DD5" s="110"/>
      <c r="DE5" s="110"/>
      <c r="DF5" s="198"/>
      <c r="DG5" s="198"/>
      <c r="DH5" s="198"/>
      <c r="DI5" s="198"/>
      <c r="DJ5" s="198"/>
      <c r="DK5" s="198"/>
      <c r="DL5" s="198"/>
      <c r="DM5" s="198"/>
      <c r="DN5" s="198"/>
      <c r="DO5" s="198"/>
      <c r="DP5" s="198"/>
      <c r="DQ5" s="198"/>
      <c r="DR5" s="198"/>
      <c r="DS5" s="198"/>
      <c r="DT5" s="198"/>
      <c r="DU5" s="198"/>
      <c r="DV5" s="110"/>
      <c r="DW5" s="110"/>
      <c r="DX5" s="110"/>
      <c r="DY5" s="110"/>
      <c r="DZ5" s="110"/>
      <c r="EA5" s="110"/>
    </row>
    <row r="6" spans="1:131" s="35" customFormat="1" ht="12" customHeight="1" x14ac:dyDescent="0.2">
      <c r="A6" s="34"/>
      <c r="B6" s="40"/>
      <c r="C6" s="41"/>
      <c r="DF6" s="308"/>
      <c r="DG6" s="308"/>
      <c r="DH6" s="308"/>
      <c r="DI6" s="308"/>
      <c r="DJ6" s="308"/>
      <c r="DK6" s="308"/>
      <c r="DL6" s="308"/>
      <c r="DM6" s="308"/>
      <c r="DN6" s="308"/>
      <c r="DO6" s="308"/>
      <c r="DP6" s="308"/>
      <c r="DQ6" s="308"/>
      <c r="DR6" s="308"/>
      <c r="DS6" s="308"/>
      <c r="DT6" s="308"/>
      <c r="DU6" s="308"/>
    </row>
    <row r="7" spans="1:131" s="38" customFormat="1" ht="23.5" thickBot="1" x14ac:dyDescent="0.35">
      <c r="A7" s="37"/>
      <c r="B7" s="98" t="s">
        <v>235</v>
      </c>
      <c r="C7" s="100"/>
      <c r="D7" s="101"/>
      <c r="E7" s="101"/>
      <c r="AI7" s="98" t="s">
        <v>240</v>
      </c>
      <c r="BG7" s="98" t="s">
        <v>262</v>
      </c>
      <c r="BY7" s="98" t="s">
        <v>263</v>
      </c>
      <c r="DF7" s="309"/>
      <c r="DG7" s="310"/>
      <c r="DH7" s="310"/>
      <c r="DI7" s="310"/>
      <c r="DJ7" s="310"/>
      <c r="DK7" s="310"/>
      <c r="DL7" s="310"/>
      <c r="DM7" s="310"/>
      <c r="DN7" s="310"/>
      <c r="DO7" s="310"/>
      <c r="DP7" s="310"/>
      <c r="DQ7" s="310"/>
      <c r="DR7" s="310"/>
      <c r="DS7" s="310"/>
      <c r="DT7" s="310"/>
      <c r="DU7" s="310"/>
    </row>
    <row r="8" spans="1:131" ht="12" customHeight="1" thickBot="1" x14ac:dyDescent="0.3">
      <c r="B8" s="333">
        <v>2023</v>
      </c>
      <c r="C8" s="333"/>
      <c r="D8" s="333"/>
      <c r="E8" s="333"/>
      <c r="F8" s="333"/>
      <c r="G8" s="333"/>
      <c r="H8" s="333"/>
      <c r="I8" s="333"/>
      <c r="J8" s="333"/>
      <c r="K8" s="333"/>
      <c r="L8" s="333"/>
      <c r="M8" s="333"/>
      <c r="N8" s="333"/>
      <c r="O8" s="203"/>
      <c r="P8" s="333">
        <v>2024</v>
      </c>
      <c r="Q8" s="333"/>
      <c r="R8" s="203"/>
      <c r="S8" s="203"/>
      <c r="T8" s="203"/>
      <c r="U8" s="203"/>
      <c r="V8" s="203"/>
      <c r="W8" s="203"/>
      <c r="X8" s="203"/>
      <c r="Y8" s="203"/>
      <c r="Z8" s="203"/>
      <c r="AA8" s="203"/>
      <c r="AB8" s="203"/>
      <c r="AC8" s="333">
        <v>2025</v>
      </c>
      <c r="AD8" s="333"/>
      <c r="AE8" s="333"/>
      <c r="AF8" s="333"/>
      <c r="AG8" s="333"/>
      <c r="AI8" s="334">
        <v>2023</v>
      </c>
      <c r="AJ8" s="334"/>
      <c r="AK8" s="334"/>
      <c r="AL8" s="334"/>
      <c r="AM8" s="334"/>
      <c r="AN8" s="334"/>
      <c r="AO8" s="334"/>
      <c r="AP8" s="334"/>
      <c r="AQ8" s="334"/>
      <c r="AR8" s="334"/>
      <c r="AS8" s="334"/>
      <c r="AT8" s="334"/>
      <c r="AU8" s="204"/>
      <c r="AV8" s="204"/>
      <c r="AW8" s="334">
        <v>2024</v>
      </c>
      <c r="AX8" s="334"/>
      <c r="AY8" s="334"/>
      <c r="AZ8" s="334"/>
      <c r="BA8" s="334"/>
      <c r="BB8" s="334"/>
      <c r="BC8" s="334"/>
      <c r="BD8" s="334"/>
      <c r="BE8" s="316"/>
      <c r="BG8" s="335">
        <v>2023</v>
      </c>
      <c r="BH8" s="335"/>
      <c r="BI8" s="335"/>
      <c r="BJ8" s="335"/>
      <c r="BK8" s="335"/>
      <c r="BL8" s="335"/>
      <c r="BM8" s="335"/>
      <c r="BN8" s="335"/>
      <c r="BO8" s="335"/>
      <c r="BP8" s="335"/>
      <c r="BQ8" s="335"/>
      <c r="BR8" s="205"/>
      <c r="BS8" s="334">
        <v>2024</v>
      </c>
      <c r="BT8" s="334"/>
      <c r="BU8" s="334"/>
      <c r="BV8" s="334"/>
      <c r="BW8" s="334"/>
      <c r="BY8" s="218"/>
      <c r="BZ8" s="338" t="s">
        <v>305</v>
      </c>
      <c r="CA8" s="338"/>
      <c r="CB8" s="338"/>
      <c r="CC8" s="338"/>
      <c r="CD8" s="338"/>
      <c r="CE8" s="338"/>
      <c r="CF8" s="338"/>
      <c r="CG8" s="338"/>
      <c r="CH8" s="338"/>
      <c r="CI8" s="338"/>
      <c r="CJ8" s="338"/>
      <c r="CK8" s="338"/>
      <c r="CL8" s="219"/>
      <c r="CM8" s="337">
        <v>2024</v>
      </c>
      <c r="CN8" s="338"/>
      <c r="CO8" s="338"/>
      <c r="CP8" s="338"/>
      <c r="CQ8" s="338"/>
      <c r="CR8" s="338"/>
      <c r="CS8" s="338"/>
      <c r="CT8" s="338"/>
      <c r="CU8" s="338"/>
      <c r="CV8" s="338"/>
      <c r="CW8" s="338"/>
      <c r="CX8" s="219"/>
      <c r="CY8" s="339">
        <v>2025</v>
      </c>
      <c r="CZ8" s="339"/>
      <c r="DA8" s="339"/>
      <c r="DB8" s="339"/>
      <c r="DC8" s="339"/>
      <c r="DD8" s="339"/>
      <c r="DF8" s="336"/>
      <c r="DG8" s="336"/>
      <c r="DH8" s="336"/>
      <c r="DI8" s="336"/>
      <c r="DJ8" s="336"/>
      <c r="DK8" s="336"/>
      <c r="DL8" s="336"/>
      <c r="DM8" s="336"/>
      <c r="DN8" s="336"/>
      <c r="DO8" s="336"/>
      <c r="DP8" s="336"/>
      <c r="DQ8" s="336"/>
    </row>
    <row r="9" spans="1:131" ht="20.149999999999999" customHeight="1" thickBot="1" x14ac:dyDescent="0.3">
      <c r="B9" s="218" t="s">
        <v>264</v>
      </c>
      <c r="C9" s="218" t="s">
        <v>265</v>
      </c>
      <c r="D9" s="218" t="s">
        <v>266</v>
      </c>
      <c r="E9" s="218" t="s">
        <v>267</v>
      </c>
      <c r="F9" s="218" t="s">
        <v>268</v>
      </c>
      <c r="G9" s="218" t="s">
        <v>169</v>
      </c>
      <c r="H9" s="218" t="s">
        <v>269</v>
      </c>
      <c r="I9" s="218" t="s">
        <v>270</v>
      </c>
      <c r="J9" s="218" t="s">
        <v>271</v>
      </c>
      <c r="K9" s="218" t="s">
        <v>272</v>
      </c>
      <c r="L9" s="218" t="s">
        <v>273</v>
      </c>
      <c r="M9" s="218" t="s">
        <v>274</v>
      </c>
      <c r="N9" s="218" t="s">
        <v>275</v>
      </c>
      <c r="O9" s="290"/>
      <c r="P9" s="218" t="s">
        <v>265</v>
      </c>
      <c r="Q9" s="218" t="s">
        <v>266</v>
      </c>
      <c r="R9" s="218" t="s">
        <v>267</v>
      </c>
      <c r="S9" s="218" t="s">
        <v>268</v>
      </c>
      <c r="T9" s="218" t="s">
        <v>169</v>
      </c>
      <c r="U9" s="218" t="s">
        <v>269</v>
      </c>
      <c r="V9" s="218" t="s">
        <v>270</v>
      </c>
      <c r="W9" s="218" t="s">
        <v>271</v>
      </c>
      <c r="X9" s="218" t="s">
        <v>272</v>
      </c>
      <c r="Y9" s="218" t="s">
        <v>273</v>
      </c>
      <c r="Z9" s="218" t="s">
        <v>274</v>
      </c>
      <c r="AA9" s="218" t="s">
        <v>275</v>
      </c>
      <c r="AB9" s="305"/>
      <c r="AC9" s="218" t="s">
        <v>265</v>
      </c>
      <c r="AD9" s="218" t="s">
        <v>266</v>
      </c>
      <c r="AE9" s="218" t="s">
        <v>267</v>
      </c>
      <c r="AF9" s="218" t="s">
        <v>268</v>
      </c>
      <c r="AG9" s="218" t="s">
        <v>169</v>
      </c>
      <c r="AH9" s="191"/>
      <c r="AI9" s="138" t="s">
        <v>264</v>
      </c>
      <c r="AJ9" s="136" t="s">
        <v>265</v>
      </c>
      <c r="AK9" s="136" t="s">
        <v>266</v>
      </c>
      <c r="AL9" s="136" t="s">
        <v>267</v>
      </c>
      <c r="AM9" s="136" t="s">
        <v>268</v>
      </c>
      <c r="AN9" s="136" t="s">
        <v>169</v>
      </c>
      <c r="AO9" s="136" t="s">
        <v>269</v>
      </c>
      <c r="AP9" s="136" t="s">
        <v>270</v>
      </c>
      <c r="AQ9" s="136" t="s">
        <v>271</v>
      </c>
      <c r="AR9" s="136" t="s">
        <v>272</v>
      </c>
      <c r="AS9" s="136" t="s">
        <v>273</v>
      </c>
      <c r="AT9" s="136" t="s">
        <v>274</v>
      </c>
      <c r="AU9" s="136" t="s">
        <v>275</v>
      </c>
      <c r="AV9" s="146" t="s">
        <v>276</v>
      </c>
      <c r="AW9" s="136" t="s">
        <v>265</v>
      </c>
      <c r="AX9" s="136" t="s">
        <v>267</v>
      </c>
      <c r="AY9" s="136" t="s">
        <v>268</v>
      </c>
      <c r="AZ9" s="136" t="s">
        <v>169</v>
      </c>
      <c r="BA9" s="136" t="s">
        <v>270</v>
      </c>
      <c r="BB9" s="136" t="s">
        <v>272</v>
      </c>
      <c r="BC9" s="136" t="s">
        <v>274</v>
      </c>
      <c r="BD9" s="136" t="s">
        <v>275</v>
      </c>
      <c r="BE9" s="136" t="s">
        <v>265</v>
      </c>
      <c r="BF9" s="36" t="s">
        <v>276</v>
      </c>
      <c r="BG9" s="147" t="s">
        <v>264</v>
      </c>
      <c r="BH9" s="137" t="s">
        <v>265</v>
      </c>
      <c r="BI9" s="137" t="s">
        <v>266</v>
      </c>
      <c r="BJ9" s="137" t="s">
        <v>267</v>
      </c>
      <c r="BK9" s="137" t="s">
        <v>268</v>
      </c>
      <c r="BL9" s="137" t="s">
        <v>169</v>
      </c>
      <c r="BM9" s="137" t="s">
        <v>269</v>
      </c>
      <c r="BN9" s="137" t="s">
        <v>271</v>
      </c>
      <c r="BO9" s="137" t="s">
        <v>272</v>
      </c>
      <c r="BP9" s="137" t="s">
        <v>273</v>
      </c>
      <c r="BQ9" s="137" t="s">
        <v>275</v>
      </c>
      <c r="BR9" s="167" t="s">
        <v>276</v>
      </c>
      <c r="BS9" s="137" t="s">
        <v>265</v>
      </c>
      <c r="BT9" s="137" t="s">
        <v>267</v>
      </c>
      <c r="BU9" s="137" t="s">
        <v>268</v>
      </c>
      <c r="BV9" s="137" t="s">
        <v>169</v>
      </c>
      <c r="BW9" s="137" t="s">
        <v>275</v>
      </c>
      <c r="BY9" s="211" t="s">
        <v>264</v>
      </c>
      <c r="BZ9" s="211" t="s">
        <v>265</v>
      </c>
      <c r="CA9" s="211" t="s">
        <v>266</v>
      </c>
      <c r="CB9" s="211" t="s">
        <v>267</v>
      </c>
      <c r="CC9" s="211" t="s">
        <v>268</v>
      </c>
      <c r="CD9" s="211" t="s">
        <v>169</v>
      </c>
      <c r="CE9" s="211" t="s">
        <v>269</v>
      </c>
      <c r="CF9" s="211" t="s">
        <v>270</v>
      </c>
      <c r="CG9" s="211" t="s">
        <v>271</v>
      </c>
      <c r="CH9" s="211" t="s">
        <v>272</v>
      </c>
      <c r="CI9" s="211" t="s">
        <v>273</v>
      </c>
      <c r="CJ9" s="211" t="s">
        <v>274</v>
      </c>
      <c r="CK9" s="211" t="s">
        <v>275</v>
      </c>
      <c r="CL9" s="207"/>
      <c r="CM9" s="211" t="s">
        <v>265</v>
      </c>
      <c r="CN9" s="211" t="s">
        <v>266</v>
      </c>
      <c r="CO9" s="211" t="s">
        <v>267</v>
      </c>
      <c r="CP9" s="211" t="s">
        <v>169</v>
      </c>
      <c r="CQ9" s="211" t="s">
        <v>269</v>
      </c>
      <c r="CR9" s="211" t="s">
        <v>270</v>
      </c>
      <c r="CS9" s="211" t="s">
        <v>271</v>
      </c>
      <c r="CT9" s="211" t="s">
        <v>272</v>
      </c>
      <c r="CU9" s="211" t="s">
        <v>273</v>
      </c>
      <c r="CV9" s="211" t="s">
        <v>274</v>
      </c>
      <c r="CW9" s="211" t="s">
        <v>275</v>
      </c>
      <c r="CX9" s="212"/>
      <c r="CY9" s="211" t="s">
        <v>265</v>
      </c>
      <c r="CZ9" s="211" t="s">
        <v>266</v>
      </c>
      <c r="DA9" s="211" t="s">
        <v>267</v>
      </c>
      <c r="DB9" s="211" t="s">
        <v>268</v>
      </c>
      <c r="DC9" s="211" t="s">
        <v>169</v>
      </c>
      <c r="DD9" s="211" t="s">
        <v>269</v>
      </c>
      <c r="DF9" s="311"/>
      <c r="DG9" s="239"/>
      <c r="DH9" s="239"/>
      <c r="DI9" s="239"/>
      <c r="DJ9" s="239"/>
      <c r="DK9" s="239"/>
      <c r="DL9" s="239"/>
      <c r="DM9" s="239"/>
      <c r="DN9" s="239"/>
      <c r="DO9" s="239"/>
      <c r="DP9" s="239"/>
      <c r="DQ9" s="239"/>
      <c r="DR9" s="312"/>
      <c r="DS9" s="312"/>
      <c r="DT9" s="312"/>
      <c r="DU9" s="312"/>
      <c r="DV9" s="130"/>
      <c r="DW9" s="130"/>
      <c r="DX9" s="130"/>
      <c r="DY9" s="130"/>
      <c r="DZ9" s="130"/>
      <c r="EA9" s="130"/>
    </row>
    <row r="10" spans="1:131" ht="12" customHeight="1" x14ac:dyDescent="0.25">
      <c r="B10" s="170" t="s">
        <v>292</v>
      </c>
      <c r="C10" s="148">
        <v>28.227</v>
      </c>
      <c r="D10" s="148">
        <v>0</v>
      </c>
      <c r="E10" s="148">
        <v>0</v>
      </c>
      <c r="F10" s="148">
        <v>0</v>
      </c>
      <c r="G10" s="148">
        <v>0</v>
      </c>
      <c r="H10" s="148">
        <v>0</v>
      </c>
      <c r="I10" s="148">
        <v>0</v>
      </c>
      <c r="J10" s="148">
        <v>0</v>
      </c>
      <c r="K10" s="148">
        <v>26.398</v>
      </c>
      <c r="L10" s="148">
        <v>12.5</v>
      </c>
      <c r="M10" s="148">
        <v>0</v>
      </c>
      <c r="N10" s="148">
        <v>12.5</v>
      </c>
      <c r="O10" s="295">
        <v>79.625</v>
      </c>
      <c r="P10" s="148">
        <v>0</v>
      </c>
      <c r="Q10" s="148">
        <v>0</v>
      </c>
      <c r="R10" s="148">
        <v>0</v>
      </c>
      <c r="S10" s="148">
        <v>23.8</v>
      </c>
      <c r="T10" s="148">
        <v>0</v>
      </c>
      <c r="U10" s="148">
        <v>0</v>
      </c>
      <c r="V10" s="148">
        <v>0</v>
      </c>
      <c r="W10" s="148">
        <v>0</v>
      </c>
      <c r="X10" s="148">
        <v>0</v>
      </c>
      <c r="Y10" s="148">
        <v>0</v>
      </c>
      <c r="Z10" s="148">
        <v>0</v>
      </c>
      <c r="AA10" s="148">
        <v>0</v>
      </c>
      <c r="AB10" s="295">
        <v>23.8</v>
      </c>
      <c r="AC10" s="231">
        <v>0</v>
      </c>
      <c r="AD10" s="231">
        <v>0</v>
      </c>
      <c r="AE10" s="231">
        <v>0</v>
      </c>
      <c r="AF10" s="231">
        <v>0</v>
      </c>
      <c r="AG10" s="231">
        <v>0</v>
      </c>
      <c r="AI10" s="154" t="s">
        <v>277</v>
      </c>
      <c r="AJ10" s="152">
        <v>63.878</v>
      </c>
      <c r="AK10" s="152" t="s">
        <v>276</v>
      </c>
      <c r="AL10" s="152" t="s">
        <v>276</v>
      </c>
      <c r="AM10" s="152">
        <v>55.654000000000003</v>
      </c>
      <c r="AN10" s="152">
        <v>61.253999999999998</v>
      </c>
      <c r="AO10" s="152">
        <v>37.313000000000002</v>
      </c>
      <c r="AP10" s="152" t="s">
        <v>276</v>
      </c>
      <c r="AQ10" s="152">
        <v>63.59</v>
      </c>
      <c r="AR10" s="152" t="s">
        <v>276</v>
      </c>
      <c r="AS10" s="152">
        <v>38.648000000000003</v>
      </c>
      <c r="AT10" s="152">
        <v>37.816000000000003</v>
      </c>
      <c r="AU10" s="152" t="s">
        <v>276</v>
      </c>
      <c r="AV10" s="159">
        <v>358.15300000000002</v>
      </c>
      <c r="AW10" s="152" t="s">
        <v>276</v>
      </c>
      <c r="AX10" s="152" t="s">
        <v>276</v>
      </c>
      <c r="AY10" s="152">
        <v>63.878</v>
      </c>
      <c r="AZ10" s="152">
        <v>47.35</v>
      </c>
      <c r="BA10" s="152">
        <v>38.485999999999997</v>
      </c>
      <c r="BB10" s="152">
        <v>39.268999999999998</v>
      </c>
      <c r="BC10" s="152" t="s">
        <v>276</v>
      </c>
      <c r="BD10" s="152"/>
      <c r="BE10" s="152"/>
      <c r="BF10" s="36" t="s">
        <v>276</v>
      </c>
      <c r="BG10" s="157" t="s">
        <v>277</v>
      </c>
      <c r="BH10" s="168" t="s">
        <v>276</v>
      </c>
      <c r="BI10" s="168" t="s">
        <v>276</v>
      </c>
      <c r="BJ10" s="168">
        <v>126.92400000000001</v>
      </c>
      <c r="BK10" s="168">
        <v>61.072000000000003</v>
      </c>
      <c r="BL10" s="168" t="s">
        <v>276</v>
      </c>
      <c r="BM10" s="168">
        <v>63.226999999999997</v>
      </c>
      <c r="BN10" s="168">
        <v>52.392000000000003</v>
      </c>
      <c r="BO10" s="168" t="s">
        <v>276</v>
      </c>
      <c r="BP10" s="168">
        <v>212.12100000000001</v>
      </c>
      <c r="BQ10" s="168">
        <v>61.262999999999998</v>
      </c>
      <c r="BR10" s="166">
        <v>576.99900000000002</v>
      </c>
      <c r="BS10" s="168" t="s">
        <v>276</v>
      </c>
      <c r="BT10" s="168">
        <v>116.751</v>
      </c>
      <c r="BU10" s="168" t="s">
        <v>276</v>
      </c>
      <c r="BV10" s="168">
        <v>117.297</v>
      </c>
      <c r="BW10" s="168" t="s">
        <v>276</v>
      </c>
      <c r="BY10" s="244" t="s">
        <v>245</v>
      </c>
      <c r="BZ10" s="245">
        <v>0</v>
      </c>
      <c r="CA10" s="245">
        <v>0</v>
      </c>
      <c r="CB10" s="245">
        <v>0</v>
      </c>
      <c r="CC10" s="245">
        <v>0</v>
      </c>
      <c r="CD10" s="245">
        <v>0</v>
      </c>
      <c r="CE10" s="245">
        <v>0</v>
      </c>
      <c r="CF10" s="245">
        <v>0</v>
      </c>
      <c r="CG10" s="245">
        <v>0</v>
      </c>
      <c r="CH10" s="245">
        <v>0</v>
      </c>
      <c r="CI10" s="245">
        <v>0</v>
      </c>
      <c r="CJ10" s="245">
        <v>0</v>
      </c>
      <c r="CK10" s="245">
        <v>0</v>
      </c>
      <c r="CL10" s="293">
        <v>0</v>
      </c>
      <c r="CM10" s="245">
        <v>0</v>
      </c>
      <c r="CN10" s="245">
        <v>0</v>
      </c>
      <c r="CO10" s="245">
        <v>0</v>
      </c>
      <c r="CP10" s="245">
        <v>0</v>
      </c>
      <c r="CQ10" s="245">
        <v>0</v>
      </c>
      <c r="CR10" s="245">
        <v>0</v>
      </c>
      <c r="CS10" s="245">
        <v>0</v>
      </c>
      <c r="CT10" s="245">
        <v>0</v>
      </c>
      <c r="CU10" s="245">
        <v>0</v>
      </c>
      <c r="CV10" s="245">
        <v>0</v>
      </c>
      <c r="CW10" s="245">
        <v>0</v>
      </c>
      <c r="CX10" s="245">
        <v>0</v>
      </c>
      <c r="CY10" s="245">
        <v>0</v>
      </c>
      <c r="CZ10" s="245">
        <v>0</v>
      </c>
      <c r="DA10" s="245">
        <v>0</v>
      </c>
      <c r="DB10" s="245">
        <v>0</v>
      </c>
      <c r="DC10" s="245"/>
      <c r="DD10" s="245"/>
      <c r="DF10" s="311"/>
      <c r="DG10" s="240"/>
      <c r="DH10" s="240"/>
      <c r="DI10" s="240"/>
      <c r="DJ10" s="240"/>
      <c r="DK10" s="240"/>
      <c r="DL10" s="240"/>
      <c r="DM10" s="240"/>
      <c r="DN10" s="240"/>
      <c r="DO10" s="240"/>
      <c r="DP10" s="240"/>
      <c r="DQ10" s="240"/>
      <c r="DR10" s="193"/>
      <c r="DS10" s="193"/>
      <c r="DT10" s="193"/>
      <c r="DU10" s="193"/>
      <c r="DV10" s="126"/>
      <c r="DW10" s="126"/>
      <c r="DX10" s="126"/>
      <c r="DY10" s="126"/>
      <c r="DZ10" s="126"/>
      <c r="EA10" s="126"/>
    </row>
    <row r="11" spans="1:131" ht="12" customHeight="1" thickBot="1" x14ac:dyDescent="0.3">
      <c r="B11" s="213" t="s">
        <v>294</v>
      </c>
      <c r="C11" s="148">
        <v>28.227</v>
      </c>
      <c r="D11" s="148">
        <v>0</v>
      </c>
      <c r="E11" s="148">
        <v>0</v>
      </c>
      <c r="F11" s="148">
        <v>0</v>
      </c>
      <c r="G11" s="148">
        <v>0</v>
      </c>
      <c r="H11" s="148">
        <v>0</v>
      </c>
      <c r="I11" s="148">
        <v>0</v>
      </c>
      <c r="J11" s="148">
        <v>0</v>
      </c>
      <c r="K11" s="148">
        <v>26.398</v>
      </c>
      <c r="L11" s="148">
        <v>12.5</v>
      </c>
      <c r="M11" s="148">
        <v>0</v>
      </c>
      <c r="N11" s="148">
        <v>12.5</v>
      </c>
      <c r="O11" s="295">
        <v>79.625</v>
      </c>
      <c r="P11" s="148">
        <v>0</v>
      </c>
      <c r="Q11" s="148">
        <v>0</v>
      </c>
      <c r="R11" s="148">
        <v>0</v>
      </c>
      <c r="S11" s="148">
        <v>23.8</v>
      </c>
      <c r="T11" s="148">
        <v>0</v>
      </c>
      <c r="U11" s="148">
        <v>0</v>
      </c>
      <c r="V11" s="148">
        <v>0</v>
      </c>
      <c r="W11" s="148">
        <v>0</v>
      </c>
      <c r="X11" s="148">
        <v>0</v>
      </c>
      <c r="Y11" s="148">
        <v>0</v>
      </c>
      <c r="Z11" s="148">
        <v>0</v>
      </c>
      <c r="AA11" s="148">
        <v>0</v>
      </c>
      <c r="AB11" s="295">
        <v>23.8</v>
      </c>
      <c r="AC11" s="148">
        <v>0</v>
      </c>
      <c r="AD11" s="148">
        <v>0</v>
      </c>
      <c r="AE11" s="148">
        <v>0</v>
      </c>
      <c r="AF11" s="148">
        <v>0</v>
      </c>
      <c r="AG11" s="148">
        <v>0</v>
      </c>
      <c r="AI11" s="156" t="s">
        <v>279</v>
      </c>
      <c r="AJ11" s="144">
        <v>63.878</v>
      </c>
      <c r="AK11" s="144" t="s">
        <v>276</v>
      </c>
      <c r="AL11" s="144" t="s">
        <v>276</v>
      </c>
      <c r="AM11" s="144">
        <v>55.654000000000003</v>
      </c>
      <c r="AN11" s="144">
        <v>61.253999999999998</v>
      </c>
      <c r="AO11" s="144">
        <v>37.313000000000002</v>
      </c>
      <c r="AP11" s="144" t="s">
        <v>276</v>
      </c>
      <c r="AQ11" s="144">
        <v>63.59</v>
      </c>
      <c r="AR11" s="144" t="s">
        <v>276</v>
      </c>
      <c r="AS11" s="144">
        <v>38.648000000000003</v>
      </c>
      <c r="AT11" s="144">
        <v>37.816000000000003</v>
      </c>
      <c r="AU11" s="144" t="s">
        <v>276</v>
      </c>
      <c r="AV11" s="161">
        <v>358.15300000000002</v>
      </c>
      <c r="AW11" s="144" t="s">
        <v>276</v>
      </c>
      <c r="AX11" s="144" t="s">
        <v>276</v>
      </c>
      <c r="AY11" s="144">
        <v>63.878</v>
      </c>
      <c r="AZ11" s="144" t="s">
        <v>276</v>
      </c>
      <c r="BA11" s="144">
        <v>38.485999999999997</v>
      </c>
      <c r="BB11" s="144">
        <v>39.268999999999998</v>
      </c>
      <c r="BC11" s="144" t="s">
        <v>276</v>
      </c>
      <c r="BD11" s="144"/>
      <c r="BE11" s="144"/>
      <c r="BG11" s="156" t="s">
        <v>279</v>
      </c>
      <c r="BH11" s="164" t="s">
        <v>276</v>
      </c>
      <c r="BI11" s="165" t="s">
        <v>276</v>
      </c>
      <c r="BJ11" s="165">
        <v>126.92400000000001</v>
      </c>
      <c r="BK11" s="165">
        <v>61.072000000000003</v>
      </c>
      <c r="BL11" s="165" t="s">
        <v>276</v>
      </c>
      <c r="BM11" s="165">
        <v>63.226999999999997</v>
      </c>
      <c r="BN11" s="165">
        <v>52.392000000000003</v>
      </c>
      <c r="BO11" s="165" t="s">
        <v>276</v>
      </c>
      <c r="BP11" s="165">
        <v>212.12100000000001</v>
      </c>
      <c r="BQ11" s="165">
        <v>61.262999999999998</v>
      </c>
      <c r="BR11" s="163">
        <v>576.99900000000002</v>
      </c>
      <c r="BS11" s="165" t="s">
        <v>276</v>
      </c>
      <c r="BT11" s="165">
        <v>116.751</v>
      </c>
      <c r="BU11" s="165" t="s">
        <v>276</v>
      </c>
      <c r="BV11" s="165">
        <v>117.297</v>
      </c>
      <c r="BW11" s="165" t="s">
        <v>276</v>
      </c>
      <c r="BY11" s="213" t="s">
        <v>326</v>
      </c>
      <c r="BZ11" s="232">
        <v>0</v>
      </c>
      <c r="CA11" s="232">
        <v>0</v>
      </c>
      <c r="CB11" s="232">
        <v>0</v>
      </c>
      <c r="CC11" s="232">
        <v>0</v>
      </c>
      <c r="CD11" s="232">
        <v>0</v>
      </c>
      <c r="CE11" s="232">
        <v>0</v>
      </c>
      <c r="CF11" s="232">
        <v>0</v>
      </c>
      <c r="CG11" s="232">
        <v>0</v>
      </c>
      <c r="CH11" s="232">
        <v>0</v>
      </c>
      <c r="CI11" s="232">
        <v>0</v>
      </c>
      <c r="CJ11" s="232">
        <v>0</v>
      </c>
      <c r="CK11" s="232">
        <v>0</v>
      </c>
      <c r="CL11" s="291">
        <v>0</v>
      </c>
      <c r="CM11" s="232">
        <v>0</v>
      </c>
      <c r="CN11" s="232">
        <v>0</v>
      </c>
      <c r="CO11" s="232">
        <v>0</v>
      </c>
      <c r="CP11" s="232">
        <v>0</v>
      </c>
      <c r="CQ11" s="232">
        <v>0</v>
      </c>
      <c r="CR11" s="232">
        <v>0</v>
      </c>
      <c r="CS11" s="232">
        <v>0</v>
      </c>
      <c r="CT11" s="232">
        <v>0</v>
      </c>
      <c r="CU11" s="232">
        <v>0</v>
      </c>
      <c r="CV11" s="232">
        <v>0</v>
      </c>
      <c r="CW11" s="232">
        <v>0</v>
      </c>
      <c r="CX11" s="232">
        <v>0</v>
      </c>
      <c r="CY11" s="232">
        <v>0</v>
      </c>
      <c r="CZ11" s="232">
        <v>0</v>
      </c>
      <c r="DA11" s="232">
        <v>0</v>
      </c>
      <c r="DB11" s="232">
        <v>0</v>
      </c>
      <c r="DC11" s="232"/>
      <c r="DD11" s="232"/>
      <c r="DF11" s="313"/>
      <c r="DG11" s="192"/>
      <c r="DH11" s="192"/>
      <c r="DI11" s="192"/>
      <c r="DJ11" s="192"/>
      <c r="DK11" s="192"/>
      <c r="DL11" s="192"/>
      <c r="DM11" s="192"/>
      <c r="DN11" s="192"/>
      <c r="DO11" s="192"/>
      <c r="DP11" s="192"/>
      <c r="DQ11" s="192"/>
      <c r="DR11" s="192"/>
      <c r="DS11" s="192"/>
      <c r="DT11" s="192"/>
      <c r="DU11" s="192"/>
      <c r="DV11" s="124"/>
      <c r="DW11" s="124"/>
      <c r="DX11" s="124"/>
      <c r="DY11" s="124"/>
      <c r="DZ11" s="124"/>
      <c r="EA11" s="124"/>
    </row>
    <row r="12" spans="1:131" ht="12" customHeight="1" thickBot="1" x14ac:dyDescent="0.25">
      <c r="B12" s="222" t="s">
        <v>435</v>
      </c>
      <c r="C12" s="232">
        <v>28.227</v>
      </c>
      <c r="D12" s="232">
        <v>0</v>
      </c>
      <c r="E12" s="232">
        <v>0</v>
      </c>
      <c r="F12" s="232">
        <v>0</v>
      </c>
      <c r="G12" s="232">
        <v>0</v>
      </c>
      <c r="H12" s="232">
        <v>0</v>
      </c>
      <c r="I12" s="232">
        <v>0</v>
      </c>
      <c r="J12" s="232">
        <v>0</v>
      </c>
      <c r="K12" s="232">
        <v>26.398</v>
      </c>
      <c r="L12" s="232">
        <v>12.5</v>
      </c>
      <c r="M12" s="232">
        <v>0</v>
      </c>
      <c r="N12" s="232">
        <v>12.5</v>
      </c>
      <c r="O12" s="296">
        <v>79.625</v>
      </c>
      <c r="P12" s="232">
        <v>0</v>
      </c>
      <c r="Q12" s="232">
        <v>0</v>
      </c>
      <c r="R12" s="232">
        <v>0</v>
      </c>
      <c r="S12" s="232">
        <v>23.8</v>
      </c>
      <c r="T12" s="232">
        <v>0</v>
      </c>
      <c r="U12" s="232">
        <v>0</v>
      </c>
      <c r="V12" s="232">
        <v>0</v>
      </c>
      <c r="W12" s="232">
        <v>0</v>
      </c>
      <c r="X12" s="232">
        <v>0</v>
      </c>
      <c r="Y12" s="232">
        <v>0</v>
      </c>
      <c r="Z12" s="232">
        <v>0</v>
      </c>
      <c r="AA12" s="232">
        <v>0</v>
      </c>
      <c r="AB12" s="296">
        <v>23.8</v>
      </c>
      <c r="AC12" s="232">
        <v>0</v>
      </c>
      <c r="AD12" s="232">
        <v>0</v>
      </c>
      <c r="AE12" s="232">
        <v>0</v>
      </c>
      <c r="AF12" s="232">
        <v>0</v>
      </c>
      <c r="AG12" s="232">
        <v>0</v>
      </c>
      <c r="AI12" s="154" t="s">
        <v>213</v>
      </c>
      <c r="AJ12" s="158" t="s">
        <v>276</v>
      </c>
      <c r="AK12" s="152">
        <v>32.289000000000001</v>
      </c>
      <c r="AL12" s="152" t="s">
        <v>276</v>
      </c>
      <c r="AM12" s="152" t="s">
        <v>276</v>
      </c>
      <c r="AN12" s="152" t="s">
        <v>276</v>
      </c>
      <c r="AO12" s="152" t="s">
        <v>276</v>
      </c>
      <c r="AP12" s="152">
        <v>38.167000000000002</v>
      </c>
      <c r="AQ12" s="152" t="s">
        <v>276</v>
      </c>
      <c r="AR12" s="152">
        <v>35.155999999999999</v>
      </c>
      <c r="AS12" s="152" t="s">
        <v>276</v>
      </c>
      <c r="AT12" s="152" t="s">
        <v>276</v>
      </c>
      <c r="AU12" s="152" t="s">
        <v>276</v>
      </c>
      <c r="AV12" s="159">
        <v>105.61199999999999</v>
      </c>
      <c r="AW12" s="152">
        <v>34.253999999999998</v>
      </c>
      <c r="AX12" s="152" t="s">
        <v>276</v>
      </c>
      <c r="AY12" s="152">
        <v>32.79</v>
      </c>
      <c r="AZ12" s="152" t="s">
        <v>276</v>
      </c>
      <c r="BA12" s="152" t="s">
        <v>276</v>
      </c>
      <c r="BB12" s="152" t="s">
        <v>276</v>
      </c>
      <c r="BC12" s="152" t="s">
        <v>276</v>
      </c>
      <c r="BD12" s="152">
        <v>57</v>
      </c>
      <c r="BE12" s="152">
        <v>38</v>
      </c>
      <c r="BG12" s="157" t="s">
        <v>211</v>
      </c>
      <c r="BH12" s="153" t="s">
        <v>276</v>
      </c>
      <c r="BI12" s="153">
        <v>56.603999999999999</v>
      </c>
      <c r="BJ12" s="153">
        <v>63.652000000000001</v>
      </c>
      <c r="BK12" s="153" t="s">
        <v>276</v>
      </c>
      <c r="BL12" s="153">
        <v>60.28</v>
      </c>
      <c r="BM12" s="153">
        <v>91.995000000000005</v>
      </c>
      <c r="BN12" s="153">
        <v>39.299999999999997</v>
      </c>
      <c r="BO12" s="153">
        <v>117.923</v>
      </c>
      <c r="BP12" s="153">
        <v>63.215000000000003</v>
      </c>
      <c r="BQ12" s="153">
        <v>63.569000000000003</v>
      </c>
      <c r="BR12" s="160">
        <v>556.53800000000001</v>
      </c>
      <c r="BS12" s="153" t="s">
        <v>276</v>
      </c>
      <c r="BT12" s="153">
        <v>58.106999999999999</v>
      </c>
      <c r="BU12" s="153">
        <v>63.526000000000003</v>
      </c>
      <c r="BV12" s="153" t="s">
        <v>276</v>
      </c>
      <c r="BW12" s="153">
        <v>39.728000000000002</v>
      </c>
      <c r="BY12" s="214" t="s">
        <v>456</v>
      </c>
      <c r="BZ12" s="232">
        <v>0</v>
      </c>
      <c r="CA12" s="232">
        <v>0</v>
      </c>
      <c r="CB12" s="232">
        <v>0</v>
      </c>
      <c r="CC12" s="232">
        <v>0</v>
      </c>
      <c r="CD12" s="232">
        <v>0</v>
      </c>
      <c r="CE12" s="232">
        <v>0</v>
      </c>
      <c r="CF12" s="232">
        <v>0</v>
      </c>
      <c r="CG12" s="232">
        <v>0</v>
      </c>
      <c r="CH12" s="232">
        <v>0</v>
      </c>
      <c r="CI12" s="232">
        <v>0</v>
      </c>
      <c r="CJ12" s="232">
        <v>0</v>
      </c>
      <c r="CK12" s="232">
        <v>0</v>
      </c>
      <c r="CL12" s="291">
        <v>0</v>
      </c>
      <c r="CM12" s="232">
        <v>0</v>
      </c>
      <c r="CN12" s="232">
        <v>0</v>
      </c>
      <c r="CO12" s="232">
        <v>0</v>
      </c>
      <c r="CP12" s="232">
        <v>0</v>
      </c>
      <c r="CQ12" s="232">
        <v>0</v>
      </c>
      <c r="CR12" s="232">
        <v>0</v>
      </c>
      <c r="CS12" s="232">
        <v>0</v>
      </c>
      <c r="CT12" s="232">
        <v>0</v>
      </c>
      <c r="CU12" s="232">
        <v>0</v>
      </c>
      <c r="CV12" s="232">
        <v>0</v>
      </c>
      <c r="CW12" s="232">
        <v>0</v>
      </c>
      <c r="CX12" s="232">
        <v>0</v>
      </c>
      <c r="CY12" s="232">
        <v>0</v>
      </c>
      <c r="CZ12" s="232">
        <v>0</v>
      </c>
      <c r="DA12" s="232">
        <v>0</v>
      </c>
      <c r="DB12" s="232">
        <v>0</v>
      </c>
      <c r="DC12" s="232"/>
      <c r="DD12" s="232"/>
      <c r="DF12" s="313"/>
      <c r="DG12" s="193"/>
      <c r="DH12" s="193"/>
      <c r="DI12" s="193"/>
      <c r="DJ12" s="193"/>
      <c r="DK12" s="193"/>
      <c r="DL12" s="193"/>
      <c r="DM12" s="193"/>
      <c r="DN12" s="193"/>
      <c r="DO12" s="193"/>
      <c r="DP12" s="193"/>
      <c r="DQ12" s="193"/>
      <c r="DR12" s="193"/>
      <c r="DS12" s="193"/>
      <c r="DT12" s="193"/>
      <c r="DU12" s="193"/>
      <c r="DV12" s="126"/>
      <c r="DW12" s="126"/>
      <c r="DX12" s="126"/>
      <c r="DY12" s="126"/>
      <c r="DZ12" s="126"/>
      <c r="EA12" s="126"/>
    </row>
    <row r="13" spans="1:131" ht="12" customHeight="1" thickBot="1" x14ac:dyDescent="0.3">
      <c r="B13" s="170" t="s">
        <v>223</v>
      </c>
      <c r="C13" s="148">
        <v>60.424999999999997</v>
      </c>
      <c r="D13" s="148">
        <v>0</v>
      </c>
      <c r="E13" s="148">
        <v>0</v>
      </c>
      <c r="F13" s="148">
        <v>0</v>
      </c>
      <c r="G13" s="148">
        <v>0</v>
      </c>
      <c r="H13" s="148">
        <v>0</v>
      </c>
      <c r="I13" s="148">
        <v>0</v>
      </c>
      <c r="J13" s="148">
        <v>0</v>
      </c>
      <c r="K13" s="148">
        <v>0</v>
      </c>
      <c r="L13" s="148">
        <v>0</v>
      </c>
      <c r="M13" s="148">
        <v>0</v>
      </c>
      <c r="N13" s="148">
        <v>0</v>
      </c>
      <c r="O13" s="295">
        <v>60.424999999999997</v>
      </c>
      <c r="P13" s="148">
        <v>0</v>
      </c>
      <c r="Q13" s="148">
        <v>0</v>
      </c>
      <c r="R13" s="148">
        <v>0</v>
      </c>
      <c r="S13" s="148">
        <v>0</v>
      </c>
      <c r="T13" s="148">
        <v>0</v>
      </c>
      <c r="U13" s="148">
        <v>0</v>
      </c>
      <c r="V13" s="148">
        <v>0</v>
      </c>
      <c r="W13" s="148">
        <v>0</v>
      </c>
      <c r="X13" s="148">
        <v>0</v>
      </c>
      <c r="Y13" s="148">
        <v>0</v>
      </c>
      <c r="Z13" s="148">
        <v>0</v>
      </c>
      <c r="AA13" s="148">
        <v>0</v>
      </c>
      <c r="AB13" s="295">
        <v>0</v>
      </c>
      <c r="AC13" s="148">
        <v>0</v>
      </c>
      <c r="AD13" s="148">
        <v>0</v>
      </c>
      <c r="AE13" s="148">
        <v>0</v>
      </c>
      <c r="AF13" s="148">
        <v>0</v>
      </c>
      <c r="AG13" s="148">
        <v>0</v>
      </c>
      <c r="AI13" s="125" t="s">
        <v>282</v>
      </c>
      <c r="AJ13" s="131" t="s">
        <v>276</v>
      </c>
      <c r="AK13" s="126">
        <v>32.289000000000001</v>
      </c>
      <c r="AL13" s="126" t="s">
        <v>276</v>
      </c>
      <c r="AM13" s="126" t="s">
        <v>276</v>
      </c>
      <c r="AN13" s="126" t="s">
        <v>276</v>
      </c>
      <c r="AO13" s="126" t="s">
        <v>276</v>
      </c>
      <c r="AP13" s="126">
        <v>38.167000000000002</v>
      </c>
      <c r="AQ13" s="126" t="s">
        <v>276</v>
      </c>
      <c r="AR13" s="126">
        <v>35.155999999999999</v>
      </c>
      <c r="AS13" s="126" t="s">
        <v>276</v>
      </c>
      <c r="AT13" s="126" t="s">
        <v>276</v>
      </c>
      <c r="AU13" s="126" t="s">
        <v>276</v>
      </c>
      <c r="AV13" s="142">
        <v>105.61199999999999</v>
      </c>
      <c r="AW13" s="126">
        <v>34.253999999999998</v>
      </c>
      <c r="AX13" s="126" t="s">
        <v>276</v>
      </c>
      <c r="AY13" s="126" t="s">
        <v>276</v>
      </c>
      <c r="AZ13" s="126" t="s">
        <v>276</v>
      </c>
      <c r="BA13" s="126" t="s">
        <v>276</v>
      </c>
      <c r="BB13" s="126" t="s">
        <v>276</v>
      </c>
      <c r="BC13" s="126" t="s">
        <v>276</v>
      </c>
      <c r="BD13" s="126">
        <v>57</v>
      </c>
      <c r="BE13" s="126">
        <v>38</v>
      </c>
      <c r="BG13" s="106" t="s">
        <v>283</v>
      </c>
      <c r="BH13" s="144" t="s">
        <v>276</v>
      </c>
      <c r="BI13" s="144">
        <v>56.603999999999999</v>
      </c>
      <c r="BJ13" s="144">
        <v>63.652000000000001</v>
      </c>
      <c r="BK13" s="144" t="s">
        <v>276</v>
      </c>
      <c r="BL13" s="144">
        <v>60.28</v>
      </c>
      <c r="BM13" s="144">
        <v>91.995000000000005</v>
      </c>
      <c r="BN13" s="144">
        <v>39.299999999999997</v>
      </c>
      <c r="BO13" s="144">
        <v>117.923</v>
      </c>
      <c r="BP13" s="144">
        <v>63.215000000000003</v>
      </c>
      <c r="BQ13" s="144">
        <v>63.569000000000003</v>
      </c>
      <c r="BR13" s="161">
        <v>556.53800000000001</v>
      </c>
      <c r="BS13" s="144" t="s">
        <v>276</v>
      </c>
      <c r="BT13" s="144">
        <v>58.106999999999999</v>
      </c>
      <c r="BU13" s="144">
        <v>63.526000000000003</v>
      </c>
      <c r="BV13" s="144" t="s">
        <v>276</v>
      </c>
      <c r="BW13" s="144">
        <v>39.728000000000002</v>
      </c>
      <c r="BY13" s="244" t="s">
        <v>214</v>
      </c>
      <c r="BZ13" s="246">
        <v>195.03399999999999</v>
      </c>
      <c r="CA13" s="246">
        <v>90.003</v>
      </c>
      <c r="CB13" s="246">
        <v>297.13299999999998</v>
      </c>
      <c r="CC13" s="246">
        <v>233.32300000000001</v>
      </c>
      <c r="CD13" s="246">
        <v>100.66</v>
      </c>
      <c r="CE13" s="246">
        <v>232.59700000000001</v>
      </c>
      <c r="CF13" s="246">
        <v>559.38499999999999</v>
      </c>
      <c r="CG13" s="246">
        <v>495.47500000000002</v>
      </c>
      <c r="CH13" s="246">
        <v>392.37400000000002</v>
      </c>
      <c r="CI13" s="246">
        <v>642.15700000000004</v>
      </c>
      <c r="CJ13" s="246">
        <v>312.13099999999997</v>
      </c>
      <c r="CK13" s="246">
        <v>421.245</v>
      </c>
      <c r="CL13" s="292">
        <v>3971.5169999999998</v>
      </c>
      <c r="CM13" s="246">
        <v>383.03699999999998</v>
      </c>
      <c r="CN13" s="246">
        <v>471.73099999999999</v>
      </c>
      <c r="CO13" s="246">
        <v>338.30700000000002</v>
      </c>
      <c r="CP13" s="246">
        <v>38.33</v>
      </c>
      <c r="CQ13" s="246">
        <v>158.42099999999999</v>
      </c>
      <c r="CR13" s="246">
        <v>231.46899999999999</v>
      </c>
      <c r="CS13" s="246">
        <v>394.50599999999997</v>
      </c>
      <c r="CT13" s="246">
        <v>710.596</v>
      </c>
      <c r="CU13" s="246">
        <v>853.99400000000003</v>
      </c>
      <c r="CV13" s="246">
        <v>306.50799999999998</v>
      </c>
      <c r="CW13" s="246">
        <v>485.91300000000001</v>
      </c>
      <c r="CX13" s="246">
        <v>4372.8119999999999</v>
      </c>
      <c r="CY13" s="246">
        <v>475.39699999999999</v>
      </c>
      <c r="CZ13" s="246">
        <v>37.133000000000003</v>
      </c>
      <c r="DA13" s="246">
        <v>323.74799999999999</v>
      </c>
      <c r="DB13" s="246">
        <v>296.57</v>
      </c>
      <c r="DC13" s="246">
        <v>75</v>
      </c>
      <c r="DD13" s="246"/>
      <c r="DF13" s="311"/>
      <c r="DG13" s="240"/>
      <c r="DH13" s="240"/>
      <c r="DI13" s="240"/>
      <c r="DJ13" s="240"/>
      <c r="DK13" s="240"/>
      <c r="DL13" s="240"/>
      <c r="DM13" s="240"/>
      <c r="DN13" s="240"/>
      <c r="DO13" s="240"/>
      <c r="DP13" s="240"/>
      <c r="DQ13" s="240"/>
      <c r="DR13" s="193"/>
      <c r="DS13" s="193"/>
      <c r="DT13" s="193"/>
      <c r="DU13" s="193"/>
      <c r="DV13" s="126"/>
      <c r="DW13" s="126"/>
      <c r="DX13" s="126"/>
      <c r="DY13" s="126"/>
      <c r="DZ13" s="126"/>
      <c r="EA13" s="126"/>
    </row>
    <row r="14" spans="1:131" ht="12" customHeight="1" thickBot="1" x14ac:dyDescent="0.3">
      <c r="B14" s="213" t="s">
        <v>436</v>
      </c>
      <c r="C14" s="148">
        <v>60.424999999999997</v>
      </c>
      <c r="D14" s="148">
        <v>0</v>
      </c>
      <c r="E14" s="148">
        <v>0</v>
      </c>
      <c r="F14" s="148">
        <v>0</v>
      </c>
      <c r="G14" s="148">
        <v>0</v>
      </c>
      <c r="H14" s="148">
        <v>0</v>
      </c>
      <c r="I14" s="148">
        <v>0</v>
      </c>
      <c r="J14" s="148">
        <v>0</v>
      </c>
      <c r="K14" s="148">
        <v>0</v>
      </c>
      <c r="L14" s="148">
        <v>0</v>
      </c>
      <c r="M14" s="148">
        <v>0</v>
      </c>
      <c r="N14" s="148">
        <v>0</v>
      </c>
      <c r="O14" s="295">
        <v>60.424999999999997</v>
      </c>
      <c r="P14" s="148">
        <v>0</v>
      </c>
      <c r="Q14" s="148">
        <v>0</v>
      </c>
      <c r="R14" s="148">
        <v>0</v>
      </c>
      <c r="S14" s="148">
        <v>0</v>
      </c>
      <c r="T14" s="148">
        <v>0</v>
      </c>
      <c r="U14" s="148">
        <v>0</v>
      </c>
      <c r="V14" s="148">
        <v>0</v>
      </c>
      <c r="W14" s="148">
        <v>0</v>
      </c>
      <c r="X14" s="148">
        <v>0</v>
      </c>
      <c r="Y14" s="148">
        <v>0</v>
      </c>
      <c r="Z14" s="148">
        <v>0</v>
      </c>
      <c r="AA14" s="148">
        <v>0</v>
      </c>
      <c r="AB14" s="295">
        <v>0</v>
      </c>
      <c r="AC14" s="148">
        <v>0</v>
      </c>
      <c r="AD14" s="148">
        <v>0</v>
      </c>
      <c r="AE14" s="148">
        <v>0</v>
      </c>
      <c r="AF14" s="148">
        <v>0</v>
      </c>
      <c r="AG14" s="148">
        <v>0</v>
      </c>
      <c r="AI14" s="156" t="s">
        <v>284</v>
      </c>
      <c r="AJ14" s="162" t="s">
        <v>276</v>
      </c>
      <c r="AK14" s="144" t="s">
        <v>276</v>
      </c>
      <c r="AL14" s="144" t="s">
        <v>276</v>
      </c>
      <c r="AM14" s="144" t="s">
        <v>276</v>
      </c>
      <c r="AN14" s="144" t="s">
        <v>276</v>
      </c>
      <c r="AO14" s="144" t="s">
        <v>276</v>
      </c>
      <c r="AP14" s="144" t="s">
        <v>276</v>
      </c>
      <c r="AQ14" s="144" t="s">
        <v>276</v>
      </c>
      <c r="AR14" s="144" t="s">
        <v>276</v>
      </c>
      <c r="AS14" s="144" t="s">
        <v>276</v>
      </c>
      <c r="AT14" s="144" t="s">
        <v>276</v>
      </c>
      <c r="AU14" s="144" t="s">
        <v>276</v>
      </c>
      <c r="AV14" s="161" t="s">
        <v>276</v>
      </c>
      <c r="AW14" s="144" t="s">
        <v>276</v>
      </c>
      <c r="AX14" s="144" t="s">
        <v>276</v>
      </c>
      <c r="AY14" s="144">
        <v>32.79</v>
      </c>
      <c r="AZ14" s="144" t="s">
        <v>276</v>
      </c>
      <c r="BA14" s="144" t="s">
        <v>276</v>
      </c>
      <c r="BB14" s="144" t="s">
        <v>276</v>
      </c>
      <c r="BC14" s="144" t="s">
        <v>276</v>
      </c>
      <c r="BD14" s="144"/>
      <c r="BE14" s="144"/>
      <c r="BG14" s="157" t="s">
        <v>209</v>
      </c>
      <c r="BH14" s="153" t="s">
        <v>276</v>
      </c>
      <c r="BI14" s="153" t="s">
        <v>276</v>
      </c>
      <c r="BJ14" s="153" t="s">
        <v>276</v>
      </c>
      <c r="BK14" s="153" t="s">
        <v>276</v>
      </c>
      <c r="BL14" s="153">
        <v>63.646999999999998</v>
      </c>
      <c r="BM14" s="153" t="s">
        <v>276</v>
      </c>
      <c r="BN14" s="153" t="s">
        <v>276</v>
      </c>
      <c r="BO14" s="153" t="s">
        <v>276</v>
      </c>
      <c r="BP14" s="153">
        <v>75.335999999999999</v>
      </c>
      <c r="BQ14" s="153" t="s">
        <v>276</v>
      </c>
      <c r="BR14" s="160">
        <v>138.983</v>
      </c>
      <c r="BS14" s="153" t="s">
        <v>276</v>
      </c>
      <c r="BT14" s="153" t="s">
        <v>276</v>
      </c>
      <c r="BU14" s="153" t="s">
        <v>276</v>
      </c>
      <c r="BV14" s="153" t="s">
        <v>276</v>
      </c>
      <c r="BW14" s="153" t="s">
        <v>276</v>
      </c>
      <c r="BY14" s="213" t="s">
        <v>457</v>
      </c>
      <c r="BZ14" s="232">
        <v>195.03399999999999</v>
      </c>
      <c r="CA14" s="232">
        <v>90.003</v>
      </c>
      <c r="CB14" s="232">
        <v>297.13299999999998</v>
      </c>
      <c r="CC14" s="232">
        <v>233.32300000000001</v>
      </c>
      <c r="CD14" s="232">
        <v>100.66</v>
      </c>
      <c r="CE14" s="232">
        <v>232.59700000000001</v>
      </c>
      <c r="CF14" s="232">
        <v>559.38499999999999</v>
      </c>
      <c r="CG14" s="232">
        <v>495.47500000000002</v>
      </c>
      <c r="CH14" s="232">
        <v>392.37400000000002</v>
      </c>
      <c r="CI14" s="232">
        <v>642.15700000000004</v>
      </c>
      <c r="CJ14" s="232">
        <v>312.13099999999997</v>
      </c>
      <c r="CK14" s="232">
        <v>421.245</v>
      </c>
      <c r="CL14" s="291">
        <v>3971.5169999999998</v>
      </c>
      <c r="CM14" s="232">
        <v>383.03699999999998</v>
      </c>
      <c r="CN14" s="232">
        <v>471.73099999999999</v>
      </c>
      <c r="CO14" s="232">
        <v>338.30700000000002</v>
      </c>
      <c r="CP14" s="232">
        <v>38.33</v>
      </c>
      <c r="CQ14" s="232">
        <v>158.42099999999999</v>
      </c>
      <c r="CR14" s="232">
        <v>231.46899999999999</v>
      </c>
      <c r="CS14" s="232">
        <v>394.50599999999997</v>
      </c>
      <c r="CT14" s="232">
        <v>710.596</v>
      </c>
      <c r="CU14" s="232">
        <v>853.99400000000003</v>
      </c>
      <c r="CV14" s="232">
        <v>306.50799999999998</v>
      </c>
      <c r="CW14" s="232">
        <v>485.91300000000001</v>
      </c>
      <c r="CX14" s="232">
        <v>4372.8119999999999</v>
      </c>
      <c r="CY14" s="232">
        <v>475.39699999999999</v>
      </c>
      <c r="CZ14" s="232">
        <v>37.133000000000003</v>
      </c>
      <c r="DA14" s="232">
        <v>323.74799999999999</v>
      </c>
      <c r="DB14" s="232">
        <v>296.57</v>
      </c>
      <c r="DC14" s="232">
        <v>75</v>
      </c>
      <c r="DD14" s="232"/>
      <c r="DF14" s="313"/>
      <c r="DG14" s="192"/>
      <c r="DH14" s="192"/>
      <c r="DI14" s="192"/>
      <c r="DJ14" s="192"/>
      <c r="DK14" s="192"/>
      <c r="DL14" s="192"/>
      <c r="DM14" s="192"/>
      <c r="DN14" s="192"/>
      <c r="DO14" s="192"/>
      <c r="DP14" s="192"/>
      <c r="DQ14" s="192"/>
      <c r="DR14" s="192"/>
      <c r="DS14" s="192"/>
      <c r="DT14" s="192"/>
      <c r="DU14" s="192"/>
      <c r="DV14" s="124"/>
      <c r="DW14" s="124"/>
      <c r="DX14" s="124"/>
      <c r="DY14" s="124"/>
      <c r="DZ14" s="124"/>
      <c r="EA14" s="124"/>
    </row>
    <row r="15" spans="1:131" ht="12" customHeight="1" thickBot="1" x14ac:dyDescent="0.25">
      <c r="B15" s="223" t="s">
        <v>437</v>
      </c>
      <c r="C15" s="233">
        <v>60.424999999999997</v>
      </c>
      <c r="D15" s="233">
        <v>0</v>
      </c>
      <c r="E15" s="233">
        <v>0</v>
      </c>
      <c r="F15" s="233">
        <v>0</v>
      </c>
      <c r="G15" s="233">
        <v>0</v>
      </c>
      <c r="H15" s="233">
        <v>0</v>
      </c>
      <c r="I15" s="233">
        <v>0</v>
      </c>
      <c r="J15" s="233">
        <v>0</v>
      </c>
      <c r="K15" s="233">
        <v>0</v>
      </c>
      <c r="L15" s="233">
        <v>0</v>
      </c>
      <c r="M15" s="233">
        <v>0</v>
      </c>
      <c r="N15" s="233">
        <v>0</v>
      </c>
      <c r="O15" s="297">
        <v>60.424999999999997</v>
      </c>
      <c r="P15" s="233">
        <v>0</v>
      </c>
      <c r="Q15" s="233">
        <v>0</v>
      </c>
      <c r="R15" s="233">
        <v>0</v>
      </c>
      <c r="S15" s="233">
        <v>0</v>
      </c>
      <c r="T15" s="233">
        <v>0</v>
      </c>
      <c r="U15" s="233">
        <v>0</v>
      </c>
      <c r="V15" s="233">
        <v>0</v>
      </c>
      <c r="W15" s="233">
        <v>0</v>
      </c>
      <c r="X15" s="233">
        <v>0</v>
      </c>
      <c r="Y15" s="233">
        <v>0</v>
      </c>
      <c r="Z15" s="233">
        <v>0</v>
      </c>
      <c r="AA15" s="233">
        <v>0</v>
      </c>
      <c r="AB15" s="297">
        <v>0</v>
      </c>
      <c r="AC15" s="233">
        <v>0</v>
      </c>
      <c r="AD15" s="233">
        <v>0</v>
      </c>
      <c r="AE15" s="233">
        <v>0</v>
      </c>
      <c r="AF15" s="233">
        <v>0</v>
      </c>
      <c r="AG15" s="233">
        <v>0</v>
      </c>
      <c r="AI15" s="154" t="s">
        <v>217</v>
      </c>
      <c r="AJ15" s="153" t="s">
        <v>276</v>
      </c>
      <c r="AK15" s="153">
        <v>33.261000000000003</v>
      </c>
      <c r="AL15" s="153">
        <v>38.338000000000001</v>
      </c>
      <c r="AM15" s="153" t="s">
        <v>276</v>
      </c>
      <c r="AN15" s="153" t="s">
        <v>276</v>
      </c>
      <c r="AO15" s="153" t="s">
        <v>276</v>
      </c>
      <c r="AP15" s="153">
        <v>32.115000000000002</v>
      </c>
      <c r="AQ15" s="153" t="s">
        <v>276</v>
      </c>
      <c r="AR15" s="153" t="s">
        <v>276</v>
      </c>
      <c r="AS15" s="153" t="s">
        <v>276</v>
      </c>
      <c r="AT15" s="153" t="s">
        <v>276</v>
      </c>
      <c r="AU15" s="153" t="s">
        <v>276</v>
      </c>
      <c r="AV15" s="160">
        <v>103.714</v>
      </c>
      <c r="AW15" s="153" t="s">
        <v>276</v>
      </c>
      <c r="AX15" s="153">
        <v>139.79599999999999</v>
      </c>
      <c r="AY15" s="153" t="s">
        <v>276</v>
      </c>
      <c r="AZ15" s="153" t="s">
        <v>276</v>
      </c>
      <c r="BA15" s="153">
        <v>32.311</v>
      </c>
      <c r="BB15" s="153" t="s">
        <v>276</v>
      </c>
      <c r="BC15" s="153">
        <v>32.518999999999998</v>
      </c>
      <c r="BD15" s="153"/>
      <c r="BE15" s="153"/>
      <c r="BG15" s="125" t="s">
        <v>281</v>
      </c>
      <c r="BH15" s="126" t="s">
        <v>276</v>
      </c>
      <c r="BI15" s="126" t="s">
        <v>276</v>
      </c>
      <c r="BJ15" s="126" t="s">
        <v>276</v>
      </c>
      <c r="BK15" s="126" t="s">
        <v>276</v>
      </c>
      <c r="BL15" s="126" t="s">
        <v>276</v>
      </c>
      <c r="BM15" s="126" t="s">
        <v>276</v>
      </c>
      <c r="BN15" s="126" t="s">
        <v>276</v>
      </c>
      <c r="BO15" s="126" t="s">
        <v>276</v>
      </c>
      <c r="BP15" s="126">
        <v>75.335999999999999</v>
      </c>
      <c r="BQ15" s="126" t="s">
        <v>276</v>
      </c>
      <c r="BR15" s="142">
        <v>75.335999999999999</v>
      </c>
      <c r="BS15" s="126" t="s">
        <v>276</v>
      </c>
      <c r="BT15" s="126" t="s">
        <v>276</v>
      </c>
      <c r="BU15" s="126" t="s">
        <v>276</v>
      </c>
      <c r="BV15" s="126" t="s">
        <v>276</v>
      </c>
      <c r="BW15" s="126" t="s">
        <v>276</v>
      </c>
      <c r="BY15" s="214" t="s">
        <v>458</v>
      </c>
      <c r="BZ15" s="232">
        <v>0</v>
      </c>
      <c r="CA15" s="232">
        <v>0</v>
      </c>
      <c r="CB15" s="232">
        <v>0</v>
      </c>
      <c r="CC15" s="232">
        <v>0</v>
      </c>
      <c r="CD15" s="232">
        <v>0</v>
      </c>
      <c r="CE15" s="232">
        <v>0</v>
      </c>
      <c r="CF15" s="232">
        <v>0</v>
      </c>
      <c r="CG15" s="232">
        <v>0</v>
      </c>
      <c r="CH15" s="232">
        <v>0</v>
      </c>
      <c r="CI15" s="232">
        <v>0</v>
      </c>
      <c r="CJ15" s="232">
        <v>0</v>
      </c>
      <c r="CK15" s="232">
        <v>0</v>
      </c>
      <c r="CL15" s="291">
        <v>0</v>
      </c>
      <c r="CM15" s="232">
        <v>0</v>
      </c>
      <c r="CN15" s="232">
        <v>0</v>
      </c>
      <c r="CO15" s="232">
        <v>0</v>
      </c>
      <c r="CP15" s="232">
        <v>0</v>
      </c>
      <c r="CQ15" s="232">
        <v>0</v>
      </c>
      <c r="CR15" s="232">
        <v>0</v>
      </c>
      <c r="CS15" s="232">
        <v>0</v>
      </c>
      <c r="CT15" s="232">
        <v>0</v>
      </c>
      <c r="CU15" s="232">
        <v>0</v>
      </c>
      <c r="CV15" s="232">
        <v>0</v>
      </c>
      <c r="CW15" s="232">
        <v>0</v>
      </c>
      <c r="CX15" s="232">
        <v>0</v>
      </c>
      <c r="CY15" s="232">
        <v>0</v>
      </c>
      <c r="CZ15" s="232">
        <v>0</v>
      </c>
      <c r="DA15" s="232">
        <v>0</v>
      </c>
      <c r="DB15" s="232">
        <v>0</v>
      </c>
      <c r="DC15" s="232"/>
      <c r="DD15" s="232"/>
      <c r="DF15" s="311"/>
      <c r="DG15" s="241"/>
      <c r="DH15" s="241"/>
      <c r="DI15" s="241"/>
      <c r="DJ15" s="241"/>
      <c r="DK15" s="241"/>
      <c r="DL15" s="241"/>
      <c r="DM15" s="241"/>
      <c r="DN15" s="241"/>
      <c r="DO15" s="241"/>
      <c r="DP15" s="241"/>
      <c r="DQ15" s="241"/>
      <c r="DR15" s="192"/>
      <c r="DS15" s="192"/>
      <c r="DT15" s="192"/>
      <c r="DU15" s="192"/>
      <c r="DV15" s="124"/>
      <c r="DW15" s="124"/>
      <c r="DX15" s="124"/>
      <c r="DY15" s="124"/>
      <c r="DZ15" s="124"/>
      <c r="EA15" s="124"/>
    </row>
    <row r="16" spans="1:131" ht="12" customHeight="1" thickBot="1" x14ac:dyDescent="0.3">
      <c r="B16" s="170" t="s">
        <v>213</v>
      </c>
      <c r="C16" s="148">
        <v>0</v>
      </c>
      <c r="D16" s="148">
        <v>64.251999999999995</v>
      </c>
      <c r="E16" s="148">
        <v>0</v>
      </c>
      <c r="F16" s="148">
        <v>0</v>
      </c>
      <c r="G16" s="148">
        <v>0</v>
      </c>
      <c r="H16" s="148">
        <v>33.517000000000003</v>
      </c>
      <c r="I16" s="148">
        <v>0</v>
      </c>
      <c r="J16" s="148">
        <v>0</v>
      </c>
      <c r="K16" s="148">
        <v>0</v>
      </c>
      <c r="L16" s="148">
        <v>68.656000000000006</v>
      </c>
      <c r="M16" s="148">
        <v>0</v>
      </c>
      <c r="N16" s="148">
        <v>0</v>
      </c>
      <c r="O16" s="295">
        <v>166.42500000000001</v>
      </c>
      <c r="P16" s="148">
        <v>57.7</v>
      </c>
      <c r="Q16" s="148">
        <v>0</v>
      </c>
      <c r="R16" s="148">
        <v>0</v>
      </c>
      <c r="S16" s="148">
        <v>57.679000000000002</v>
      </c>
      <c r="T16" s="148">
        <v>0</v>
      </c>
      <c r="U16" s="148">
        <v>0</v>
      </c>
      <c r="V16" s="148">
        <v>58.682000000000002</v>
      </c>
      <c r="W16" s="148">
        <v>58.116999999999997</v>
      </c>
      <c r="X16" s="148">
        <v>0</v>
      </c>
      <c r="Y16" s="148">
        <v>0</v>
      </c>
      <c r="Z16" s="148">
        <v>111.298</v>
      </c>
      <c r="AA16" s="148">
        <v>0</v>
      </c>
      <c r="AB16" s="295">
        <v>343.476</v>
      </c>
      <c r="AC16" s="148">
        <v>0</v>
      </c>
      <c r="AD16" s="148">
        <v>0</v>
      </c>
      <c r="AE16" s="148">
        <v>63.238</v>
      </c>
      <c r="AF16" s="148">
        <v>0</v>
      </c>
      <c r="AG16" s="148">
        <v>0</v>
      </c>
      <c r="AI16" s="156" t="s">
        <v>278</v>
      </c>
      <c r="AJ16" s="164" t="s">
        <v>276</v>
      </c>
      <c r="AK16" s="165">
        <v>33.261000000000003</v>
      </c>
      <c r="AL16" s="165">
        <v>38.338000000000001</v>
      </c>
      <c r="AM16" s="165" t="s">
        <v>276</v>
      </c>
      <c r="AN16" s="165" t="s">
        <v>276</v>
      </c>
      <c r="AO16" s="165" t="s">
        <v>276</v>
      </c>
      <c r="AP16" s="165">
        <v>32.115000000000002</v>
      </c>
      <c r="AQ16" s="165" t="s">
        <v>276</v>
      </c>
      <c r="AR16" s="165" t="s">
        <v>276</v>
      </c>
      <c r="AS16" s="165" t="s">
        <v>276</v>
      </c>
      <c r="AT16" s="165" t="s">
        <v>276</v>
      </c>
      <c r="AU16" s="165" t="s">
        <v>276</v>
      </c>
      <c r="AV16" s="163">
        <v>103.714</v>
      </c>
      <c r="AW16" s="165" t="s">
        <v>276</v>
      </c>
      <c r="AX16" s="165">
        <v>139.79599999999999</v>
      </c>
      <c r="AY16" s="165" t="s">
        <v>276</v>
      </c>
      <c r="AZ16" s="165" t="s">
        <v>276</v>
      </c>
      <c r="BA16" s="165">
        <v>32.311</v>
      </c>
      <c r="BB16" s="165" t="s">
        <v>276</v>
      </c>
      <c r="BC16" s="165">
        <v>32.518999999999998</v>
      </c>
      <c r="BD16" s="165"/>
      <c r="BE16" s="165"/>
      <c r="BG16" s="156" t="s">
        <v>280</v>
      </c>
      <c r="BH16" s="164" t="s">
        <v>276</v>
      </c>
      <c r="BI16" s="165" t="s">
        <v>276</v>
      </c>
      <c r="BJ16" s="165" t="s">
        <v>276</v>
      </c>
      <c r="BK16" s="165" t="s">
        <v>276</v>
      </c>
      <c r="BL16" s="165">
        <v>63.646999999999998</v>
      </c>
      <c r="BM16" s="165" t="s">
        <v>276</v>
      </c>
      <c r="BN16" s="165" t="s">
        <v>276</v>
      </c>
      <c r="BO16" s="165" t="s">
        <v>276</v>
      </c>
      <c r="BP16" s="165" t="s">
        <v>276</v>
      </c>
      <c r="BQ16" s="165" t="s">
        <v>276</v>
      </c>
      <c r="BR16" s="163">
        <v>63.646999999999998</v>
      </c>
      <c r="BS16" s="165" t="s">
        <v>276</v>
      </c>
      <c r="BT16" s="165" t="s">
        <v>276</v>
      </c>
      <c r="BU16" s="165" t="s">
        <v>276</v>
      </c>
      <c r="BV16" s="165" t="s">
        <v>276</v>
      </c>
      <c r="BW16" s="165" t="s">
        <v>276</v>
      </c>
      <c r="BY16" s="214" t="s">
        <v>459</v>
      </c>
      <c r="BZ16" s="232">
        <v>0</v>
      </c>
      <c r="CA16" s="232">
        <v>0</v>
      </c>
      <c r="CB16" s="232">
        <v>0</v>
      </c>
      <c r="CC16" s="232">
        <v>0</v>
      </c>
      <c r="CD16" s="232">
        <v>0</v>
      </c>
      <c r="CE16" s="232">
        <v>0</v>
      </c>
      <c r="CF16" s="232">
        <v>0</v>
      </c>
      <c r="CG16" s="232">
        <v>0</v>
      </c>
      <c r="CH16" s="232">
        <v>0</v>
      </c>
      <c r="CI16" s="232">
        <v>0</v>
      </c>
      <c r="CJ16" s="232">
        <v>0</v>
      </c>
      <c r="CK16" s="232">
        <v>0</v>
      </c>
      <c r="CL16" s="291">
        <v>0</v>
      </c>
      <c r="CM16" s="232">
        <v>62.435000000000002</v>
      </c>
      <c r="CN16" s="232">
        <v>0</v>
      </c>
      <c r="CO16" s="232">
        <v>100.066</v>
      </c>
      <c r="CP16" s="232">
        <v>38.33</v>
      </c>
      <c r="CQ16" s="232">
        <v>121.253</v>
      </c>
      <c r="CR16" s="232">
        <v>175.6</v>
      </c>
      <c r="CS16" s="232">
        <v>93.819000000000003</v>
      </c>
      <c r="CT16" s="232">
        <v>387.50200000000001</v>
      </c>
      <c r="CU16" s="232">
        <v>295.673</v>
      </c>
      <c r="CV16" s="232">
        <v>57.631</v>
      </c>
      <c r="CW16" s="232">
        <v>119.265</v>
      </c>
      <c r="CX16" s="232">
        <v>1451.5740000000001</v>
      </c>
      <c r="CY16" s="232">
        <v>0</v>
      </c>
      <c r="CZ16" s="232">
        <v>0</v>
      </c>
      <c r="DA16" s="232">
        <v>139.18700000000001</v>
      </c>
      <c r="DB16" s="232">
        <v>56.006</v>
      </c>
      <c r="DC16" s="232"/>
      <c r="DD16" s="232"/>
      <c r="DF16" s="313"/>
      <c r="DG16" s="193"/>
      <c r="DH16" s="193"/>
      <c r="DI16" s="193"/>
      <c r="DJ16" s="193"/>
      <c r="DK16" s="193"/>
      <c r="DL16" s="193"/>
      <c r="DM16" s="193"/>
      <c r="DN16" s="193"/>
      <c r="DO16" s="193"/>
      <c r="DP16" s="193"/>
      <c r="DQ16" s="193"/>
      <c r="DR16" s="193"/>
      <c r="DS16" s="193"/>
      <c r="DT16" s="193"/>
      <c r="DU16" s="193"/>
      <c r="DV16" s="126"/>
      <c r="DW16" s="126"/>
      <c r="DX16" s="126"/>
      <c r="DY16" s="126"/>
      <c r="DZ16" s="126"/>
      <c r="EA16" s="126"/>
    </row>
    <row r="17" spans="2:131" ht="12" customHeight="1" thickBot="1" x14ac:dyDescent="0.3">
      <c r="B17" s="213" t="s">
        <v>282</v>
      </c>
      <c r="C17" s="148">
        <v>0</v>
      </c>
      <c r="D17" s="148">
        <v>64.251999999999995</v>
      </c>
      <c r="E17" s="148">
        <v>0</v>
      </c>
      <c r="F17" s="148">
        <v>0</v>
      </c>
      <c r="G17" s="148">
        <v>0</v>
      </c>
      <c r="H17" s="148">
        <v>33.517000000000003</v>
      </c>
      <c r="I17" s="148">
        <v>0</v>
      </c>
      <c r="J17" s="148">
        <v>0</v>
      </c>
      <c r="K17" s="148">
        <v>0</v>
      </c>
      <c r="L17" s="148">
        <v>68.656000000000006</v>
      </c>
      <c r="M17" s="148">
        <v>0</v>
      </c>
      <c r="N17" s="148">
        <v>0</v>
      </c>
      <c r="O17" s="295">
        <v>166.42500000000001</v>
      </c>
      <c r="P17" s="148">
        <v>57.7</v>
      </c>
      <c r="Q17" s="148">
        <v>0</v>
      </c>
      <c r="R17" s="148">
        <v>0</v>
      </c>
      <c r="S17" s="148">
        <v>57.679000000000002</v>
      </c>
      <c r="T17" s="148">
        <v>0</v>
      </c>
      <c r="U17" s="148">
        <v>0</v>
      </c>
      <c r="V17" s="148">
        <v>0</v>
      </c>
      <c r="W17" s="148">
        <v>58.116999999999997</v>
      </c>
      <c r="X17" s="148">
        <v>0</v>
      </c>
      <c r="Y17" s="148">
        <v>0</v>
      </c>
      <c r="Z17" s="148">
        <v>111.298</v>
      </c>
      <c r="AA17" s="148">
        <v>0</v>
      </c>
      <c r="AB17" s="295">
        <v>284.79399999999998</v>
      </c>
      <c r="AC17" s="148">
        <v>0</v>
      </c>
      <c r="AD17" s="148">
        <v>0</v>
      </c>
      <c r="AE17" s="148">
        <v>63.238</v>
      </c>
      <c r="AF17" s="148">
        <v>0</v>
      </c>
      <c r="AG17" s="148">
        <v>0</v>
      </c>
      <c r="AI17" s="154" t="s">
        <v>288</v>
      </c>
      <c r="AJ17" s="153" t="s">
        <v>276</v>
      </c>
      <c r="AK17" s="153" t="s">
        <v>276</v>
      </c>
      <c r="AL17" s="153" t="s">
        <v>276</v>
      </c>
      <c r="AM17" s="153" t="s">
        <v>276</v>
      </c>
      <c r="AN17" s="153" t="s">
        <v>276</v>
      </c>
      <c r="AO17" s="153" t="s">
        <v>276</v>
      </c>
      <c r="AP17" s="153" t="s">
        <v>276</v>
      </c>
      <c r="AQ17" s="153" t="s">
        <v>276</v>
      </c>
      <c r="AR17" s="153">
        <v>8.5009999999999994</v>
      </c>
      <c r="AS17" s="153">
        <v>8.3819999999999997</v>
      </c>
      <c r="AT17" s="153">
        <v>56.811</v>
      </c>
      <c r="AU17" s="153" t="s">
        <v>276</v>
      </c>
      <c r="AV17" s="160">
        <v>73.694000000000003</v>
      </c>
      <c r="AW17" s="153" t="s">
        <v>276</v>
      </c>
      <c r="AX17" s="153" t="s">
        <v>276</v>
      </c>
      <c r="AY17" s="153" t="s">
        <v>276</v>
      </c>
      <c r="AZ17" s="153" t="s">
        <v>276</v>
      </c>
      <c r="BA17" s="153" t="s">
        <v>276</v>
      </c>
      <c r="BB17" s="153" t="s">
        <v>276</v>
      </c>
      <c r="BC17" s="153" t="s">
        <v>276</v>
      </c>
      <c r="BD17" s="153"/>
      <c r="BE17" s="153"/>
      <c r="BG17" s="157" t="s">
        <v>213</v>
      </c>
      <c r="BH17" s="153">
        <v>58.11</v>
      </c>
      <c r="BI17" s="153" t="s">
        <v>276</v>
      </c>
      <c r="BJ17" s="153" t="s">
        <v>276</v>
      </c>
      <c r="BK17" s="153" t="s">
        <v>276</v>
      </c>
      <c r="BL17" s="153" t="s">
        <v>276</v>
      </c>
      <c r="BM17" s="153">
        <v>57.32</v>
      </c>
      <c r="BN17" s="153" t="s">
        <v>276</v>
      </c>
      <c r="BO17" s="153" t="s">
        <v>276</v>
      </c>
      <c r="BP17" s="153" t="s">
        <v>276</v>
      </c>
      <c r="BQ17" s="153" t="s">
        <v>276</v>
      </c>
      <c r="BR17" s="160">
        <v>115.43</v>
      </c>
      <c r="BS17" s="153" t="s">
        <v>276</v>
      </c>
      <c r="BT17" s="153" t="s">
        <v>276</v>
      </c>
      <c r="BU17" s="153" t="s">
        <v>276</v>
      </c>
      <c r="BV17" s="153" t="s">
        <v>276</v>
      </c>
      <c r="BW17" s="153" t="s">
        <v>276</v>
      </c>
      <c r="BY17" s="214" t="s">
        <v>460</v>
      </c>
      <c r="BZ17" s="232">
        <v>195.03399999999999</v>
      </c>
      <c r="CA17" s="232">
        <v>90.003</v>
      </c>
      <c r="CB17" s="232">
        <v>297.13299999999998</v>
      </c>
      <c r="CC17" s="232">
        <v>233.32300000000001</v>
      </c>
      <c r="CD17" s="232">
        <v>100.66</v>
      </c>
      <c r="CE17" s="232">
        <v>232.59700000000001</v>
      </c>
      <c r="CF17" s="232">
        <v>559.38499999999999</v>
      </c>
      <c r="CG17" s="232">
        <v>495.47500000000002</v>
      </c>
      <c r="CH17" s="232">
        <v>392.37400000000002</v>
      </c>
      <c r="CI17" s="232">
        <v>642.15700000000004</v>
      </c>
      <c r="CJ17" s="232">
        <v>312.13099999999997</v>
      </c>
      <c r="CK17" s="232">
        <v>421.245</v>
      </c>
      <c r="CL17" s="291">
        <v>3971.5169999999998</v>
      </c>
      <c r="CM17" s="232">
        <v>320.60199999999998</v>
      </c>
      <c r="CN17" s="232">
        <v>471.73099999999999</v>
      </c>
      <c r="CO17" s="232">
        <v>238.24100000000001</v>
      </c>
      <c r="CP17" s="232">
        <v>0</v>
      </c>
      <c r="CQ17" s="232">
        <v>37.167999999999999</v>
      </c>
      <c r="CR17" s="232">
        <v>55.869</v>
      </c>
      <c r="CS17" s="232">
        <v>300.68700000000001</v>
      </c>
      <c r="CT17" s="232">
        <v>323.09399999999999</v>
      </c>
      <c r="CU17" s="232">
        <v>558.32100000000003</v>
      </c>
      <c r="CV17" s="232">
        <v>248.87700000000001</v>
      </c>
      <c r="CW17" s="232">
        <v>366.64800000000002</v>
      </c>
      <c r="CX17" s="232">
        <v>2921.2379999999998</v>
      </c>
      <c r="CY17" s="232">
        <v>475.39699999999999</v>
      </c>
      <c r="CZ17" s="232">
        <v>37.133000000000003</v>
      </c>
      <c r="DA17" s="232">
        <v>184.56100000000001</v>
      </c>
      <c r="DB17" s="232">
        <v>240.56399999999999</v>
      </c>
      <c r="DC17" s="232"/>
      <c r="DD17" s="232"/>
      <c r="DF17" s="311"/>
      <c r="DG17" s="314"/>
      <c r="DH17" s="314"/>
      <c r="DI17" s="314"/>
      <c r="DJ17" s="314"/>
      <c r="DK17" s="314"/>
      <c r="DL17" s="314"/>
      <c r="DM17" s="314"/>
      <c r="DN17" s="314"/>
      <c r="DO17" s="314"/>
      <c r="DP17" s="314"/>
      <c r="DQ17" s="314"/>
      <c r="DR17" s="315"/>
      <c r="DS17" s="315"/>
      <c r="DT17" s="315"/>
      <c r="DU17" s="315"/>
      <c r="DV17" s="135"/>
      <c r="DW17" s="135"/>
      <c r="DX17" s="135"/>
      <c r="DY17" s="135"/>
      <c r="DZ17" s="135"/>
      <c r="EA17" s="135"/>
    </row>
    <row r="18" spans="2:131" ht="12" customHeight="1" thickBot="1" x14ac:dyDescent="0.3">
      <c r="B18" s="223" t="s">
        <v>438</v>
      </c>
      <c r="C18" s="233">
        <v>0</v>
      </c>
      <c r="D18" s="233">
        <v>64.251999999999995</v>
      </c>
      <c r="E18" s="233">
        <v>0</v>
      </c>
      <c r="F18" s="233">
        <v>0</v>
      </c>
      <c r="G18" s="233">
        <v>0</v>
      </c>
      <c r="H18" s="233">
        <v>33.517000000000003</v>
      </c>
      <c r="I18" s="233">
        <v>0</v>
      </c>
      <c r="J18" s="233">
        <v>0</v>
      </c>
      <c r="K18" s="233">
        <v>0</v>
      </c>
      <c r="L18" s="233">
        <v>68.656000000000006</v>
      </c>
      <c r="M18" s="233">
        <v>0</v>
      </c>
      <c r="N18" s="233">
        <v>0</v>
      </c>
      <c r="O18" s="297">
        <v>166.42500000000001</v>
      </c>
      <c r="P18" s="233">
        <v>57.7</v>
      </c>
      <c r="Q18" s="233">
        <v>0</v>
      </c>
      <c r="R18" s="233">
        <v>0</v>
      </c>
      <c r="S18" s="233">
        <v>57.679000000000002</v>
      </c>
      <c r="T18" s="233">
        <v>0</v>
      </c>
      <c r="U18" s="233">
        <v>0</v>
      </c>
      <c r="V18" s="233">
        <v>0</v>
      </c>
      <c r="W18" s="233">
        <v>58.116999999999997</v>
      </c>
      <c r="X18" s="233">
        <v>0</v>
      </c>
      <c r="Y18" s="233">
        <v>0</v>
      </c>
      <c r="Z18" s="233">
        <v>111.298</v>
      </c>
      <c r="AA18" s="233">
        <v>0</v>
      </c>
      <c r="AB18" s="297">
        <v>284.79399999999998</v>
      </c>
      <c r="AC18" s="233">
        <v>0</v>
      </c>
      <c r="AD18" s="233">
        <v>0</v>
      </c>
      <c r="AE18" s="233">
        <v>63.238</v>
      </c>
      <c r="AF18" s="233">
        <v>0</v>
      </c>
      <c r="AG18" s="233">
        <v>0</v>
      </c>
      <c r="AI18" s="125" t="s">
        <v>290</v>
      </c>
      <c r="AJ18" s="131" t="s">
        <v>276</v>
      </c>
      <c r="AK18" s="126" t="s">
        <v>276</v>
      </c>
      <c r="AL18" s="126" t="s">
        <v>276</v>
      </c>
      <c r="AM18" s="126" t="s">
        <v>276</v>
      </c>
      <c r="AN18" s="126" t="s">
        <v>276</v>
      </c>
      <c r="AO18" s="126" t="s">
        <v>276</v>
      </c>
      <c r="AP18" s="126" t="s">
        <v>276</v>
      </c>
      <c r="AQ18" s="126" t="s">
        <v>276</v>
      </c>
      <c r="AR18" s="126" t="s">
        <v>276</v>
      </c>
      <c r="AS18" s="126" t="s">
        <v>276</v>
      </c>
      <c r="AT18" s="126">
        <v>56.811</v>
      </c>
      <c r="AU18" s="126" t="s">
        <v>276</v>
      </c>
      <c r="AV18" s="142">
        <v>56.811</v>
      </c>
      <c r="AW18" s="126" t="s">
        <v>276</v>
      </c>
      <c r="AX18" s="126" t="s">
        <v>276</v>
      </c>
      <c r="AY18" s="126" t="s">
        <v>276</v>
      </c>
      <c r="AZ18" s="126" t="s">
        <v>276</v>
      </c>
      <c r="BA18" s="126" t="s">
        <v>276</v>
      </c>
      <c r="BB18" s="126" t="s">
        <v>276</v>
      </c>
      <c r="BC18" s="126" t="s">
        <v>276</v>
      </c>
      <c r="BD18" s="126"/>
      <c r="BE18" s="126"/>
      <c r="BG18" s="106" t="s">
        <v>282</v>
      </c>
      <c r="BH18" s="144">
        <v>58.11</v>
      </c>
      <c r="BI18" s="144" t="s">
        <v>276</v>
      </c>
      <c r="BJ18" s="144" t="s">
        <v>276</v>
      </c>
      <c r="BK18" s="144" t="s">
        <v>276</v>
      </c>
      <c r="BL18" s="144" t="s">
        <v>276</v>
      </c>
      <c r="BM18" s="144">
        <v>57.32</v>
      </c>
      <c r="BN18" s="144" t="s">
        <v>276</v>
      </c>
      <c r="BO18" s="144" t="s">
        <v>276</v>
      </c>
      <c r="BP18" s="144" t="s">
        <v>276</v>
      </c>
      <c r="BQ18" s="144" t="s">
        <v>276</v>
      </c>
      <c r="BR18" s="161">
        <v>115.43</v>
      </c>
      <c r="BS18" s="144" t="s">
        <v>276</v>
      </c>
      <c r="BT18" s="144" t="s">
        <v>276</v>
      </c>
      <c r="BU18" s="144" t="s">
        <v>276</v>
      </c>
      <c r="BV18" s="144" t="s">
        <v>276</v>
      </c>
      <c r="BW18" s="144" t="s">
        <v>276</v>
      </c>
      <c r="BY18" s="244" t="s">
        <v>292</v>
      </c>
      <c r="BZ18" s="246">
        <v>39.988999999999997</v>
      </c>
      <c r="CA18" s="246">
        <v>0</v>
      </c>
      <c r="CB18" s="246">
        <v>31.699000000000002</v>
      </c>
      <c r="CC18" s="246">
        <v>39.512999999999998</v>
      </c>
      <c r="CD18" s="246">
        <v>37.067</v>
      </c>
      <c r="CE18" s="246">
        <v>0</v>
      </c>
      <c r="CF18" s="246">
        <v>35.36</v>
      </c>
      <c r="CG18" s="246">
        <v>36.57</v>
      </c>
      <c r="CH18" s="246">
        <v>0</v>
      </c>
      <c r="CI18" s="246">
        <v>37.65</v>
      </c>
      <c r="CJ18" s="246">
        <v>0</v>
      </c>
      <c r="CK18" s="246">
        <v>0</v>
      </c>
      <c r="CL18" s="292">
        <v>257.84800000000001</v>
      </c>
      <c r="CM18" s="246">
        <v>0</v>
      </c>
      <c r="CN18" s="246">
        <v>0</v>
      </c>
      <c r="CO18" s="246">
        <v>0</v>
      </c>
      <c r="CP18" s="246">
        <v>0</v>
      </c>
      <c r="CQ18" s="246">
        <v>0</v>
      </c>
      <c r="CR18" s="246">
        <v>0</v>
      </c>
      <c r="CS18" s="246">
        <v>0</v>
      </c>
      <c r="CT18" s="246">
        <v>0</v>
      </c>
      <c r="CU18" s="246">
        <v>0</v>
      </c>
      <c r="CV18" s="246">
        <v>36.612000000000002</v>
      </c>
      <c r="CW18" s="246">
        <v>0</v>
      </c>
      <c r="CX18" s="246">
        <v>36.612000000000002</v>
      </c>
      <c r="CY18" s="246">
        <v>0</v>
      </c>
      <c r="CZ18" s="246">
        <v>0</v>
      </c>
      <c r="DA18" s="246">
        <v>0</v>
      </c>
      <c r="DB18" s="246">
        <v>37.218000000000004</v>
      </c>
      <c r="DC18" s="246"/>
      <c r="DD18" s="246"/>
      <c r="DF18" s="313"/>
      <c r="DG18" s="315"/>
      <c r="DH18" s="315"/>
      <c r="DI18" s="315"/>
      <c r="DJ18" s="315"/>
      <c r="DK18" s="315"/>
      <c r="DL18" s="315"/>
      <c r="DM18" s="315"/>
      <c r="DN18" s="315"/>
      <c r="DO18" s="315"/>
      <c r="DP18" s="315"/>
      <c r="DQ18" s="315"/>
      <c r="DR18" s="315"/>
      <c r="DS18" s="315"/>
      <c r="DT18" s="315"/>
      <c r="DU18" s="315"/>
      <c r="DV18" s="135"/>
      <c r="DW18" s="135"/>
      <c r="DX18" s="135"/>
      <c r="DY18" s="135"/>
      <c r="DZ18" s="135"/>
      <c r="EA18" s="135"/>
    </row>
    <row r="19" spans="2:131" ht="12" customHeight="1" thickBot="1" x14ac:dyDescent="0.3">
      <c r="B19" s="170" t="s">
        <v>235</v>
      </c>
      <c r="C19" s="148">
        <v>0</v>
      </c>
      <c r="D19" s="148">
        <v>0</v>
      </c>
      <c r="E19" s="148">
        <v>0</v>
      </c>
      <c r="F19" s="148">
        <v>0</v>
      </c>
      <c r="G19" s="148">
        <v>0</v>
      </c>
      <c r="H19" s="148">
        <v>0</v>
      </c>
      <c r="I19" s="148">
        <v>0</v>
      </c>
      <c r="J19" s="148">
        <v>56.78</v>
      </c>
      <c r="K19" s="148">
        <v>0</v>
      </c>
      <c r="L19" s="148">
        <v>0</v>
      </c>
      <c r="M19" s="148">
        <v>0</v>
      </c>
      <c r="N19" s="148">
        <v>0</v>
      </c>
      <c r="O19" s="295">
        <v>56.78</v>
      </c>
      <c r="P19" s="148">
        <v>0</v>
      </c>
      <c r="Q19" s="148">
        <v>0</v>
      </c>
      <c r="R19" s="148">
        <v>0</v>
      </c>
      <c r="S19" s="148">
        <v>0</v>
      </c>
      <c r="T19" s="148">
        <v>0</v>
      </c>
      <c r="U19" s="148">
        <v>0</v>
      </c>
      <c r="V19" s="148">
        <v>0</v>
      </c>
      <c r="W19" s="148">
        <v>0</v>
      </c>
      <c r="X19" s="148">
        <v>0</v>
      </c>
      <c r="Y19" s="148">
        <v>0</v>
      </c>
      <c r="Z19" s="148">
        <v>0</v>
      </c>
      <c r="AA19" s="148">
        <v>0</v>
      </c>
      <c r="AB19" s="295">
        <v>0</v>
      </c>
      <c r="AC19" s="148">
        <v>0</v>
      </c>
      <c r="AD19" s="148">
        <v>0</v>
      </c>
      <c r="AE19" s="148">
        <v>0</v>
      </c>
      <c r="AF19" s="148">
        <v>0</v>
      </c>
      <c r="AG19" s="148">
        <v>0</v>
      </c>
      <c r="AI19" s="156" t="s">
        <v>291</v>
      </c>
      <c r="AJ19" s="144" t="s">
        <v>276</v>
      </c>
      <c r="AK19" s="144" t="s">
        <v>276</v>
      </c>
      <c r="AL19" s="144" t="s">
        <v>276</v>
      </c>
      <c r="AM19" s="144" t="s">
        <v>276</v>
      </c>
      <c r="AN19" s="144" t="s">
        <v>276</v>
      </c>
      <c r="AO19" s="144" t="s">
        <v>276</v>
      </c>
      <c r="AP19" s="144" t="s">
        <v>276</v>
      </c>
      <c r="AQ19" s="144" t="s">
        <v>276</v>
      </c>
      <c r="AR19" s="144">
        <v>8.5009999999999994</v>
      </c>
      <c r="AS19" s="144">
        <v>8.3819999999999997</v>
      </c>
      <c r="AT19" s="144" t="s">
        <v>276</v>
      </c>
      <c r="AU19" s="144" t="s">
        <v>276</v>
      </c>
      <c r="AV19" s="161">
        <v>16.882999999999999</v>
      </c>
      <c r="AW19" s="144" t="s">
        <v>276</v>
      </c>
      <c r="AX19" s="144" t="s">
        <v>276</v>
      </c>
      <c r="AY19" s="144" t="s">
        <v>276</v>
      </c>
      <c r="AZ19" s="144" t="s">
        <v>276</v>
      </c>
      <c r="BA19" s="144" t="s">
        <v>276</v>
      </c>
      <c r="BB19" s="144" t="s">
        <v>276</v>
      </c>
      <c r="BC19" s="144" t="s">
        <v>276</v>
      </c>
      <c r="BD19" s="144"/>
      <c r="BE19" s="144"/>
      <c r="BG19" s="157" t="s">
        <v>292</v>
      </c>
      <c r="BH19" s="153" t="s">
        <v>276</v>
      </c>
      <c r="BI19" s="153" t="s">
        <v>276</v>
      </c>
      <c r="BJ19" s="153" t="s">
        <v>276</v>
      </c>
      <c r="BK19" s="153" t="s">
        <v>276</v>
      </c>
      <c r="BL19" s="153" t="s">
        <v>276</v>
      </c>
      <c r="BM19" s="153">
        <v>24.623999999999999</v>
      </c>
      <c r="BN19" s="153" t="s">
        <v>276</v>
      </c>
      <c r="BO19" s="153" t="s">
        <v>276</v>
      </c>
      <c r="BP19" s="153" t="s">
        <v>276</v>
      </c>
      <c r="BQ19" s="153" t="s">
        <v>276</v>
      </c>
      <c r="BR19" s="160">
        <v>24.623999999999999</v>
      </c>
      <c r="BS19" s="153" t="s">
        <v>276</v>
      </c>
      <c r="BT19" s="153" t="s">
        <v>276</v>
      </c>
      <c r="BU19" s="153" t="s">
        <v>276</v>
      </c>
      <c r="BV19" s="153" t="s">
        <v>276</v>
      </c>
      <c r="BW19" s="153" t="s">
        <v>276</v>
      </c>
      <c r="BY19" s="213" t="s">
        <v>294</v>
      </c>
      <c r="BZ19" s="232">
        <v>39.988999999999997</v>
      </c>
      <c r="CA19" s="232">
        <v>0</v>
      </c>
      <c r="CB19" s="232">
        <v>31.699000000000002</v>
      </c>
      <c r="CC19" s="232">
        <v>39.512999999999998</v>
      </c>
      <c r="CD19" s="232">
        <v>37.067</v>
      </c>
      <c r="CE19" s="232">
        <v>0</v>
      </c>
      <c r="CF19" s="232">
        <v>35.36</v>
      </c>
      <c r="CG19" s="232">
        <v>36.57</v>
      </c>
      <c r="CH19" s="232">
        <v>0</v>
      </c>
      <c r="CI19" s="232">
        <v>37.65</v>
      </c>
      <c r="CJ19" s="232">
        <v>0</v>
      </c>
      <c r="CK19" s="232">
        <v>0</v>
      </c>
      <c r="CL19" s="291">
        <v>257.84800000000001</v>
      </c>
      <c r="CM19" s="232">
        <v>0</v>
      </c>
      <c r="CN19" s="232">
        <v>0</v>
      </c>
      <c r="CO19" s="232">
        <v>0</v>
      </c>
      <c r="CP19" s="232">
        <v>0</v>
      </c>
      <c r="CQ19" s="232">
        <v>0</v>
      </c>
      <c r="CR19" s="232">
        <v>0</v>
      </c>
      <c r="CS19" s="232">
        <v>0</v>
      </c>
      <c r="CT19" s="232">
        <v>0</v>
      </c>
      <c r="CU19" s="232">
        <v>0</v>
      </c>
      <c r="CV19" s="232">
        <v>36.612000000000002</v>
      </c>
      <c r="CW19" s="232">
        <v>0</v>
      </c>
      <c r="CX19" s="232">
        <v>36.612000000000002</v>
      </c>
      <c r="CY19" s="232">
        <v>0</v>
      </c>
      <c r="CZ19" s="232">
        <v>0</v>
      </c>
      <c r="DA19" s="232">
        <v>0</v>
      </c>
      <c r="DB19" s="232">
        <v>37.218000000000004</v>
      </c>
      <c r="DC19" s="232"/>
      <c r="DD19" s="232"/>
      <c r="DE19" s="116"/>
      <c r="DF19" s="311"/>
      <c r="DG19" s="240"/>
      <c r="DH19" s="240"/>
      <c r="DI19" s="240"/>
      <c r="DJ19" s="240"/>
      <c r="DK19" s="240"/>
      <c r="DL19" s="240"/>
      <c r="DM19" s="240"/>
      <c r="DN19" s="240"/>
      <c r="DO19" s="240"/>
      <c r="DP19" s="240"/>
      <c r="DQ19" s="240"/>
      <c r="DR19" s="193"/>
      <c r="DS19" s="193"/>
      <c r="DT19" s="193"/>
      <c r="DU19" s="193"/>
      <c r="DV19" s="126"/>
      <c r="DW19" s="126"/>
      <c r="DX19" s="126"/>
      <c r="DY19" s="126"/>
      <c r="DZ19" s="126"/>
      <c r="EA19" s="126"/>
    </row>
    <row r="20" spans="2:131" ht="12" customHeight="1" thickBot="1" x14ac:dyDescent="0.3">
      <c r="B20" s="213" t="s">
        <v>308</v>
      </c>
      <c r="C20" s="148">
        <v>0</v>
      </c>
      <c r="D20" s="148">
        <v>0</v>
      </c>
      <c r="E20" s="148">
        <v>0</v>
      </c>
      <c r="F20" s="148">
        <v>0</v>
      </c>
      <c r="G20" s="148">
        <v>0</v>
      </c>
      <c r="H20" s="148">
        <v>0</v>
      </c>
      <c r="I20" s="148">
        <v>0</v>
      </c>
      <c r="J20" s="148">
        <v>56.78</v>
      </c>
      <c r="K20" s="148">
        <v>0</v>
      </c>
      <c r="L20" s="148">
        <v>0</v>
      </c>
      <c r="M20" s="148">
        <v>0</v>
      </c>
      <c r="N20" s="148">
        <v>0</v>
      </c>
      <c r="O20" s="295">
        <v>56.78</v>
      </c>
      <c r="P20" s="148">
        <v>0</v>
      </c>
      <c r="Q20" s="148">
        <v>0</v>
      </c>
      <c r="R20" s="148">
        <v>0</v>
      </c>
      <c r="S20" s="148">
        <v>0</v>
      </c>
      <c r="T20" s="148">
        <v>0</v>
      </c>
      <c r="U20" s="148">
        <v>0</v>
      </c>
      <c r="V20" s="148">
        <v>0</v>
      </c>
      <c r="W20" s="148">
        <v>0</v>
      </c>
      <c r="X20" s="148">
        <v>0</v>
      </c>
      <c r="Y20" s="148">
        <v>0</v>
      </c>
      <c r="Z20" s="148">
        <v>0</v>
      </c>
      <c r="AA20" s="148">
        <v>0</v>
      </c>
      <c r="AB20" s="295">
        <v>0</v>
      </c>
      <c r="AC20" s="148">
        <v>0</v>
      </c>
      <c r="AD20" s="148">
        <v>0</v>
      </c>
      <c r="AE20" s="148">
        <v>0</v>
      </c>
      <c r="AF20" s="148">
        <v>0</v>
      </c>
      <c r="AG20" s="148">
        <v>0</v>
      </c>
      <c r="AI20" s="154" t="s">
        <v>293</v>
      </c>
      <c r="AJ20" s="158" t="s">
        <v>276</v>
      </c>
      <c r="AK20" s="152" t="s">
        <v>276</v>
      </c>
      <c r="AL20" s="152" t="s">
        <v>276</v>
      </c>
      <c r="AM20" s="152" t="s">
        <v>276</v>
      </c>
      <c r="AN20" s="152" t="s">
        <v>276</v>
      </c>
      <c r="AO20" s="152" t="s">
        <v>276</v>
      </c>
      <c r="AP20" s="152" t="s">
        <v>276</v>
      </c>
      <c r="AQ20" s="152" t="s">
        <v>276</v>
      </c>
      <c r="AR20" s="152" t="s">
        <v>276</v>
      </c>
      <c r="AS20" s="152" t="s">
        <v>276</v>
      </c>
      <c r="AT20" s="152">
        <v>39.25</v>
      </c>
      <c r="AU20" s="152" t="s">
        <v>276</v>
      </c>
      <c r="AV20" s="159">
        <v>39.25</v>
      </c>
      <c r="AW20" s="152">
        <v>8.8889999999999993</v>
      </c>
      <c r="AX20" s="152" t="s">
        <v>276</v>
      </c>
      <c r="AY20" s="152" t="s">
        <v>276</v>
      </c>
      <c r="AZ20" s="152" t="s">
        <v>276</v>
      </c>
      <c r="BA20" s="152" t="s">
        <v>276</v>
      </c>
      <c r="BB20" s="152" t="s">
        <v>276</v>
      </c>
      <c r="BC20" s="152" t="s">
        <v>276</v>
      </c>
      <c r="BD20" s="152"/>
      <c r="BE20" s="152"/>
      <c r="BG20" s="106" t="s">
        <v>294</v>
      </c>
      <c r="BH20" s="144" t="s">
        <v>276</v>
      </c>
      <c r="BI20" s="144" t="s">
        <v>276</v>
      </c>
      <c r="BJ20" s="144" t="s">
        <v>276</v>
      </c>
      <c r="BK20" s="144" t="s">
        <v>276</v>
      </c>
      <c r="BL20" s="144" t="s">
        <v>276</v>
      </c>
      <c r="BM20" s="144">
        <v>24.623999999999999</v>
      </c>
      <c r="BN20" s="144" t="s">
        <v>276</v>
      </c>
      <c r="BO20" s="144" t="s">
        <v>276</v>
      </c>
      <c r="BP20" s="144" t="s">
        <v>276</v>
      </c>
      <c r="BQ20" s="144" t="s">
        <v>276</v>
      </c>
      <c r="BR20" s="161">
        <v>24.623999999999999</v>
      </c>
      <c r="BS20" s="144" t="s">
        <v>276</v>
      </c>
      <c r="BT20" s="144" t="s">
        <v>276</v>
      </c>
      <c r="BU20" s="144" t="s">
        <v>276</v>
      </c>
      <c r="BV20" s="144" t="s">
        <v>276</v>
      </c>
      <c r="BW20" s="144" t="s">
        <v>276</v>
      </c>
      <c r="BY20" s="214" t="s">
        <v>461</v>
      </c>
      <c r="BZ20" s="232">
        <v>0</v>
      </c>
      <c r="CA20" s="232">
        <v>0</v>
      </c>
      <c r="CB20" s="232">
        <v>0</v>
      </c>
      <c r="CC20" s="232">
        <v>39.512999999999998</v>
      </c>
      <c r="CD20" s="232">
        <v>0</v>
      </c>
      <c r="CE20" s="232">
        <v>0</v>
      </c>
      <c r="CF20" s="232">
        <v>0</v>
      </c>
      <c r="CG20" s="232">
        <v>0</v>
      </c>
      <c r="CH20" s="232">
        <v>0</v>
      </c>
      <c r="CI20" s="232">
        <v>0</v>
      </c>
      <c r="CJ20" s="232">
        <v>0</v>
      </c>
      <c r="CK20" s="232">
        <v>0</v>
      </c>
      <c r="CL20" s="291">
        <v>39.512999999999998</v>
      </c>
      <c r="CM20" s="232">
        <v>0</v>
      </c>
      <c r="CN20" s="232">
        <v>0</v>
      </c>
      <c r="CO20" s="232">
        <v>0</v>
      </c>
      <c r="CP20" s="232">
        <v>0</v>
      </c>
      <c r="CQ20" s="232">
        <v>0</v>
      </c>
      <c r="CR20" s="232">
        <v>0</v>
      </c>
      <c r="CS20" s="232">
        <v>0</v>
      </c>
      <c r="CT20" s="232">
        <v>0</v>
      </c>
      <c r="CU20" s="232">
        <v>0</v>
      </c>
      <c r="CV20" s="232">
        <v>0</v>
      </c>
      <c r="CW20" s="232">
        <v>0</v>
      </c>
      <c r="CX20" s="232">
        <v>0</v>
      </c>
      <c r="CY20" s="232">
        <v>0</v>
      </c>
      <c r="CZ20" s="232">
        <v>0</v>
      </c>
      <c r="DA20" s="232">
        <v>0</v>
      </c>
      <c r="DB20" s="232">
        <v>0</v>
      </c>
      <c r="DC20" s="232"/>
      <c r="DD20" s="232"/>
      <c r="DE20" s="116"/>
      <c r="DF20" s="313"/>
      <c r="DG20" s="192"/>
      <c r="DH20" s="192"/>
      <c r="DI20" s="192"/>
      <c r="DJ20" s="192"/>
      <c r="DK20" s="192"/>
      <c r="DL20" s="192"/>
      <c r="DM20" s="192"/>
      <c r="DN20" s="192"/>
      <c r="DO20" s="192"/>
      <c r="DP20" s="192"/>
      <c r="DQ20" s="192"/>
      <c r="DR20" s="192"/>
      <c r="DS20" s="192"/>
      <c r="DT20" s="192"/>
      <c r="DU20" s="192"/>
      <c r="DV20" s="124"/>
      <c r="DW20" s="124"/>
      <c r="DX20" s="124"/>
      <c r="DY20" s="124"/>
      <c r="DZ20" s="124"/>
      <c r="EA20" s="124"/>
    </row>
    <row r="21" spans="2:131" ht="12" customHeight="1" thickBot="1" x14ac:dyDescent="0.25">
      <c r="B21" s="224" t="s">
        <v>439</v>
      </c>
      <c r="C21" s="234">
        <v>0</v>
      </c>
      <c r="D21" s="234">
        <v>0</v>
      </c>
      <c r="E21" s="234">
        <v>0</v>
      </c>
      <c r="F21" s="234">
        <v>0</v>
      </c>
      <c r="G21" s="234">
        <v>0</v>
      </c>
      <c r="H21" s="234">
        <v>0</v>
      </c>
      <c r="I21" s="234">
        <v>0</v>
      </c>
      <c r="J21" s="234">
        <v>56.78</v>
      </c>
      <c r="K21" s="234">
        <v>0</v>
      </c>
      <c r="L21" s="234">
        <v>0</v>
      </c>
      <c r="M21" s="234">
        <v>0</v>
      </c>
      <c r="N21" s="234">
        <v>0</v>
      </c>
      <c r="O21" s="298">
        <v>56.78</v>
      </c>
      <c r="P21" s="234">
        <v>0</v>
      </c>
      <c r="Q21" s="234">
        <v>0</v>
      </c>
      <c r="R21" s="234">
        <v>0</v>
      </c>
      <c r="S21" s="234">
        <v>0</v>
      </c>
      <c r="T21" s="234">
        <v>0</v>
      </c>
      <c r="U21" s="234">
        <v>0</v>
      </c>
      <c r="V21" s="234">
        <v>0</v>
      </c>
      <c r="W21" s="234">
        <v>0</v>
      </c>
      <c r="X21" s="234">
        <v>0</v>
      </c>
      <c r="Y21" s="234">
        <v>0</v>
      </c>
      <c r="Z21" s="234">
        <v>0</v>
      </c>
      <c r="AA21" s="234">
        <v>0</v>
      </c>
      <c r="AB21" s="298">
        <v>0</v>
      </c>
      <c r="AC21" s="234">
        <v>0</v>
      </c>
      <c r="AD21" s="234">
        <v>0</v>
      </c>
      <c r="AE21" s="234">
        <v>0</v>
      </c>
      <c r="AF21" s="234">
        <v>0</v>
      </c>
      <c r="AG21" s="234">
        <v>0</v>
      </c>
      <c r="AI21" s="125" t="s">
        <v>295</v>
      </c>
      <c r="AJ21" s="132" t="s">
        <v>276</v>
      </c>
      <c r="AK21" s="124" t="s">
        <v>276</v>
      </c>
      <c r="AL21" s="124" t="s">
        <v>276</v>
      </c>
      <c r="AM21" s="124" t="s">
        <v>276</v>
      </c>
      <c r="AN21" s="124" t="s">
        <v>276</v>
      </c>
      <c r="AO21" s="124" t="s">
        <v>276</v>
      </c>
      <c r="AP21" s="124" t="s">
        <v>276</v>
      </c>
      <c r="AQ21" s="124" t="s">
        <v>276</v>
      </c>
      <c r="AR21" s="124" t="s">
        <v>276</v>
      </c>
      <c r="AS21" s="124" t="s">
        <v>276</v>
      </c>
      <c r="AT21" s="124">
        <v>32.555</v>
      </c>
      <c r="AU21" s="124" t="s">
        <v>276</v>
      </c>
      <c r="AV21" s="141">
        <v>32.555</v>
      </c>
      <c r="AW21" s="124" t="s">
        <v>276</v>
      </c>
      <c r="AX21" s="124" t="s">
        <v>276</v>
      </c>
      <c r="AY21" s="124" t="s">
        <v>276</v>
      </c>
      <c r="AZ21" s="124" t="s">
        <v>276</v>
      </c>
      <c r="BA21" s="124" t="s">
        <v>276</v>
      </c>
      <c r="BB21" s="124" t="s">
        <v>276</v>
      </c>
      <c r="BC21" s="124" t="s">
        <v>276</v>
      </c>
      <c r="BD21" s="124"/>
      <c r="BE21" s="124"/>
      <c r="BG21" s="154" t="s">
        <v>285</v>
      </c>
      <c r="BH21" s="152" t="s">
        <v>276</v>
      </c>
      <c r="BI21" s="152" t="s">
        <v>276</v>
      </c>
      <c r="BJ21" s="152" t="s">
        <v>276</v>
      </c>
      <c r="BK21" s="152" t="s">
        <v>276</v>
      </c>
      <c r="BL21" s="152" t="s">
        <v>276</v>
      </c>
      <c r="BM21" s="152" t="s">
        <v>276</v>
      </c>
      <c r="BN21" s="152" t="s">
        <v>276</v>
      </c>
      <c r="BO21" s="152" t="s">
        <v>276</v>
      </c>
      <c r="BP21" s="152" t="s">
        <v>276</v>
      </c>
      <c r="BQ21" s="152" t="s">
        <v>276</v>
      </c>
      <c r="BR21" s="159" t="s">
        <v>276</v>
      </c>
      <c r="BS21" s="152" t="s">
        <v>276</v>
      </c>
      <c r="BT21" s="152" t="s">
        <v>276</v>
      </c>
      <c r="BU21" s="152">
        <v>57.593000000000004</v>
      </c>
      <c r="BV21" s="152" t="s">
        <v>276</v>
      </c>
      <c r="BW21" s="152" t="s">
        <v>276</v>
      </c>
      <c r="BY21" s="214" t="s">
        <v>435</v>
      </c>
      <c r="BZ21" s="232">
        <v>39.988999999999997</v>
      </c>
      <c r="CA21" s="232">
        <v>0</v>
      </c>
      <c r="CB21" s="232">
        <v>31.699000000000002</v>
      </c>
      <c r="CC21" s="232">
        <v>0</v>
      </c>
      <c r="CD21" s="232">
        <v>37.067</v>
      </c>
      <c r="CE21" s="232">
        <v>0</v>
      </c>
      <c r="CF21" s="232">
        <v>35.36</v>
      </c>
      <c r="CG21" s="232">
        <v>36.57</v>
      </c>
      <c r="CH21" s="232">
        <v>0</v>
      </c>
      <c r="CI21" s="232">
        <v>37.65</v>
      </c>
      <c r="CJ21" s="232">
        <v>0</v>
      </c>
      <c r="CK21" s="232">
        <v>0</v>
      </c>
      <c r="CL21" s="291">
        <v>218.33500000000001</v>
      </c>
      <c r="CM21" s="232">
        <v>0</v>
      </c>
      <c r="CN21" s="232">
        <v>0</v>
      </c>
      <c r="CO21" s="232">
        <v>0</v>
      </c>
      <c r="CP21" s="232">
        <v>0</v>
      </c>
      <c r="CQ21" s="232">
        <v>0</v>
      </c>
      <c r="CR21" s="232">
        <v>0</v>
      </c>
      <c r="CS21" s="232">
        <v>0</v>
      </c>
      <c r="CT21" s="232">
        <v>0</v>
      </c>
      <c r="CU21" s="232">
        <v>0</v>
      </c>
      <c r="CV21" s="232">
        <v>36.612000000000002</v>
      </c>
      <c r="CW21" s="232">
        <v>0</v>
      </c>
      <c r="CX21" s="232">
        <v>36.612000000000002</v>
      </c>
      <c r="CY21" s="232">
        <v>0</v>
      </c>
      <c r="CZ21" s="232">
        <v>0</v>
      </c>
      <c r="DA21" s="232">
        <v>0</v>
      </c>
      <c r="DB21" s="232">
        <v>37.218000000000004</v>
      </c>
      <c r="DC21" s="232"/>
      <c r="DD21" s="232"/>
      <c r="DE21" s="116"/>
      <c r="DF21" s="250"/>
      <c r="DG21" s="241"/>
      <c r="DH21" s="241"/>
      <c r="DI21" s="241"/>
      <c r="DJ21" s="241"/>
      <c r="DK21" s="241"/>
      <c r="DL21" s="241"/>
      <c r="DM21" s="241"/>
      <c r="DN21" s="241"/>
      <c r="DO21" s="241"/>
      <c r="DP21" s="241"/>
      <c r="DQ21" s="241"/>
      <c r="DR21" s="192"/>
      <c r="DS21" s="192"/>
      <c r="DT21" s="192"/>
      <c r="DU21" s="192"/>
      <c r="DV21" s="124"/>
      <c r="DW21" s="124"/>
      <c r="DX21" s="124"/>
      <c r="DY21" s="124"/>
      <c r="DZ21" s="124"/>
      <c r="EA21" s="124"/>
    </row>
    <row r="22" spans="2:131" ht="12" customHeight="1" thickBot="1" x14ac:dyDescent="0.3">
      <c r="B22" s="226" t="s">
        <v>302</v>
      </c>
      <c r="C22" s="169">
        <v>73.881</v>
      </c>
      <c r="D22" s="169">
        <v>0</v>
      </c>
      <c r="E22" s="169">
        <v>31.776</v>
      </c>
      <c r="F22" s="169">
        <v>33.984999999999999</v>
      </c>
      <c r="G22" s="169">
        <v>32.216000000000001</v>
      </c>
      <c r="H22" s="169">
        <v>35.844999999999999</v>
      </c>
      <c r="I22" s="169">
        <v>29.87</v>
      </c>
      <c r="J22" s="169">
        <v>39.090000000000003</v>
      </c>
      <c r="K22" s="169">
        <v>32.576000000000001</v>
      </c>
      <c r="L22" s="169">
        <v>0</v>
      </c>
      <c r="M22" s="169">
        <v>35.01</v>
      </c>
      <c r="N22" s="169">
        <v>38.762</v>
      </c>
      <c r="O22" s="299">
        <v>383.01100000000002</v>
      </c>
      <c r="P22" s="169">
        <v>0</v>
      </c>
      <c r="Q22" s="169">
        <v>0</v>
      </c>
      <c r="R22" s="169">
        <v>39.475000000000001</v>
      </c>
      <c r="S22" s="169">
        <v>0</v>
      </c>
      <c r="T22" s="169">
        <v>0</v>
      </c>
      <c r="U22" s="169">
        <v>0</v>
      </c>
      <c r="V22" s="169">
        <v>0</v>
      </c>
      <c r="W22" s="169">
        <v>33.787999999999997</v>
      </c>
      <c r="X22" s="169">
        <v>0</v>
      </c>
      <c r="Y22" s="169">
        <v>33.131999999999998</v>
      </c>
      <c r="Z22" s="169">
        <v>0</v>
      </c>
      <c r="AA22" s="169">
        <v>0</v>
      </c>
      <c r="AB22" s="299">
        <v>106.395</v>
      </c>
      <c r="AC22" s="169">
        <v>0</v>
      </c>
      <c r="AD22" s="169">
        <v>0</v>
      </c>
      <c r="AE22" s="169">
        <v>38.218000000000004</v>
      </c>
      <c r="AF22" s="169">
        <v>0</v>
      </c>
      <c r="AG22" s="169">
        <v>0</v>
      </c>
      <c r="AI22" s="156" t="s">
        <v>296</v>
      </c>
      <c r="AJ22" s="144" t="s">
        <v>276</v>
      </c>
      <c r="AK22" s="144" t="s">
        <v>276</v>
      </c>
      <c r="AL22" s="144" t="s">
        <v>276</v>
      </c>
      <c r="AM22" s="144" t="s">
        <v>276</v>
      </c>
      <c r="AN22" s="144" t="s">
        <v>276</v>
      </c>
      <c r="AO22" s="144" t="s">
        <v>276</v>
      </c>
      <c r="AP22" s="144" t="s">
        <v>276</v>
      </c>
      <c r="AQ22" s="144" t="s">
        <v>276</v>
      </c>
      <c r="AR22" s="144" t="s">
        <v>276</v>
      </c>
      <c r="AS22" s="144" t="s">
        <v>276</v>
      </c>
      <c r="AT22" s="144">
        <v>6.6950000000000003</v>
      </c>
      <c r="AU22" s="144" t="s">
        <v>276</v>
      </c>
      <c r="AV22" s="161">
        <v>6.6950000000000003</v>
      </c>
      <c r="AW22" s="144">
        <v>8.8889999999999993</v>
      </c>
      <c r="AX22" s="144" t="s">
        <v>276</v>
      </c>
      <c r="AY22" s="144" t="s">
        <v>276</v>
      </c>
      <c r="AZ22" s="144" t="s">
        <v>276</v>
      </c>
      <c r="BA22" s="144" t="s">
        <v>276</v>
      </c>
      <c r="BB22" s="144" t="s">
        <v>276</v>
      </c>
      <c r="BC22" s="144" t="s">
        <v>276</v>
      </c>
      <c r="BD22" s="144"/>
      <c r="BE22" s="144"/>
      <c r="BG22" s="106" t="s">
        <v>286</v>
      </c>
      <c r="BH22" s="144" t="s">
        <v>276</v>
      </c>
      <c r="BI22" s="144" t="s">
        <v>276</v>
      </c>
      <c r="BJ22" s="144" t="s">
        <v>276</v>
      </c>
      <c r="BK22" s="144" t="s">
        <v>276</v>
      </c>
      <c r="BL22" s="144" t="s">
        <v>276</v>
      </c>
      <c r="BM22" s="144" t="s">
        <v>276</v>
      </c>
      <c r="BN22" s="144" t="s">
        <v>276</v>
      </c>
      <c r="BO22" s="144" t="s">
        <v>276</v>
      </c>
      <c r="BP22" s="144" t="s">
        <v>276</v>
      </c>
      <c r="BQ22" s="144" t="s">
        <v>276</v>
      </c>
      <c r="BR22" s="161" t="s">
        <v>276</v>
      </c>
      <c r="BS22" s="144"/>
      <c r="BT22" s="144"/>
      <c r="BU22" s="144"/>
      <c r="BV22" s="144"/>
      <c r="BW22" s="144"/>
      <c r="BY22" s="244" t="s">
        <v>223</v>
      </c>
      <c r="BZ22" s="246">
        <v>0</v>
      </c>
      <c r="CA22" s="246">
        <v>61.180999999999997</v>
      </c>
      <c r="CB22" s="246">
        <v>173.55500000000001</v>
      </c>
      <c r="CC22" s="246">
        <v>0</v>
      </c>
      <c r="CD22" s="246">
        <v>0</v>
      </c>
      <c r="CE22" s="246">
        <v>0</v>
      </c>
      <c r="CF22" s="246">
        <v>63.064</v>
      </c>
      <c r="CG22" s="246">
        <v>126.631</v>
      </c>
      <c r="CH22" s="246">
        <v>61.104999999999997</v>
      </c>
      <c r="CI22" s="246">
        <v>0</v>
      </c>
      <c r="CJ22" s="246">
        <v>0</v>
      </c>
      <c r="CK22" s="246">
        <v>0</v>
      </c>
      <c r="CL22" s="292">
        <v>485.536</v>
      </c>
      <c r="CM22" s="246">
        <v>53.805999999999997</v>
      </c>
      <c r="CN22" s="246">
        <v>58.518000000000001</v>
      </c>
      <c r="CO22" s="246">
        <v>0</v>
      </c>
      <c r="CP22" s="246">
        <v>63.472999999999999</v>
      </c>
      <c r="CQ22" s="246">
        <v>56.512</v>
      </c>
      <c r="CR22" s="246">
        <v>63.579000000000001</v>
      </c>
      <c r="CS22" s="246">
        <v>56.633000000000003</v>
      </c>
      <c r="CT22" s="246">
        <v>0</v>
      </c>
      <c r="CU22" s="246">
        <v>63.613999999999997</v>
      </c>
      <c r="CV22" s="246">
        <v>0</v>
      </c>
      <c r="CW22" s="246">
        <v>118.80500000000001</v>
      </c>
      <c r="CX22" s="246">
        <v>534.94000000000005</v>
      </c>
      <c r="CY22" s="246">
        <v>55.704999999999998</v>
      </c>
      <c r="CZ22" s="246">
        <v>0</v>
      </c>
      <c r="DA22" s="246">
        <v>61.38</v>
      </c>
      <c r="DB22" s="246">
        <v>64.539000000000001</v>
      </c>
      <c r="DC22" s="246"/>
      <c r="DD22" s="246"/>
      <c r="DE22" s="116"/>
      <c r="DG22" s="190"/>
      <c r="DH22" s="190"/>
      <c r="DI22" s="190"/>
      <c r="DJ22" s="190"/>
      <c r="DK22" s="190"/>
      <c r="DL22" s="190"/>
      <c r="DM22" s="190"/>
      <c r="DN22" s="190"/>
      <c r="DO22" s="190"/>
      <c r="DP22" s="190"/>
      <c r="DQ22" s="190"/>
      <c r="DR22" s="190"/>
    </row>
    <row r="23" spans="2:131" ht="12" customHeight="1" thickBot="1" x14ac:dyDescent="0.3">
      <c r="B23" s="213" t="s">
        <v>440</v>
      </c>
      <c r="C23" s="148">
        <v>73.881</v>
      </c>
      <c r="D23" s="148">
        <v>0</v>
      </c>
      <c r="E23" s="148">
        <v>31.776</v>
      </c>
      <c r="F23" s="148">
        <v>33.984999999999999</v>
      </c>
      <c r="G23" s="148">
        <v>32.216000000000001</v>
      </c>
      <c r="H23" s="148">
        <v>35.844999999999999</v>
      </c>
      <c r="I23" s="148">
        <v>29.87</v>
      </c>
      <c r="J23" s="148">
        <v>39.090000000000003</v>
      </c>
      <c r="K23" s="148">
        <v>32.576000000000001</v>
      </c>
      <c r="L23" s="148">
        <v>0</v>
      </c>
      <c r="M23" s="148">
        <v>35.01</v>
      </c>
      <c r="N23" s="148">
        <v>38.762</v>
      </c>
      <c r="O23" s="295">
        <v>383.01100000000002</v>
      </c>
      <c r="P23" s="148">
        <v>0</v>
      </c>
      <c r="Q23" s="148">
        <v>0</v>
      </c>
      <c r="R23" s="148">
        <v>39.475000000000001</v>
      </c>
      <c r="S23" s="148">
        <v>0</v>
      </c>
      <c r="T23" s="148">
        <v>0</v>
      </c>
      <c r="U23" s="148">
        <v>0</v>
      </c>
      <c r="V23" s="148">
        <v>0</v>
      </c>
      <c r="W23" s="148">
        <v>33.787999999999997</v>
      </c>
      <c r="X23" s="148">
        <v>0</v>
      </c>
      <c r="Y23" s="148">
        <v>33.131999999999998</v>
      </c>
      <c r="Z23" s="148">
        <v>0</v>
      </c>
      <c r="AA23" s="148">
        <v>0</v>
      </c>
      <c r="AB23" s="295">
        <v>106.395</v>
      </c>
      <c r="AC23" s="148">
        <v>0</v>
      </c>
      <c r="AD23" s="148">
        <v>0</v>
      </c>
      <c r="AE23" s="148">
        <v>38.218000000000004</v>
      </c>
      <c r="AF23" s="148">
        <v>0</v>
      </c>
      <c r="AG23" s="148">
        <v>0</v>
      </c>
      <c r="AI23" s="154" t="s">
        <v>211</v>
      </c>
      <c r="AJ23" s="153" t="s">
        <v>276</v>
      </c>
      <c r="AK23" s="153" t="s">
        <v>276</v>
      </c>
      <c r="AL23" s="153">
        <v>36.612000000000002</v>
      </c>
      <c r="AM23" s="153" t="s">
        <v>276</v>
      </c>
      <c r="AN23" s="153" t="s">
        <v>276</v>
      </c>
      <c r="AO23" s="153" t="s">
        <v>276</v>
      </c>
      <c r="AP23" s="153" t="s">
        <v>276</v>
      </c>
      <c r="AQ23" s="153" t="s">
        <v>276</v>
      </c>
      <c r="AR23" s="153" t="s">
        <v>276</v>
      </c>
      <c r="AS23" s="153" t="s">
        <v>276</v>
      </c>
      <c r="AT23" s="153" t="s">
        <v>276</v>
      </c>
      <c r="AU23" s="153" t="s">
        <v>276</v>
      </c>
      <c r="AV23" s="160">
        <v>36.612000000000002</v>
      </c>
      <c r="AW23" s="153" t="s">
        <v>276</v>
      </c>
      <c r="AX23" s="153" t="s">
        <v>276</v>
      </c>
      <c r="AY23" s="153" t="s">
        <v>276</v>
      </c>
      <c r="AZ23" s="153" t="s">
        <v>276</v>
      </c>
      <c r="BA23" s="153" t="s">
        <v>276</v>
      </c>
      <c r="BB23" s="153" t="s">
        <v>276</v>
      </c>
      <c r="BC23" s="153" t="s">
        <v>276</v>
      </c>
      <c r="BD23" s="153"/>
      <c r="BE23" s="153"/>
      <c r="BF23" s="36" t="s">
        <v>276</v>
      </c>
      <c r="BG23" s="138" t="s">
        <v>297</v>
      </c>
      <c r="BH23" s="145">
        <v>58.11</v>
      </c>
      <c r="BI23" s="145">
        <v>56.603999999999999</v>
      </c>
      <c r="BJ23" s="145">
        <v>190.57599999999999</v>
      </c>
      <c r="BK23" s="145">
        <v>61.072000000000003</v>
      </c>
      <c r="BL23" s="145">
        <v>123.92700000000001</v>
      </c>
      <c r="BM23" s="145">
        <v>237.166</v>
      </c>
      <c r="BN23" s="145">
        <v>91.691999999999993</v>
      </c>
      <c r="BO23" s="145">
        <v>117.923</v>
      </c>
      <c r="BP23" s="145">
        <v>350.67200000000003</v>
      </c>
      <c r="BQ23" s="145">
        <v>124.83199999999999</v>
      </c>
      <c r="BR23" s="143">
        <v>1412.5740000000001</v>
      </c>
      <c r="BS23" s="145"/>
      <c r="BT23" s="145">
        <f>SUM(BT10,BT12)</f>
        <v>174.858</v>
      </c>
      <c r="BU23" s="145">
        <v>121.119</v>
      </c>
      <c r="BV23" s="145">
        <v>117.297</v>
      </c>
      <c r="BW23" s="145">
        <v>39.728000000000002</v>
      </c>
      <c r="BY23" s="213" t="s">
        <v>436</v>
      </c>
      <c r="BZ23" s="232">
        <v>0</v>
      </c>
      <c r="CA23" s="232">
        <v>61.180999999999997</v>
      </c>
      <c r="CB23" s="232">
        <v>173.55500000000001</v>
      </c>
      <c r="CC23" s="232">
        <v>0</v>
      </c>
      <c r="CD23" s="232">
        <v>0</v>
      </c>
      <c r="CE23" s="232">
        <v>0</v>
      </c>
      <c r="CF23" s="232">
        <v>63.064</v>
      </c>
      <c r="CG23" s="232">
        <v>126.631</v>
      </c>
      <c r="CH23" s="232">
        <v>61.104999999999997</v>
      </c>
      <c r="CI23" s="232">
        <v>0</v>
      </c>
      <c r="CJ23" s="232">
        <v>0</v>
      </c>
      <c r="CK23" s="232">
        <v>0</v>
      </c>
      <c r="CL23" s="291">
        <v>485.536</v>
      </c>
      <c r="CM23" s="232">
        <v>53.805999999999997</v>
      </c>
      <c r="CN23" s="232">
        <v>58.518000000000001</v>
      </c>
      <c r="CO23" s="232">
        <v>0</v>
      </c>
      <c r="CP23" s="232">
        <v>63.472999999999999</v>
      </c>
      <c r="CQ23" s="232">
        <v>56.512</v>
      </c>
      <c r="CR23" s="232">
        <v>63.579000000000001</v>
      </c>
      <c r="CS23" s="232">
        <v>56.633000000000003</v>
      </c>
      <c r="CT23" s="232">
        <v>0</v>
      </c>
      <c r="CU23" s="232">
        <v>63.613999999999997</v>
      </c>
      <c r="CV23" s="232">
        <v>0</v>
      </c>
      <c r="CW23" s="232">
        <v>118.80500000000001</v>
      </c>
      <c r="CX23" s="232">
        <v>534.94000000000005</v>
      </c>
      <c r="CY23" s="232">
        <v>55.704999999999998</v>
      </c>
      <c r="CZ23" s="232">
        <v>0</v>
      </c>
      <c r="DA23" s="232">
        <v>61.38</v>
      </c>
      <c r="DB23" s="232">
        <v>64.539000000000001</v>
      </c>
      <c r="DC23" s="232"/>
      <c r="DD23" s="232"/>
      <c r="DE23" s="103"/>
      <c r="DF23" s="229"/>
      <c r="DG23" s="206"/>
      <c r="DH23" s="206"/>
      <c r="DI23" s="206"/>
      <c r="DJ23" s="206"/>
      <c r="DK23" s="206"/>
      <c r="DL23" s="206"/>
      <c r="DM23" s="206"/>
      <c r="DN23" s="206"/>
      <c r="DO23" s="206"/>
      <c r="DP23" s="206"/>
      <c r="DQ23" s="206"/>
      <c r="DR23" s="190"/>
    </row>
    <row r="24" spans="2:131" ht="12" customHeight="1" thickBot="1" x14ac:dyDescent="0.25">
      <c r="B24" s="223" t="s">
        <v>441</v>
      </c>
      <c r="C24" s="233">
        <v>73.881</v>
      </c>
      <c r="D24" s="233">
        <v>0</v>
      </c>
      <c r="E24" s="233">
        <v>31.776</v>
      </c>
      <c r="F24" s="233">
        <v>33.984999999999999</v>
      </c>
      <c r="G24" s="233">
        <v>32.216000000000001</v>
      </c>
      <c r="H24" s="233">
        <v>35.844999999999999</v>
      </c>
      <c r="I24" s="233">
        <v>29.87</v>
      </c>
      <c r="J24" s="233">
        <v>39.090000000000003</v>
      </c>
      <c r="K24" s="233">
        <v>32.576000000000001</v>
      </c>
      <c r="L24" s="233">
        <v>0</v>
      </c>
      <c r="M24" s="233">
        <v>35.01</v>
      </c>
      <c r="N24" s="233">
        <v>38.762</v>
      </c>
      <c r="O24" s="297">
        <v>383.01100000000002</v>
      </c>
      <c r="P24" s="233">
        <v>0</v>
      </c>
      <c r="Q24" s="233">
        <v>0</v>
      </c>
      <c r="R24" s="233">
        <v>39.475000000000001</v>
      </c>
      <c r="S24" s="233">
        <v>0</v>
      </c>
      <c r="T24" s="233">
        <v>0</v>
      </c>
      <c r="U24" s="233">
        <v>0</v>
      </c>
      <c r="V24" s="233">
        <v>0</v>
      </c>
      <c r="W24" s="233">
        <v>33.787999999999997</v>
      </c>
      <c r="X24" s="233">
        <v>0</v>
      </c>
      <c r="Y24" s="233">
        <v>33.131999999999998</v>
      </c>
      <c r="Z24" s="233">
        <v>0</v>
      </c>
      <c r="AA24" s="233">
        <v>0</v>
      </c>
      <c r="AB24" s="297">
        <v>106.395</v>
      </c>
      <c r="AC24" s="233">
        <v>0</v>
      </c>
      <c r="AD24" s="233">
        <v>0</v>
      </c>
      <c r="AE24" s="233">
        <v>38.218000000000004</v>
      </c>
      <c r="AF24" s="233">
        <v>0</v>
      </c>
      <c r="AG24" s="233">
        <v>0</v>
      </c>
      <c r="AI24" s="156" t="s">
        <v>283</v>
      </c>
      <c r="AJ24" s="144" t="s">
        <v>276</v>
      </c>
      <c r="AK24" s="144" t="s">
        <v>276</v>
      </c>
      <c r="AL24" s="144">
        <v>36.612000000000002</v>
      </c>
      <c r="AM24" s="144" t="s">
        <v>276</v>
      </c>
      <c r="AN24" s="144" t="s">
        <v>276</v>
      </c>
      <c r="AO24" s="144" t="s">
        <v>276</v>
      </c>
      <c r="AP24" s="144" t="s">
        <v>276</v>
      </c>
      <c r="AQ24" s="144" t="s">
        <v>276</v>
      </c>
      <c r="AR24" s="144" t="s">
        <v>276</v>
      </c>
      <c r="AS24" s="144" t="s">
        <v>276</v>
      </c>
      <c r="AT24" s="144" t="s">
        <v>276</v>
      </c>
      <c r="AU24" s="144" t="s">
        <v>276</v>
      </c>
      <c r="AV24" s="161">
        <v>36.612000000000002</v>
      </c>
      <c r="AW24" s="144" t="s">
        <v>276</v>
      </c>
      <c r="AX24" s="144" t="s">
        <v>276</v>
      </c>
      <c r="AY24" s="144" t="s">
        <v>276</v>
      </c>
      <c r="AZ24" s="144" t="s">
        <v>276</v>
      </c>
      <c r="BA24" s="144" t="s">
        <v>276</v>
      </c>
      <c r="BB24" s="144" t="s">
        <v>276</v>
      </c>
      <c r="BC24" s="144" t="s">
        <v>276</v>
      </c>
      <c r="BD24" s="144"/>
      <c r="BE24" s="144"/>
      <c r="BF24" s="36" t="s">
        <v>276</v>
      </c>
      <c r="BG24" s="129"/>
      <c r="BH24" s="124"/>
      <c r="BI24" s="124"/>
      <c r="BJ24" s="124"/>
      <c r="BK24" s="124"/>
      <c r="BL24" s="124"/>
      <c r="BM24" s="124"/>
      <c r="BN24" s="124"/>
      <c r="BO24" s="124"/>
      <c r="BP24" s="124"/>
      <c r="BQ24" s="124"/>
      <c r="BR24" s="124"/>
      <c r="BS24" s="124"/>
      <c r="BT24" s="124"/>
      <c r="BU24" s="124"/>
      <c r="BV24" s="124"/>
      <c r="BW24" s="124"/>
      <c r="BY24" s="214" t="s">
        <v>462</v>
      </c>
      <c r="BZ24" s="232">
        <v>0</v>
      </c>
      <c r="CA24" s="232">
        <v>0</v>
      </c>
      <c r="CB24" s="232">
        <v>0</v>
      </c>
      <c r="CC24" s="232">
        <v>0</v>
      </c>
      <c r="CD24" s="232">
        <v>0</v>
      </c>
      <c r="CE24" s="232">
        <v>0</v>
      </c>
      <c r="CF24" s="232">
        <v>0</v>
      </c>
      <c r="CG24" s="232">
        <v>0</v>
      </c>
      <c r="CH24" s="232">
        <v>0</v>
      </c>
      <c r="CI24" s="232">
        <v>0</v>
      </c>
      <c r="CJ24" s="232">
        <v>0</v>
      </c>
      <c r="CK24" s="232">
        <v>0</v>
      </c>
      <c r="CL24" s="291">
        <v>0</v>
      </c>
      <c r="CM24" s="232">
        <v>0</v>
      </c>
      <c r="CN24" s="232">
        <v>0</v>
      </c>
      <c r="CO24" s="232">
        <v>0</v>
      </c>
      <c r="CP24" s="232">
        <v>0</v>
      </c>
      <c r="CQ24" s="232">
        <v>0</v>
      </c>
      <c r="CR24" s="232">
        <v>0</v>
      </c>
      <c r="CS24" s="232">
        <v>0</v>
      </c>
      <c r="CT24" s="232">
        <v>0</v>
      </c>
      <c r="CU24" s="232">
        <v>0</v>
      </c>
      <c r="CV24" s="232">
        <v>0</v>
      </c>
      <c r="CW24" s="232">
        <v>0</v>
      </c>
      <c r="CX24" s="232">
        <v>0</v>
      </c>
      <c r="CY24" s="232">
        <v>0</v>
      </c>
      <c r="CZ24" s="232">
        <v>0</v>
      </c>
      <c r="DA24" s="232">
        <v>0</v>
      </c>
      <c r="DB24" s="232">
        <v>0</v>
      </c>
      <c r="DC24" s="232"/>
      <c r="DD24" s="232"/>
      <c r="DE24" s="116"/>
    </row>
    <row r="25" spans="2:131" ht="12" customHeight="1" x14ac:dyDescent="0.25">
      <c r="B25" s="170" t="s">
        <v>211</v>
      </c>
      <c r="C25" s="148">
        <v>0</v>
      </c>
      <c r="D25" s="148">
        <v>0</v>
      </c>
      <c r="E25" s="148">
        <v>56.811999999999998</v>
      </c>
      <c r="F25" s="148">
        <v>0</v>
      </c>
      <c r="G25" s="148">
        <v>0</v>
      </c>
      <c r="H25" s="148">
        <v>0</v>
      </c>
      <c r="I25" s="148">
        <v>0</v>
      </c>
      <c r="J25" s="148">
        <v>56.78</v>
      </c>
      <c r="K25" s="148">
        <v>0</v>
      </c>
      <c r="L25" s="148">
        <v>58.634999999999998</v>
      </c>
      <c r="M25" s="148">
        <v>115.04600000000001</v>
      </c>
      <c r="N25" s="148">
        <v>0</v>
      </c>
      <c r="O25" s="295">
        <v>287.27300000000002</v>
      </c>
      <c r="P25" s="148">
        <v>106.89400000000001</v>
      </c>
      <c r="Q25" s="148">
        <v>0</v>
      </c>
      <c r="R25" s="148">
        <v>0</v>
      </c>
      <c r="S25" s="148">
        <v>0</v>
      </c>
      <c r="T25" s="148">
        <v>0</v>
      </c>
      <c r="U25" s="148">
        <v>0</v>
      </c>
      <c r="V25" s="148">
        <v>0</v>
      </c>
      <c r="W25" s="148">
        <v>0</v>
      </c>
      <c r="X25" s="148">
        <v>0</v>
      </c>
      <c r="Y25" s="148">
        <v>0</v>
      </c>
      <c r="Z25" s="148">
        <v>0</v>
      </c>
      <c r="AA25" s="148">
        <v>57</v>
      </c>
      <c r="AB25" s="295">
        <v>163.89400000000001</v>
      </c>
      <c r="AC25" s="148">
        <v>0</v>
      </c>
      <c r="AD25" s="148">
        <v>0</v>
      </c>
      <c r="AE25" s="148">
        <v>0</v>
      </c>
      <c r="AF25" s="148">
        <v>0</v>
      </c>
      <c r="AG25" s="148">
        <v>0</v>
      </c>
      <c r="AI25" s="154" t="s">
        <v>298</v>
      </c>
      <c r="AJ25" s="153" t="s">
        <v>276</v>
      </c>
      <c r="AK25" s="153" t="s">
        <v>276</v>
      </c>
      <c r="AL25" s="153" t="s">
        <v>276</v>
      </c>
      <c r="AM25" s="153" t="s">
        <v>276</v>
      </c>
      <c r="AN25" s="153" t="s">
        <v>276</v>
      </c>
      <c r="AO25" s="153" t="s">
        <v>276</v>
      </c>
      <c r="AP25" s="153" t="s">
        <v>276</v>
      </c>
      <c r="AQ25" s="153" t="s">
        <v>276</v>
      </c>
      <c r="AR25" s="153" t="s">
        <v>276</v>
      </c>
      <c r="AS25" s="153">
        <v>28.367999999999999</v>
      </c>
      <c r="AT25" s="153" t="s">
        <v>276</v>
      </c>
      <c r="AU25" s="153" t="s">
        <v>276</v>
      </c>
      <c r="AV25" s="160">
        <v>28.367999999999999</v>
      </c>
      <c r="AW25" s="153" t="s">
        <v>276</v>
      </c>
      <c r="AX25" s="153" t="s">
        <v>276</v>
      </c>
      <c r="AY25" s="153" t="s">
        <v>276</v>
      </c>
      <c r="AZ25" s="153" t="s">
        <v>276</v>
      </c>
      <c r="BA25" s="153" t="s">
        <v>276</v>
      </c>
      <c r="BB25" s="153" t="s">
        <v>276</v>
      </c>
      <c r="BC25" s="153" t="s">
        <v>276</v>
      </c>
      <c r="BD25" s="153"/>
      <c r="BE25" s="153"/>
      <c r="BF25" s="36" t="s">
        <v>276</v>
      </c>
      <c r="BG25" s="129"/>
      <c r="BH25" s="124"/>
      <c r="BI25" s="124"/>
      <c r="BJ25" s="124"/>
      <c r="BK25" s="124"/>
      <c r="BL25" s="124"/>
      <c r="BM25" s="124"/>
      <c r="BN25" s="124"/>
      <c r="BO25" s="124"/>
      <c r="BP25" s="124"/>
      <c r="BQ25" s="124"/>
      <c r="BR25" s="124"/>
      <c r="BS25" s="124"/>
      <c r="BT25" s="124"/>
      <c r="BU25" s="124"/>
      <c r="BV25" s="124"/>
      <c r="BW25" s="124"/>
      <c r="BY25" s="214" t="s">
        <v>463</v>
      </c>
      <c r="BZ25" s="232">
        <v>0</v>
      </c>
      <c r="CA25" s="232">
        <v>0</v>
      </c>
      <c r="CB25" s="232">
        <v>53.41</v>
      </c>
      <c r="CC25" s="232">
        <v>0</v>
      </c>
      <c r="CD25" s="232">
        <v>0</v>
      </c>
      <c r="CE25" s="232">
        <v>0</v>
      </c>
      <c r="CF25" s="232">
        <v>0</v>
      </c>
      <c r="CG25" s="232">
        <v>0</v>
      </c>
      <c r="CH25" s="232">
        <v>0</v>
      </c>
      <c r="CI25" s="232">
        <v>0</v>
      </c>
      <c r="CJ25" s="232">
        <v>0</v>
      </c>
      <c r="CK25" s="232">
        <v>0</v>
      </c>
      <c r="CL25" s="291">
        <v>53.41</v>
      </c>
      <c r="CM25" s="232">
        <v>0</v>
      </c>
      <c r="CN25" s="232">
        <v>0</v>
      </c>
      <c r="CO25" s="232">
        <v>0</v>
      </c>
      <c r="CP25" s="232">
        <v>0</v>
      </c>
      <c r="CQ25" s="232">
        <v>0</v>
      </c>
      <c r="CR25" s="232">
        <v>0</v>
      </c>
      <c r="CS25" s="232">
        <v>0</v>
      </c>
      <c r="CT25" s="232">
        <v>0</v>
      </c>
      <c r="CU25" s="232">
        <v>0</v>
      </c>
      <c r="CV25" s="232">
        <v>0</v>
      </c>
      <c r="CW25" s="232">
        <v>0</v>
      </c>
      <c r="CX25" s="232">
        <v>0</v>
      </c>
      <c r="CY25" s="232">
        <v>0</v>
      </c>
      <c r="CZ25" s="232">
        <v>0</v>
      </c>
      <c r="DA25" s="232">
        <v>0</v>
      </c>
      <c r="DB25" s="232">
        <v>0</v>
      </c>
      <c r="DC25" s="232"/>
      <c r="DD25" s="232"/>
      <c r="DE25" s="116"/>
    </row>
    <row r="26" spans="2:131" ht="12" customHeight="1" thickBot="1" x14ac:dyDescent="0.3">
      <c r="B26" s="213" t="s">
        <v>283</v>
      </c>
      <c r="C26" s="148">
        <v>0</v>
      </c>
      <c r="D26" s="148">
        <v>0</v>
      </c>
      <c r="E26" s="148">
        <v>56.811999999999998</v>
      </c>
      <c r="F26" s="148">
        <v>0</v>
      </c>
      <c r="G26" s="148">
        <v>0</v>
      </c>
      <c r="H26" s="148">
        <v>0</v>
      </c>
      <c r="I26" s="148">
        <v>0</v>
      </c>
      <c r="J26" s="148">
        <v>56.78</v>
      </c>
      <c r="K26" s="148">
        <v>0</v>
      </c>
      <c r="L26" s="148">
        <v>58.634999999999998</v>
      </c>
      <c r="M26" s="148">
        <v>115.04600000000001</v>
      </c>
      <c r="N26" s="148">
        <v>0</v>
      </c>
      <c r="O26" s="295">
        <v>287.27300000000002</v>
      </c>
      <c r="P26" s="148">
        <v>106.89400000000001</v>
      </c>
      <c r="Q26" s="148">
        <v>0</v>
      </c>
      <c r="R26" s="148">
        <v>0</v>
      </c>
      <c r="S26" s="148">
        <v>0</v>
      </c>
      <c r="T26" s="148">
        <v>0</v>
      </c>
      <c r="U26" s="148">
        <v>0</v>
      </c>
      <c r="V26" s="148">
        <v>0</v>
      </c>
      <c r="W26" s="148">
        <v>0</v>
      </c>
      <c r="X26" s="148">
        <v>0</v>
      </c>
      <c r="Y26" s="148">
        <v>0</v>
      </c>
      <c r="Z26" s="148">
        <v>0</v>
      </c>
      <c r="AA26" s="148">
        <v>57</v>
      </c>
      <c r="AB26" s="295">
        <v>163.89400000000001</v>
      </c>
      <c r="AC26" s="148">
        <v>0</v>
      </c>
      <c r="AD26" s="148">
        <v>0</v>
      </c>
      <c r="AE26" s="148">
        <v>0</v>
      </c>
      <c r="AF26" s="148">
        <v>0</v>
      </c>
      <c r="AG26" s="148">
        <v>0</v>
      </c>
      <c r="AI26" s="156" t="s">
        <v>299</v>
      </c>
      <c r="AJ26" s="144" t="s">
        <v>276</v>
      </c>
      <c r="AK26" s="144" t="s">
        <v>276</v>
      </c>
      <c r="AL26" s="144" t="s">
        <v>276</v>
      </c>
      <c r="AM26" s="144" t="s">
        <v>276</v>
      </c>
      <c r="AN26" s="144" t="s">
        <v>276</v>
      </c>
      <c r="AO26" s="144" t="s">
        <v>276</v>
      </c>
      <c r="AP26" s="144" t="s">
        <v>276</v>
      </c>
      <c r="AQ26" s="144" t="s">
        <v>276</v>
      </c>
      <c r="AR26" s="144" t="s">
        <v>276</v>
      </c>
      <c r="AS26" s="144">
        <v>28.367999999999999</v>
      </c>
      <c r="AT26" s="144" t="s">
        <v>276</v>
      </c>
      <c r="AU26" s="144" t="s">
        <v>276</v>
      </c>
      <c r="AV26" s="161">
        <v>28.367999999999999</v>
      </c>
      <c r="AW26" s="144" t="s">
        <v>276</v>
      </c>
      <c r="AX26" s="144" t="s">
        <v>276</v>
      </c>
      <c r="AY26" s="144" t="s">
        <v>276</v>
      </c>
      <c r="AZ26" s="144" t="s">
        <v>276</v>
      </c>
      <c r="BA26" s="144" t="s">
        <v>276</v>
      </c>
      <c r="BB26" s="144" t="s">
        <v>276</v>
      </c>
      <c r="BC26" s="144" t="s">
        <v>276</v>
      </c>
      <c r="BD26" s="144"/>
      <c r="BE26" s="144"/>
      <c r="BF26" s="36" t="s">
        <v>276</v>
      </c>
      <c r="BG26" s="125"/>
      <c r="BH26" s="126"/>
      <c r="BI26" s="126"/>
      <c r="BJ26" s="126"/>
      <c r="BK26" s="126"/>
      <c r="BL26" s="126"/>
      <c r="BM26" s="126"/>
      <c r="BN26" s="126"/>
      <c r="BO26" s="126"/>
      <c r="BP26" s="126"/>
      <c r="BQ26" s="126"/>
      <c r="BR26" s="126"/>
      <c r="BS26" s="126"/>
      <c r="BT26" s="126"/>
      <c r="BU26" s="126"/>
      <c r="BV26" s="126"/>
      <c r="BW26" s="126"/>
      <c r="BY26" s="214" t="s">
        <v>437</v>
      </c>
      <c r="BZ26" s="232">
        <v>0</v>
      </c>
      <c r="CA26" s="232">
        <v>61.180999999999997</v>
      </c>
      <c r="CB26" s="232">
        <v>120.145</v>
      </c>
      <c r="CC26" s="232">
        <v>0</v>
      </c>
      <c r="CD26" s="232">
        <v>0</v>
      </c>
      <c r="CE26" s="232">
        <v>0</v>
      </c>
      <c r="CF26" s="232">
        <v>63.064</v>
      </c>
      <c r="CG26" s="232">
        <v>126.631</v>
      </c>
      <c r="CH26" s="232">
        <v>61.104999999999997</v>
      </c>
      <c r="CI26" s="232">
        <v>0</v>
      </c>
      <c r="CJ26" s="232">
        <v>0</v>
      </c>
      <c r="CK26" s="232">
        <v>0</v>
      </c>
      <c r="CL26" s="291">
        <v>432.12599999999998</v>
      </c>
      <c r="CM26" s="232">
        <v>53.805999999999997</v>
      </c>
      <c r="CN26" s="232">
        <v>58.518000000000001</v>
      </c>
      <c r="CO26" s="232">
        <v>0</v>
      </c>
      <c r="CP26" s="232">
        <v>63.472999999999999</v>
      </c>
      <c r="CQ26" s="232">
        <v>56.512</v>
      </c>
      <c r="CR26" s="232">
        <v>63.579000000000001</v>
      </c>
      <c r="CS26" s="232">
        <v>56.633000000000003</v>
      </c>
      <c r="CT26" s="232">
        <v>0</v>
      </c>
      <c r="CU26" s="232">
        <v>63.613999999999997</v>
      </c>
      <c r="CV26" s="232">
        <v>0</v>
      </c>
      <c r="CW26" s="232">
        <v>118.80500000000001</v>
      </c>
      <c r="CX26" s="232">
        <v>534.94000000000005</v>
      </c>
      <c r="CY26" s="232">
        <v>55.704999999999998</v>
      </c>
      <c r="CZ26" s="232">
        <v>0</v>
      </c>
      <c r="DA26" s="232">
        <v>61.38</v>
      </c>
      <c r="DB26" s="232">
        <v>64.539000000000001</v>
      </c>
      <c r="DC26" s="232"/>
      <c r="DD26" s="232"/>
      <c r="DE26" s="116"/>
    </row>
    <row r="27" spans="2:131" ht="12" customHeight="1" x14ac:dyDescent="0.25">
      <c r="B27" s="227" t="s">
        <v>442</v>
      </c>
      <c r="C27" s="235">
        <v>0</v>
      </c>
      <c r="D27" s="235">
        <v>0</v>
      </c>
      <c r="E27" s="235">
        <v>56.811999999999998</v>
      </c>
      <c r="F27" s="235">
        <v>0</v>
      </c>
      <c r="G27" s="235">
        <v>0</v>
      </c>
      <c r="H27" s="235">
        <v>0</v>
      </c>
      <c r="I27" s="235">
        <v>0</v>
      </c>
      <c r="J27" s="235">
        <v>56.78</v>
      </c>
      <c r="K27" s="235">
        <v>0</v>
      </c>
      <c r="L27" s="235">
        <v>58.634999999999998</v>
      </c>
      <c r="M27" s="235">
        <v>115.04600000000001</v>
      </c>
      <c r="N27" s="235">
        <v>0</v>
      </c>
      <c r="O27" s="300">
        <v>287.27300000000002</v>
      </c>
      <c r="P27" s="235">
        <v>106.89400000000001</v>
      </c>
      <c r="Q27" s="235">
        <v>0</v>
      </c>
      <c r="R27" s="235">
        <v>0</v>
      </c>
      <c r="S27" s="235">
        <v>0</v>
      </c>
      <c r="T27" s="235">
        <v>0</v>
      </c>
      <c r="U27" s="235">
        <v>0</v>
      </c>
      <c r="V27" s="235">
        <v>0</v>
      </c>
      <c r="W27" s="235">
        <v>0</v>
      </c>
      <c r="X27" s="235">
        <v>0</v>
      </c>
      <c r="Y27" s="235">
        <v>0</v>
      </c>
      <c r="Z27" s="235">
        <v>0</v>
      </c>
      <c r="AA27" s="235">
        <v>57</v>
      </c>
      <c r="AB27" s="300">
        <v>163.89400000000001</v>
      </c>
      <c r="AC27" s="235">
        <v>0</v>
      </c>
      <c r="AD27" s="235">
        <v>0</v>
      </c>
      <c r="AE27" s="235">
        <v>0</v>
      </c>
      <c r="AF27" s="235">
        <v>0</v>
      </c>
      <c r="AG27" s="235">
        <v>0</v>
      </c>
      <c r="AI27" s="154" t="s">
        <v>300</v>
      </c>
      <c r="AJ27" s="152" t="s">
        <v>276</v>
      </c>
      <c r="AK27" s="152" t="s">
        <v>276</v>
      </c>
      <c r="AL27" s="152" t="s">
        <v>276</v>
      </c>
      <c r="AM27" s="152" t="s">
        <v>276</v>
      </c>
      <c r="AN27" s="152" t="s">
        <v>276</v>
      </c>
      <c r="AO27" s="152" t="s">
        <v>276</v>
      </c>
      <c r="AP27" s="152" t="s">
        <v>276</v>
      </c>
      <c r="AQ27" s="152" t="s">
        <v>276</v>
      </c>
      <c r="AR27" s="152" t="s">
        <v>276</v>
      </c>
      <c r="AS27" s="152">
        <v>8.06</v>
      </c>
      <c r="AT27" s="152" t="s">
        <v>276</v>
      </c>
      <c r="AU27" s="152" t="s">
        <v>276</v>
      </c>
      <c r="AV27" s="159">
        <v>8.06</v>
      </c>
      <c r="AW27" s="152" t="s">
        <v>276</v>
      </c>
      <c r="AX27" s="152" t="s">
        <v>276</v>
      </c>
      <c r="AY27" s="152" t="s">
        <v>276</v>
      </c>
      <c r="AZ27" s="152" t="s">
        <v>276</v>
      </c>
      <c r="BA27" s="152" t="s">
        <v>276</v>
      </c>
      <c r="BB27" s="152" t="s">
        <v>276</v>
      </c>
      <c r="BC27" s="152" t="s">
        <v>276</v>
      </c>
      <c r="BD27" s="152"/>
      <c r="BE27" s="152"/>
      <c r="BF27" s="36" t="s">
        <v>276</v>
      </c>
      <c r="BG27" s="125"/>
      <c r="BH27" s="124"/>
      <c r="BI27" s="124"/>
      <c r="BJ27" s="124"/>
      <c r="BK27" s="124"/>
      <c r="BL27" s="124"/>
      <c r="BM27" s="124"/>
      <c r="BN27" s="124"/>
      <c r="BO27" s="124"/>
      <c r="BP27" s="124"/>
      <c r="BQ27" s="124"/>
      <c r="BR27" s="124"/>
      <c r="BS27" s="124"/>
      <c r="BT27" s="124"/>
      <c r="BU27" s="124"/>
      <c r="BV27" s="124"/>
      <c r="BW27" s="124"/>
      <c r="BY27" s="244" t="s">
        <v>213</v>
      </c>
      <c r="BZ27" s="246">
        <v>32.316000000000003</v>
      </c>
      <c r="CA27" s="246">
        <v>0</v>
      </c>
      <c r="CB27" s="246">
        <v>0</v>
      </c>
      <c r="CC27" s="246">
        <v>98.539000000000001</v>
      </c>
      <c r="CD27" s="246">
        <v>91.27</v>
      </c>
      <c r="CE27" s="246">
        <v>0</v>
      </c>
      <c r="CF27" s="246">
        <v>56.621000000000002</v>
      </c>
      <c r="CG27" s="246">
        <v>127.87</v>
      </c>
      <c r="CH27" s="246">
        <v>0</v>
      </c>
      <c r="CI27" s="246">
        <v>0</v>
      </c>
      <c r="CJ27" s="246">
        <v>0</v>
      </c>
      <c r="CK27" s="246">
        <v>30.439</v>
      </c>
      <c r="CL27" s="292">
        <v>437.05500000000001</v>
      </c>
      <c r="CM27" s="246">
        <v>30.475000000000001</v>
      </c>
      <c r="CN27" s="246">
        <v>0</v>
      </c>
      <c r="CO27" s="246">
        <v>0</v>
      </c>
      <c r="CP27" s="246">
        <v>0</v>
      </c>
      <c r="CQ27" s="246">
        <v>35.512999999999998</v>
      </c>
      <c r="CR27" s="246">
        <v>31.806999999999999</v>
      </c>
      <c r="CS27" s="246">
        <v>103.76600000000001</v>
      </c>
      <c r="CT27" s="246">
        <v>33.365000000000002</v>
      </c>
      <c r="CU27" s="246">
        <v>35.283000000000001</v>
      </c>
      <c r="CV27" s="246">
        <v>0</v>
      </c>
      <c r="CW27" s="246">
        <v>0</v>
      </c>
      <c r="CX27" s="246">
        <v>270.209</v>
      </c>
      <c r="CY27" s="246">
        <v>96.343000000000004</v>
      </c>
      <c r="CZ27" s="246">
        <v>0</v>
      </c>
      <c r="DA27" s="246">
        <v>0</v>
      </c>
      <c r="DB27" s="246">
        <v>94.238</v>
      </c>
      <c r="DC27" s="246"/>
      <c r="DD27" s="246"/>
      <c r="DE27" s="116"/>
    </row>
    <row r="28" spans="2:131" ht="12" customHeight="1" thickBot="1" x14ac:dyDescent="0.3">
      <c r="B28" s="226" t="s">
        <v>217</v>
      </c>
      <c r="C28" s="169">
        <v>30.693000000000001</v>
      </c>
      <c r="D28" s="169">
        <v>194.86</v>
      </c>
      <c r="E28" s="169">
        <v>387.57900000000001</v>
      </c>
      <c r="F28" s="169">
        <v>94.938000000000002</v>
      </c>
      <c r="G28" s="169">
        <v>142.70099999999999</v>
      </c>
      <c r="H28" s="169">
        <v>135.58699999999999</v>
      </c>
      <c r="I28" s="169">
        <v>213.34800000000001</v>
      </c>
      <c r="J28" s="169">
        <v>142.31299999999999</v>
      </c>
      <c r="K28" s="169">
        <v>200.785</v>
      </c>
      <c r="L28" s="169">
        <v>126.383</v>
      </c>
      <c r="M28" s="169">
        <v>240.999</v>
      </c>
      <c r="N28" s="169">
        <v>268.70699999999999</v>
      </c>
      <c r="O28" s="299">
        <v>2178.893</v>
      </c>
      <c r="P28" s="169">
        <v>391.589</v>
      </c>
      <c r="Q28" s="169">
        <v>179.18299999999999</v>
      </c>
      <c r="R28" s="169">
        <v>306.70999999999998</v>
      </c>
      <c r="S28" s="169">
        <v>0</v>
      </c>
      <c r="T28" s="169">
        <v>118.00700000000001</v>
      </c>
      <c r="U28" s="169">
        <v>479.09199999999998</v>
      </c>
      <c r="V28" s="169">
        <v>365.358</v>
      </c>
      <c r="W28" s="169">
        <v>250.87200000000001</v>
      </c>
      <c r="X28" s="169">
        <v>647.44299999999998</v>
      </c>
      <c r="Y28" s="169">
        <v>494.642</v>
      </c>
      <c r="Z28" s="169">
        <v>277.50200000000001</v>
      </c>
      <c r="AA28" s="169">
        <v>641.09500000000003</v>
      </c>
      <c r="AB28" s="299">
        <v>4151.4930000000004</v>
      </c>
      <c r="AC28" s="169">
        <v>325.61</v>
      </c>
      <c r="AD28" s="169">
        <v>234.73599999999999</v>
      </c>
      <c r="AE28" s="169">
        <v>209.84399999999999</v>
      </c>
      <c r="AF28" s="169">
        <v>222.148</v>
      </c>
      <c r="AG28" s="169">
        <v>0</v>
      </c>
      <c r="AI28" s="156" t="s">
        <v>301</v>
      </c>
      <c r="AJ28" s="144" t="s">
        <v>276</v>
      </c>
      <c r="AK28" s="144" t="s">
        <v>276</v>
      </c>
      <c r="AL28" s="144" t="s">
        <v>276</v>
      </c>
      <c r="AM28" s="144" t="s">
        <v>276</v>
      </c>
      <c r="AN28" s="144" t="s">
        <v>276</v>
      </c>
      <c r="AO28" s="144" t="s">
        <v>276</v>
      </c>
      <c r="AP28" s="144" t="s">
        <v>276</v>
      </c>
      <c r="AQ28" s="144" t="s">
        <v>276</v>
      </c>
      <c r="AR28" s="144" t="s">
        <v>276</v>
      </c>
      <c r="AS28" s="144">
        <v>8.06</v>
      </c>
      <c r="AT28" s="144" t="s">
        <v>276</v>
      </c>
      <c r="AU28" s="144" t="s">
        <v>276</v>
      </c>
      <c r="AV28" s="163">
        <v>8.06</v>
      </c>
      <c r="AW28" s="144" t="s">
        <v>276</v>
      </c>
      <c r="AX28" s="144" t="s">
        <v>276</v>
      </c>
      <c r="AY28" s="144" t="s">
        <v>276</v>
      </c>
      <c r="AZ28" s="144" t="s">
        <v>276</v>
      </c>
      <c r="BA28" s="144" t="s">
        <v>276</v>
      </c>
      <c r="BB28" s="144" t="s">
        <v>276</v>
      </c>
      <c r="BC28" s="144" t="s">
        <v>276</v>
      </c>
      <c r="BD28" s="144"/>
      <c r="BE28" s="144"/>
      <c r="BF28" s="36" t="s">
        <v>276</v>
      </c>
      <c r="BY28" s="213" t="s">
        <v>282</v>
      </c>
      <c r="BZ28" s="232">
        <v>32.316000000000003</v>
      </c>
      <c r="CA28" s="232">
        <v>0</v>
      </c>
      <c r="CB28" s="232">
        <v>0</v>
      </c>
      <c r="CC28" s="232">
        <v>98.539000000000001</v>
      </c>
      <c r="CD28" s="232">
        <v>91.27</v>
      </c>
      <c r="CE28" s="232">
        <v>0</v>
      </c>
      <c r="CF28" s="232">
        <v>56.621000000000002</v>
      </c>
      <c r="CG28" s="232">
        <v>127.87</v>
      </c>
      <c r="CH28" s="232">
        <v>0</v>
      </c>
      <c r="CI28" s="232">
        <v>0</v>
      </c>
      <c r="CJ28" s="232">
        <v>0</v>
      </c>
      <c r="CK28" s="232">
        <v>30.439</v>
      </c>
      <c r="CL28" s="291">
        <v>437.05500000000001</v>
      </c>
      <c r="CM28" s="232">
        <v>30.475000000000001</v>
      </c>
      <c r="CN28" s="232">
        <v>0</v>
      </c>
      <c r="CO28" s="232">
        <v>0</v>
      </c>
      <c r="CP28" s="232">
        <v>0</v>
      </c>
      <c r="CQ28" s="232">
        <v>35.512999999999998</v>
      </c>
      <c r="CR28" s="232">
        <v>31.806999999999999</v>
      </c>
      <c r="CS28" s="232">
        <v>103.76600000000001</v>
      </c>
      <c r="CT28" s="232">
        <v>33.365000000000002</v>
      </c>
      <c r="CU28" s="232">
        <v>35.283000000000001</v>
      </c>
      <c r="CV28" s="232">
        <v>0</v>
      </c>
      <c r="CW28" s="232">
        <v>0</v>
      </c>
      <c r="CX28" s="232">
        <v>270.209</v>
      </c>
      <c r="CY28" s="232">
        <v>96.343000000000004</v>
      </c>
      <c r="CZ28" s="232">
        <v>0</v>
      </c>
      <c r="DA28" s="232">
        <v>0</v>
      </c>
      <c r="DB28" s="232">
        <v>94.238</v>
      </c>
      <c r="DC28" s="232"/>
      <c r="DD28" s="232"/>
      <c r="DE28" s="116"/>
    </row>
    <row r="29" spans="2:131" ht="12" customHeight="1" x14ac:dyDescent="0.25">
      <c r="B29" s="213" t="s">
        <v>443</v>
      </c>
      <c r="C29" s="148">
        <v>30.693000000000001</v>
      </c>
      <c r="D29" s="148">
        <v>138.07900000000001</v>
      </c>
      <c r="E29" s="148">
        <v>330.798</v>
      </c>
      <c r="F29" s="148">
        <v>94.938000000000002</v>
      </c>
      <c r="G29" s="148">
        <v>142.70099999999999</v>
      </c>
      <c r="H29" s="148">
        <v>135.58699999999999</v>
      </c>
      <c r="I29" s="148">
        <v>213.34800000000001</v>
      </c>
      <c r="J29" s="148">
        <v>142.31299999999999</v>
      </c>
      <c r="K29" s="148">
        <v>200.785</v>
      </c>
      <c r="L29" s="148">
        <v>126.383</v>
      </c>
      <c r="M29" s="148">
        <v>240.999</v>
      </c>
      <c r="N29" s="148">
        <v>268.70699999999999</v>
      </c>
      <c r="O29" s="295">
        <v>2065.3310000000001</v>
      </c>
      <c r="P29" s="148">
        <v>391.589</v>
      </c>
      <c r="Q29" s="148">
        <v>179.18299999999999</v>
      </c>
      <c r="R29" s="148">
        <v>306.70999999999998</v>
      </c>
      <c r="S29" s="148">
        <v>0</v>
      </c>
      <c r="T29" s="148">
        <v>118.00700000000001</v>
      </c>
      <c r="U29" s="148">
        <v>479.09199999999998</v>
      </c>
      <c r="V29" s="148">
        <v>365.358</v>
      </c>
      <c r="W29" s="148">
        <v>250.87200000000001</v>
      </c>
      <c r="X29" s="148">
        <v>647.44299999999998</v>
      </c>
      <c r="Y29" s="148">
        <v>494.642</v>
      </c>
      <c r="Z29" s="148">
        <v>277.50200000000001</v>
      </c>
      <c r="AA29" s="148">
        <v>641.09500000000003</v>
      </c>
      <c r="AB29" s="295">
        <v>4151.4930000000004</v>
      </c>
      <c r="AC29" s="148">
        <v>325.61</v>
      </c>
      <c r="AD29" s="148">
        <v>234.73599999999999</v>
      </c>
      <c r="AE29" s="148">
        <v>209.84399999999999</v>
      </c>
      <c r="AF29" s="148">
        <v>222.148</v>
      </c>
      <c r="AG29" s="148">
        <v>0</v>
      </c>
      <c r="AI29" s="154" t="s">
        <v>257</v>
      </c>
      <c r="AJ29" s="152" t="s">
        <v>276</v>
      </c>
      <c r="AK29" s="152" t="s">
        <v>276</v>
      </c>
      <c r="AL29" s="152" t="s">
        <v>276</v>
      </c>
      <c r="AM29" s="152" t="s">
        <v>276</v>
      </c>
      <c r="AN29" s="152" t="s">
        <v>276</v>
      </c>
      <c r="AO29" s="152" t="s">
        <v>276</v>
      </c>
      <c r="AP29" s="152" t="s">
        <v>276</v>
      </c>
      <c r="AQ29" s="152" t="s">
        <v>276</v>
      </c>
      <c r="AR29" s="152" t="s">
        <v>276</v>
      </c>
      <c r="AS29" s="152" t="s">
        <v>276</v>
      </c>
      <c r="AT29" s="152" t="s">
        <v>276</v>
      </c>
      <c r="AU29" s="152" t="s">
        <v>276</v>
      </c>
      <c r="AV29" s="159" t="s">
        <v>276</v>
      </c>
      <c r="AW29" s="152" t="s">
        <v>276</v>
      </c>
      <c r="AX29" s="152" t="s">
        <v>276</v>
      </c>
      <c r="AY29" s="152" t="s">
        <v>276</v>
      </c>
      <c r="AZ29" s="152" t="s">
        <v>276</v>
      </c>
      <c r="BA29" s="152" t="s">
        <v>276</v>
      </c>
      <c r="BB29" s="152" t="s">
        <v>276</v>
      </c>
      <c r="BC29" s="152" t="s">
        <v>276</v>
      </c>
      <c r="BD29" s="152"/>
      <c r="BE29" s="152"/>
      <c r="BF29" s="36" t="s">
        <v>276</v>
      </c>
      <c r="BY29" s="214" t="s">
        <v>438</v>
      </c>
      <c r="BZ29" s="232">
        <v>32.316000000000003</v>
      </c>
      <c r="CA29" s="232">
        <v>0</v>
      </c>
      <c r="CB29" s="232">
        <v>0</v>
      </c>
      <c r="CC29" s="232">
        <v>98.539000000000001</v>
      </c>
      <c r="CD29" s="232">
        <v>91.27</v>
      </c>
      <c r="CE29" s="232">
        <v>0</v>
      </c>
      <c r="CF29" s="232">
        <v>56.621000000000002</v>
      </c>
      <c r="CG29" s="232">
        <v>127.87</v>
      </c>
      <c r="CH29" s="232">
        <v>0</v>
      </c>
      <c r="CI29" s="232">
        <v>0</v>
      </c>
      <c r="CJ29" s="232">
        <v>0</v>
      </c>
      <c r="CK29" s="232">
        <v>30.439</v>
      </c>
      <c r="CL29" s="291">
        <v>437.05500000000001</v>
      </c>
      <c r="CM29" s="232">
        <v>30.475000000000001</v>
      </c>
      <c r="CN29" s="232">
        <v>0</v>
      </c>
      <c r="CO29" s="232">
        <v>0</v>
      </c>
      <c r="CP29" s="232">
        <v>0</v>
      </c>
      <c r="CQ29" s="232">
        <v>35.512999999999998</v>
      </c>
      <c r="CR29" s="232">
        <v>31.806999999999999</v>
      </c>
      <c r="CS29" s="232">
        <v>103.76600000000001</v>
      </c>
      <c r="CT29" s="232">
        <v>33.365000000000002</v>
      </c>
      <c r="CU29" s="232">
        <v>35.283000000000001</v>
      </c>
      <c r="CV29" s="232">
        <v>0</v>
      </c>
      <c r="CW29" s="232">
        <v>0</v>
      </c>
      <c r="CX29" s="232">
        <v>270.209</v>
      </c>
      <c r="CY29" s="232">
        <v>96.343000000000004</v>
      </c>
      <c r="CZ29" s="232">
        <v>0</v>
      </c>
      <c r="DA29" s="232">
        <v>0</v>
      </c>
      <c r="DB29" s="232">
        <v>94.238</v>
      </c>
      <c r="DC29" s="232"/>
      <c r="DD29" s="232"/>
      <c r="DE29" s="116"/>
    </row>
    <row r="30" spans="2:131" ht="12" customHeight="1" thickBot="1" x14ac:dyDescent="0.25">
      <c r="B30" s="214" t="s">
        <v>441</v>
      </c>
      <c r="C30" s="236">
        <v>30.693000000000001</v>
      </c>
      <c r="D30" s="236">
        <v>138.07900000000001</v>
      </c>
      <c r="E30" s="236">
        <v>330.798</v>
      </c>
      <c r="F30" s="236">
        <v>94.938000000000002</v>
      </c>
      <c r="G30" s="236">
        <v>142.70099999999999</v>
      </c>
      <c r="H30" s="236">
        <v>135.58699999999999</v>
      </c>
      <c r="I30" s="236">
        <v>213.34800000000001</v>
      </c>
      <c r="J30" s="236">
        <v>142.31299999999999</v>
      </c>
      <c r="K30" s="236">
        <v>200.785</v>
      </c>
      <c r="L30" s="236">
        <v>126.383</v>
      </c>
      <c r="M30" s="236">
        <v>240.999</v>
      </c>
      <c r="N30" s="236">
        <v>268.70699999999999</v>
      </c>
      <c r="O30" s="301">
        <v>2065.3310000000001</v>
      </c>
      <c r="P30" s="236">
        <v>391.589</v>
      </c>
      <c r="Q30" s="236">
        <v>179.18299999999999</v>
      </c>
      <c r="R30" s="236">
        <v>306.70999999999998</v>
      </c>
      <c r="S30" s="236">
        <v>0</v>
      </c>
      <c r="T30" s="236">
        <v>118.00700000000001</v>
      </c>
      <c r="U30" s="236">
        <v>479.09199999999998</v>
      </c>
      <c r="V30" s="236">
        <v>365.358</v>
      </c>
      <c r="W30" s="236">
        <v>250.87200000000001</v>
      </c>
      <c r="X30" s="236">
        <v>647.44299999999998</v>
      </c>
      <c r="Y30" s="236">
        <v>494.642</v>
      </c>
      <c r="Z30" s="236">
        <v>277.50200000000001</v>
      </c>
      <c r="AA30" s="236">
        <v>641.09500000000003</v>
      </c>
      <c r="AB30" s="301">
        <v>4151.4930000000004</v>
      </c>
      <c r="AC30" s="236">
        <v>325.61</v>
      </c>
      <c r="AD30" s="236">
        <v>234.73599999999999</v>
      </c>
      <c r="AE30" s="236">
        <v>209.84399999999999</v>
      </c>
      <c r="AF30" s="236">
        <v>222.148</v>
      </c>
      <c r="AG30" s="236">
        <v>0</v>
      </c>
      <c r="AI30" s="155" t="s">
        <v>303</v>
      </c>
      <c r="AJ30" s="144" t="s">
        <v>276</v>
      </c>
      <c r="AK30" s="144" t="s">
        <v>276</v>
      </c>
      <c r="AL30" s="144" t="s">
        <v>276</v>
      </c>
      <c r="AM30" s="144" t="s">
        <v>276</v>
      </c>
      <c r="AN30" s="144" t="s">
        <v>276</v>
      </c>
      <c r="AO30" s="144" t="s">
        <v>276</v>
      </c>
      <c r="AP30" s="144" t="s">
        <v>276</v>
      </c>
      <c r="AQ30" s="144" t="s">
        <v>276</v>
      </c>
      <c r="AR30" s="144" t="s">
        <v>276</v>
      </c>
      <c r="AS30" s="144" t="s">
        <v>276</v>
      </c>
      <c r="AT30" s="144" t="s">
        <v>276</v>
      </c>
      <c r="AU30" s="144" t="s">
        <v>276</v>
      </c>
      <c r="AV30" s="163" t="s">
        <v>276</v>
      </c>
      <c r="AW30" s="144" t="s">
        <v>276</v>
      </c>
      <c r="AX30" s="144" t="s">
        <v>276</v>
      </c>
      <c r="AY30" s="144" t="s">
        <v>276</v>
      </c>
      <c r="AZ30" s="144"/>
      <c r="BA30" s="144" t="s">
        <v>276</v>
      </c>
      <c r="BB30" s="144" t="s">
        <v>276</v>
      </c>
      <c r="BC30" s="144" t="s">
        <v>276</v>
      </c>
      <c r="BD30" s="144"/>
      <c r="BE30" s="144"/>
      <c r="BF30" s="36" t="s">
        <v>276</v>
      </c>
      <c r="BY30" s="214" t="s">
        <v>437</v>
      </c>
      <c r="BZ30" s="232">
        <v>0</v>
      </c>
      <c r="CA30" s="232">
        <v>0</v>
      </c>
      <c r="CB30" s="232">
        <v>0</v>
      </c>
      <c r="CC30" s="232">
        <v>0</v>
      </c>
      <c r="CD30" s="232">
        <v>0</v>
      </c>
      <c r="CE30" s="232">
        <v>0</v>
      </c>
      <c r="CF30" s="232">
        <v>0</v>
      </c>
      <c r="CG30" s="232">
        <v>0</v>
      </c>
      <c r="CH30" s="232">
        <v>0</v>
      </c>
      <c r="CI30" s="232">
        <v>0</v>
      </c>
      <c r="CJ30" s="232">
        <v>0</v>
      </c>
      <c r="CK30" s="232">
        <v>0</v>
      </c>
      <c r="CL30" s="291">
        <v>0</v>
      </c>
      <c r="CM30" s="232">
        <v>0</v>
      </c>
      <c r="CN30" s="232">
        <v>0</v>
      </c>
      <c r="CO30" s="232">
        <v>0</v>
      </c>
      <c r="CP30" s="232">
        <v>0</v>
      </c>
      <c r="CQ30" s="232">
        <v>0</v>
      </c>
      <c r="CR30" s="232">
        <v>0</v>
      </c>
      <c r="CS30" s="232">
        <v>0</v>
      </c>
      <c r="CT30" s="232">
        <v>0</v>
      </c>
      <c r="CU30" s="232">
        <v>0</v>
      </c>
      <c r="CV30" s="232">
        <v>0</v>
      </c>
      <c r="CW30" s="232">
        <v>0</v>
      </c>
      <c r="CX30" s="232">
        <v>0</v>
      </c>
      <c r="CY30" s="232">
        <v>0</v>
      </c>
      <c r="CZ30" s="232">
        <v>0</v>
      </c>
      <c r="DA30" s="232">
        <v>0</v>
      </c>
      <c r="DB30" s="232">
        <v>0</v>
      </c>
      <c r="DC30" s="232"/>
      <c r="DD30" s="232"/>
    </row>
    <row r="31" spans="2:131" ht="12" customHeight="1" thickBot="1" x14ac:dyDescent="0.3">
      <c r="B31" s="213" t="s">
        <v>444</v>
      </c>
      <c r="C31" s="148">
        <v>0</v>
      </c>
      <c r="D31" s="148">
        <v>56.780999999999999</v>
      </c>
      <c r="E31" s="148">
        <v>56.780999999999999</v>
      </c>
      <c r="F31" s="148">
        <v>0</v>
      </c>
      <c r="G31" s="148">
        <v>0</v>
      </c>
      <c r="H31" s="148">
        <v>0</v>
      </c>
      <c r="I31" s="148">
        <v>0</v>
      </c>
      <c r="J31" s="148">
        <v>0</v>
      </c>
      <c r="K31" s="148">
        <v>0</v>
      </c>
      <c r="L31" s="148">
        <v>0</v>
      </c>
      <c r="M31" s="148">
        <v>0</v>
      </c>
      <c r="N31" s="148">
        <v>0</v>
      </c>
      <c r="O31" s="295">
        <v>113.562</v>
      </c>
      <c r="P31" s="148">
        <v>0</v>
      </c>
      <c r="Q31" s="148">
        <v>0</v>
      </c>
      <c r="R31" s="148">
        <v>0</v>
      </c>
      <c r="S31" s="148">
        <v>0</v>
      </c>
      <c r="T31" s="148">
        <v>0</v>
      </c>
      <c r="U31" s="148">
        <v>0</v>
      </c>
      <c r="V31" s="148">
        <v>0</v>
      </c>
      <c r="W31" s="148">
        <v>0</v>
      </c>
      <c r="X31" s="148">
        <v>0</v>
      </c>
      <c r="Y31" s="148">
        <v>0</v>
      </c>
      <c r="Z31" s="148">
        <v>0</v>
      </c>
      <c r="AA31" s="148">
        <v>0</v>
      </c>
      <c r="AB31" s="295">
        <v>0</v>
      </c>
      <c r="AC31" s="148">
        <v>0</v>
      </c>
      <c r="AD31" s="148">
        <v>0</v>
      </c>
      <c r="AE31" s="148">
        <v>0</v>
      </c>
      <c r="AF31" s="148">
        <v>0</v>
      </c>
      <c r="AG31" s="148">
        <v>0</v>
      </c>
      <c r="AI31" s="105" t="s">
        <v>297</v>
      </c>
      <c r="AJ31" s="104">
        <v>63.878</v>
      </c>
      <c r="AK31" s="104">
        <v>65.550000000000011</v>
      </c>
      <c r="AL31" s="104">
        <v>74.95</v>
      </c>
      <c r="AM31" s="104">
        <v>55.654000000000003</v>
      </c>
      <c r="AN31" s="104">
        <v>61.253999999999998</v>
      </c>
      <c r="AO31" s="104">
        <v>37.313000000000002</v>
      </c>
      <c r="AP31" s="104">
        <v>70.282000000000011</v>
      </c>
      <c r="AQ31" s="104">
        <v>63.59</v>
      </c>
      <c r="AR31" s="104">
        <v>43.656999999999996</v>
      </c>
      <c r="AS31" s="104">
        <v>83.457999999999998</v>
      </c>
      <c r="AT31" s="104">
        <v>133.87700000000001</v>
      </c>
      <c r="AU31" s="104">
        <v>0</v>
      </c>
      <c r="AV31" s="140">
        <v>753.46299999999997</v>
      </c>
      <c r="AW31" s="104">
        <v>43.143000000000001</v>
      </c>
      <c r="AX31" s="104">
        <v>139.79599999999999</v>
      </c>
      <c r="AY31" s="104">
        <v>96.668000000000006</v>
      </c>
      <c r="AZ31" s="104">
        <v>47.35</v>
      </c>
      <c r="BA31" s="104">
        <v>70.796999999999997</v>
      </c>
      <c r="BB31" s="104">
        <v>39.268999999999998</v>
      </c>
      <c r="BC31" s="104">
        <v>32.518999999999998</v>
      </c>
      <c r="BD31" s="104">
        <v>57</v>
      </c>
      <c r="BE31" s="104">
        <v>38</v>
      </c>
      <c r="BY31" s="244" t="s">
        <v>211</v>
      </c>
      <c r="BZ31" s="246">
        <v>33.378999999999998</v>
      </c>
      <c r="CA31" s="246">
        <v>37.685000000000002</v>
      </c>
      <c r="CB31" s="246">
        <v>39.511000000000003</v>
      </c>
      <c r="CC31" s="246">
        <v>141.51599999999999</v>
      </c>
      <c r="CD31" s="246">
        <v>0</v>
      </c>
      <c r="CE31" s="246">
        <v>85.123000000000005</v>
      </c>
      <c r="CF31" s="246">
        <v>191.99199999999999</v>
      </c>
      <c r="CG31" s="246">
        <v>116.078</v>
      </c>
      <c r="CH31" s="246">
        <v>76.268000000000001</v>
      </c>
      <c r="CI31" s="246">
        <v>0</v>
      </c>
      <c r="CJ31" s="246">
        <v>0</v>
      </c>
      <c r="CK31" s="246">
        <v>73.784999999999997</v>
      </c>
      <c r="CL31" s="292">
        <v>795.33699999999999</v>
      </c>
      <c r="CM31" s="246">
        <v>37.039000000000001</v>
      </c>
      <c r="CN31" s="246">
        <v>133.46700000000001</v>
      </c>
      <c r="CO31" s="246">
        <v>38.853999999999999</v>
      </c>
      <c r="CP31" s="246">
        <v>0</v>
      </c>
      <c r="CQ31" s="246">
        <v>40.567</v>
      </c>
      <c r="CR31" s="246">
        <v>39.697000000000003</v>
      </c>
      <c r="CS31" s="246">
        <v>38.113999999999997</v>
      </c>
      <c r="CT31" s="246">
        <v>46.947000000000003</v>
      </c>
      <c r="CU31" s="246">
        <v>0</v>
      </c>
      <c r="CV31" s="246">
        <v>106.074</v>
      </c>
      <c r="CW31" s="246">
        <v>0</v>
      </c>
      <c r="CX31" s="246">
        <v>480.75900000000001</v>
      </c>
      <c r="CY31" s="246">
        <v>91.718999999999994</v>
      </c>
      <c r="CZ31" s="246">
        <v>0</v>
      </c>
      <c r="DA31" s="246">
        <v>116.875</v>
      </c>
      <c r="DB31" s="246">
        <v>0</v>
      </c>
      <c r="DC31" s="246"/>
      <c r="DD31" s="246"/>
    </row>
    <row r="32" spans="2:131" ht="12" customHeight="1" thickBot="1" x14ac:dyDescent="0.3">
      <c r="B32" s="220" t="s">
        <v>445</v>
      </c>
      <c r="C32" s="237">
        <v>0</v>
      </c>
      <c r="D32" s="237">
        <v>56.780999999999999</v>
      </c>
      <c r="E32" s="237">
        <v>56.780999999999999</v>
      </c>
      <c r="F32" s="237">
        <v>0</v>
      </c>
      <c r="G32" s="237">
        <v>0</v>
      </c>
      <c r="H32" s="237">
        <v>0</v>
      </c>
      <c r="I32" s="237">
        <v>0</v>
      </c>
      <c r="J32" s="237">
        <v>0</v>
      </c>
      <c r="K32" s="237">
        <v>0</v>
      </c>
      <c r="L32" s="237">
        <v>0</v>
      </c>
      <c r="M32" s="237">
        <v>0</v>
      </c>
      <c r="N32" s="237">
        <v>0</v>
      </c>
      <c r="O32" s="302">
        <v>113.562</v>
      </c>
      <c r="P32" s="237">
        <v>0</v>
      </c>
      <c r="Q32" s="237">
        <v>0</v>
      </c>
      <c r="R32" s="237">
        <v>0</v>
      </c>
      <c r="S32" s="237">
        <v>0</v>
      </c>
      <c r="T32" s="237">
        <v>0</v>
      </c>
      <c r="U32" s="237">
        <v>0</v>
      </c>
      <c r="V32" s="237">
        <v>0</v>
      </c>
      <c r="W32" s="237">
        <v>0</v>
      </c>
      <c r="X32" s="237">
        <v>0</v>
      </c>
      <c r="Y32" s="237">
        <v>0</v>
      </c>
      <c r="Z32" s="237">
        <v>0</v>
      </c>
      <c r="AA32" s="237">
        <v>0</v>
      </c>
      <c r="AB32" s="302">
        <v>0</v>
      </c>
      <c r="AC32" s="237">
        <v>0</v>
      </c>
      <c r="AD32" s="237">
        <v>0</v>
      </c>
      <c r="AE32" s="237">
        <v>0</v>
      </c>
      <c r="AF32" s="237">
        <v>0</v>
      </c>
      <c r="AG32" s="237">
        <v>0</v>
      </c>
      <c r="AI32" s="125"/>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Y32" s="213" t="s">
        <v>464</v>
      </c>
      <c r="BZ32" s="232">
        <v>0</v>
      </c>
      <c r="CA32" s="232">
        <v>0</v>
      </c>
      <c r="CB32" s="232">
        <v>0</v>
      </c>
      <c r="CC32" s="232">
        <v>0</v>
      </c>
      <c r="CD32" s="232">
        <v>0</v>
      </c>
      <c r="CE32" s="232">
        <v>0</v>
      </c>
      <c r="CF32" s="232">
        <v>0</v>
      </c>
      <c r="CG32" s="232">
        <v>0</v>
      </c>
      <c r="CH32" s="232">
        <v>0</v>
      </c>
      <c r="CI32" s="232">
        <v>0</v>
      </c>
      <c r="CJ32" s="232">
        <v>0</v>
      </c>
      <c r="CK32" s="232">
        <v>0</v>
      </c>
      <c r="CL32" s="291">
        <v>0</v>
      </c>
      <c r="CM32" s="232">
        <v>0</v>
      </c>
      <c r="CN32" s="232">
        <v>0</v>
      </c>
      <c r="CO32" s="232">
        <v>0</v>
      </c>
      <c r="CP32" s="232">
        <v>0</v>
      </c>
      <c r="CQ32" s="232">
        <v>0</v>
      </c>
      <c r="CR32" s="232">
        <v>0</v>
      </c>
      <c r="CS32" s="232">
        <v>0</v>
      </c>
      <c r="CT32" s="232">
        <v>0</v>
      </c>
      <c r="CU32" s="232">
        <v>0</v>
      </c>
      <c r="CV32" s="232">
        <v>0</v>
      </c>
      <c r="CW32" s="232">
        <v>0</v>
      </c>
      <c r="CX32" s="232">
        <v>0</v>
      </c>
      <c r="CY32" s="232">
        <v>0</v>
      </c>
      <c r="CZ32" s="232">
        <v>0</v>
      </c>
      <c r="DA32" s="232">
        <v>0</v>
      </c>
      <c r="DB32" s="232">
        <v>0</v>
      </c>
      <c r="DC32" s="232"/>
      <c r="DD32" s="232"/>
    </row>
    <row r="33" spans="2:108" ht="12" customHeight="1" x14ac:dyDescent="0.25">
      <c r="B33" s="170" t="s">
        <v>209</v>
      </c>
      <c r="C33" s="148">
        <v>0</v>
      </c>
      <c r="D33" s="148">
        <v>0</v>
      </c>
      <c r="E33" s="148">
        <v>0</v>
      </c>
      <c r="F33" s="148">
        <v>0</v>
      </c>
      <c r="G33" s="148">
        <v>0</v>
      </c>
      <c r="H33" s="148">
        <v>0</v>
      </c>
      <c r="I33" s="148">
        <v>0</v>
      </c>
      <c r="J33" s="148">
        <v>0</v>
      </c>
      <c r="K33" s="148">
        <v>0</v>
      </c>
      <c r="L33" s="148">
        <v>0</v>
      </c>
      <c r="M33" s="148">
        <v>0</v>
      </c>
      <c r="N33" s="148">
        <v>116.22</v>
      </c>
      <c r="O33" s="295">
        <v>116.22</v>
      </c>
      <c r="P33" s="148">
        <v>0</v>
      </c>
      <c r="Q33" s="148">
        <v>0</v>
      </c>
      <c r="R33" s="148">
        <v>0</v>
      </c>
      <c r="S33" s="148">
        <v>0</v>
      </c>
      <c r="T33" s="148">
        <v>0</v>
      </c>
      <c r="U33" s="148">
        <v>0</v>
      </c>
      <c r="V33" s="148">
        <v>0</v>
      </c>
      <c r="W33" s="148">
        <v>0</v>
      </c>
      <c r="X33" s="148">
        <v>28.457999999999998</v>
      </c>
      <c r="Y33" s="148">
        <v>29.077000000000002</v>
      </c>
      <c r="Z33" s="148">
        <v>32.28</v>
      </c>
      <c r="AA33" s="148">
        <v>0</v>
      </c>
      <c r="AB33" s="295">
        <v>89.814999999999998</v>
      </c>
      <c r="AC33" s="148">
        <v>0</v>
      </c>
      <c r="AD33" s="148">
        <v>0</v>
      </c>
      <c r="AE33" s="148">
        <v>0</v>
      </c>
      <c r="AF33" s="148">
        <v>0</v>
      </c>
      <c r="AG33" s="148">
        <v>0</v>
      </c>
      <c r="BY33" s="214" t="s">
        <v>465</v>
      </c>
      <c r="BZ33" s="232">
        <v>0</v>
      </c>
      <c r="CA33" s="232">
        <v>0</v>
      </c>
      <c r="CB33" s="232">
        <v>0</v>
      </c>
      <c r="CC33" s="232">
        <v>0</v>
      </c>
      <c r="CD33" s="232">
        <v>0</v>
      </c>
      <c r="CE33" s="232">
        <v>0</v>
      </c>
      <c r="CF33" s="232">
        <v>0</v>
      </c>
      <c r="CG33" s="232">
        <v>0</v>
      </c>
      <c r="CH33" s="232">
        <v>0</v>
      </c>
      <c r="CI33" s="232">
        <v>0</v>
      </c>
      <c r="CJ33" s="232">
        <v>0</v>
      </c>
      <c r="CK33" s="232">
        <v>0</v>
      </c>
      <c r="CL33" s="291">
        <v>0</v>
      </c>
      <c r="CM33" s="232">
        <v>0</v>
      </c>
      <c r="CN33" s="232">
        <v>0</v>
      </c>
      <c r="CO33" s="232">
        <v>0</v>
      </c>
      <c r="CP33" s="232">
        <v>0</v>
      </c>
      <c r="CQ33" s="232">
        <v>0</v>
      </c>
      <c r="CR33" s="232">
        <v>0</v>
      </c>
      <c r="CS33" s="232">
        <v>0</v>
      </c>
      <c r="CT33" s="232">
        <v>0</v>
      </c>
      <c r="CU33" s="232">
        <v>0</v>
      </c>
      <c r="CV33" s="232">
        <v>0</v>
      </c>
      <c r="CW33" s="232">
        <v>0</v>
      </c>
      <c r="CX33" s="232">
        <v>0</v>
      </c>
      <c r="CY33" s="232">
        <v>0</v>
      </c>
      <c r="CZ33" s="232">
        <v>0</v>
      </c>
      <c r="DA33" s="232">
        <v>0</v>
      </c>
      <c r="DB33" s="232">
        <v>0</v>
      </c>
      <c r="DC33" s="232"/>
      <c r="DD33" s="232"/>
    </row>
    <row r="34" spans="2:108" ht="12" customHeight="1" x14ac:dyDescent="0.25">
      <c r="B34" s="213" t="s">
        <v>280</v>
      </c>
      <c r="C34" s="148">
        <v>0</v>
      </c>
      <c r="D34" s="148">
        <v>0</v>
      </c>
      <c r="E34" s="148">
        <v>0</v>
      </c>
      <c r="F34" s="148">
        <v>0</v>
      </c>
      <c r="G34" s="148">
        <v>0</v>
      </c>
      <c r="H34" s="148">
        <v>0</v>
      </c>
      <c r="I34" s="148">
        <v>0</v>
      </c>
      <c r="J34" s="148">
        <v>0</v>
      </c>
      <c r="K34" s="148">
        <v>0</v>
      </c>
      <c r="L34" s="148">
        <v>0</v>
      </c>
      <c r="M34" s="148">
        <v>0</v>
      </c>
      <c r="N34" s="148">
        <v>116.22</v>
      </c>
      <c r="O34" s="295">
        <v>116.22</v>
      </c>
      <c r="P34" s="148">
        <v>0</v>
      </c>
      <c r="Q34" s="148">
        <v>0</v>
      </c>
      <c r="R34" s="148">
        <v>0</v>
      </c>
      <c r="S34" s="148">
        <v>0</v>
      </c>
      <c r="T34" s="148">
        <v>0</v>
      </c>
      <c r="U34" s="148">
        <v>0</v>
      </c>
      <c r="V34" s="148">
        <v>0</v>
      </c>
      <c r="W34" s="148">
        <v>0</v>
      </c>
      <c r="X34" s="148">
        <v>0</v>
      </c>
      <c r="Y34" s="148">
        <v>0</v>
      </c>
      <c r="Z34" s="148">
        <v>0</v>
      </c>
      <c r="AA34" s="148">
        <v>0</v>
      </c>
      <c r="AB34" s="295">
        <v>0</v>
      </c>
      <c r="AC34" s="148">
        <v>0</v>
      </c>
      <c r="AD34" s="148">
        <v>0</v>
      </c>
      <c r="AE34" s="148">
        <v>0</v>
      </c>
      <c r="AF34" s="148">
        <v>0</v>
      </c>
      <c r="AG34" s="148">
        <v>0</v>
      </c>
      <c r="BY34" s="213" t="s">
        <v>283</v>
      </c>
      <c r="BZ34" s="232">
        <v>33.378999999999998</v>
      </c>
      <c r="CA34" s="232">
        <v>37.685000000000002</v>
      </c>
      <c r="CB34" s="232">
        <v>39.511000000000003</v>
      </c>
      <c r="CC34" s="232">
        <v>141.51599999999999</v>
      </c>
      <c r="CD34" s="232">
        <v>0</v>
      </c>
      <c r="CE34" s="232">
        <v>85.123000000000005</v>
      </c>
      <c r="CF34" s="232">
        <v>191.99199999999999</v>
      </c>
      <c r="CG34" s="232">
        <v>116.078</v>
      </c>
      <c r="CH34" s="232">
        <v>76.268000000000001</v>
      </c>
      <c r="CI34" s="232">
        <v>0</v>
      </c>
      <c r="CJ34" s="232">
        <v>0</v>
      </c>
      <c r="CK34" s="232">
        <v>73.784999999999997</v>
      </c>
      <c r="CL34" s="291">
        <v>795.33699999999999</v>
      </c>
      <c r="CM34" s="232">
        <v>37.039000000000001</v>
      </c>
      <c r="CN34" s="232">
        <v>133.46700000000001</v>
      </c>
      <c r="CO34" s="232">
        <v>38.853999999999999</v>
      </c>
      <c r="CP34" s="232">
        <v>0</v>
      </c>
      <c r="CQ34" s="232">
        <v>40.567</v>
      </c>
      <c r="CR34" s="232">
        <v>39.697000000000003</v>
      </c>
      <c r="CS34" s="232">
        <v>38.113999999999997</v>
      </c>
      <c r="CT34" s="232">
        <v>46.947000000000003</v>
      </c>
      <c r="CU34" s="232">
        <v>0</v>
      </c>
      <c r="CV34" s="232">
        <v>106.074</v>
      </c>
      <c r="CW34" s="232">
        <v>0</v>
      </c>
      <c r="CX34" s="232">
        <v>480.75900000000001</v>
      </c>
      <c r="CY34" s="232">
        <v>91.718999999999994</v>
      </c>
      <c r="CZ34" s="232">
        <v>0</v>
      </c>
      <c r="DA34" s="232">
        <v>116.875</v>
      </c>
      <c r="DB34" s="232">
        <v>0</v>
      </c>
      <c r="DC34" s="232"/>
      <c r="DD34" s="232"/>
    </row>
    <row r="35" spans="2:108" ht="12" customHeight="1" thickBot="1" x14ac:dyDescent="0.25">
      <c r="B35" s="227" t="s">
        <v>446</v>
      </c>
      <c r="C35" s="235">
        <v>0</v>
      </c>
      <c r="D35" s="235">
        <v>0</v>
      </c>
      <c r="E35" s="235">
        <v>0</v>
      </c>
      <c r="F35" s="235">
        <v>0</v>
      </c>
      <c r="G35" s="235">
        <v>0</v>
      </c>
      <c r="H35" s="235">
        <v>0</v>
      </c>
      <c r="I35" s="235">
        <v>0</v>
      </c>
      <c r="J35" s="235">
        <v>0</v>
      </c>
      <c r="K35" s="235">
        <v>0</v>
      </c>
      <c r="L35" s="235">
        <v>0</v>
      </c>
      <c r="M35" s="235">
        <v>0</v>
      </c>
      <c r="N35" s="235">
        <v>116.22</v>
      </c>
      <c r="O35" s="300">
        <v>116.22</v>
      </c>
      <c r="P35" s="235">
        <v>0</v>
      </c>
      <c r="Q35" s="235">
        <v>0</v>
      </c>
      <c r="R35" s="235">
        <v>0</v>
      </c>
      <c r="S35" s="235">
        <v>0</v>
      </c>
      <c r="T35" s="235">
        <v>0</v>
      </c>
      <c r="U35" s="235">
        <v>0</v>
      </c>
      <c r="V35" s="235">
        <v>0</v>
      </c>
      <c r="W35" s="235">
        <v>0</v>
      </c>
      <c r="X35" s="235">
        <v>0</v>
      </c>
      <c r="Y35" s="235">
        <v>0</v>
      </c>
      <c r="Z35" s="235">
        <v>0</v>
      </c>
      <c r="AA35" s="235">
        <v>0</v>
      </c>
      <c r="AB35" s="300">
        <v>0</v>
      </c>
      <c r="AC35" s="235">
        <v>0</v>
      </c>
      <c r="AD35" s="235">
        <v>0</v>
      </c>
      <c r="AE35" s="235">
        <v>0</v>
      </c>
      <c r="AF35" s="235">
        <v>0</v>
      </c>
      <c r="AG35" s="235">
        <v>0</v>
      </c>
      <c r="BY35" s="214" t="s">
        <v>442</v>
      </c>
      <c r="BZ35" s="232">
        <v>33.378999999999998</v>
      </c>
      <c r="CA35" s="232">
        <v>37.685000000000002</v>
      </c>
      <c r="CB35" s="232">
        <v>39.511000000000003</v>
      </c>
      <c r="CC35" s="232">
        <v>141.51599999999999</v>
      </c>
      <c r="CD35" s="232">
        <v>0</v>
      </c>
      <c r="CE35" s="232">
        <v>85.123000000000005</v>
      </c>
      <c r="CF35" s="232">
        <v>191.99199999999999</v>
      </c>
      <c r="CG35" s="232">
        <v>116.078</v>
      </c>
      <c r="CH35" s="232">
        <v>76.268000000000001</v>
      </c>
      <c r="CI35" s="232">
        <v>0</v>
      </c>
      <c r="CJ35" s="232">
        <v>0</v>
      </c>
      <c r="CK35" s="232">
        <v>73.784999999999997</v>
      </c>
      <c r="CL35" s="291">
        <v>795.33699999999999</v>
      </c>
      <c r="CM35" s="232">
        <v>37.039000000000001</v>
      </c>
      <c r="CN35" s="232">
        <v>133.46700000000001</v>
      </c>
      <c r="CO35" s="232">
        <v>38.853999999999999</v>
      </c>
      <c r="CP35" s="232">
        <v>0</v>
      </c>
      <c r="CQ35" s="232">
        <v>40.567</v>
      </c>
      <c r="CR35" s="232">
        <v>39.697000000000003</v>
      </c>
      <c r="CS35" s="232">
        <v>38.113999999999997</v>
      </c>
      <c r="CT35" s="232">
        <v>46.947000000000003</v>
      </c>
      <c r="CU35" s="232">
        <v>0</v>
      </c>
      <c r="CV35" s="232">
        <v>106.074</v>
      </c>
      <c r="CW35" s="232">
        <v>0</v>
      </c>
      <c r="CX35" s="232">
        <v>480.75900000000001</v>
      </c>
      <c r="CY35" s="232">
        <v>91.718999999999994</v>
      </c>
      <c r="CZ35" s="232">
        <v>0</v>
      </c>
      <c r="DA35" s="232">
        <v>116.875</v>
      </c>
      <c r="DB35" s="232">
        <v>0</v>
      </c>
      <c r="DC35" s="232"/>
      <c r="DD35" s="232"/>
    </row>
    <row r="36" spans="2:108" ht="12" customHeight="1" thickBot="1" x14ac:dyDescent="0.3">
      <c r="B36" s="226" t="s">
        <v>298</v>
      </c>
      <c r="C36" s="169">
        <v>0</v>
      </c>
      <c r="D36" s="169">
        <v>0</v>
      </c>
      <c r="E36" s="169">
        <v>0</v>
      </c>
      <c r="F36" s="169">
        <v>0</v>
      </c>
      <c r="G36" s="169">
        <v>0</v>
      </c>
      <c r="H36" s="169">
        <v>0</v>
      </c>
      <c r="I36" s="169">
        <v>0</v>
      </c>
      <c r="J36" s="169">
        <v>0</v>
      </c>
      <c r="K36" s="169">
        <v>37.094000000000001</v>
      </c>
      <c r="L36" s="169">
        <v>0</v>
      </c>
      <c r="M36" s="169">
        <v>0</v>
      </c>
      <c r="N36" s="169">
        <v>0</v>
      </c>
      <c r="O36" s="299">
        <v>37.094000000000001</v>
      </c>
      <c r="P36" s="169">
        <v>0</v>
      </c>
      <c r="Q36" s="169">
        <v>0</v>
      </c>
      <c r="R36" s="169">
        <v>0</v>
      </c>
      <c r="S36" s="169">
        <v>0</v>
      </c>
      <c r="T36" s="169">
        <v>31.888999999999999</v>
      </c>
      <c r="U36" s="169">
        <v>0</v>
      </c>
      <c r="V36" s="169">
        <v>28.294</v>
      </c>
      <c r="W36" s="169">
        <v>0</v>
      </c>
      <c r="X36" s="169">
        <v>0</v>
      </c>
      <c r="Y36" s="169">
        <v>0</v>
      </c>
      <c r="Z36" s="169">
        <v>26.306999999999999</v>
      </c>
      <c r="AA36" s="169">
        <v>0</v>
      </c>
      <c r="AB36" s="299">
        <v>86.49</v>
      </c>
      <c r="AC36" s="169">
        <v>0</v>
      </c>
      <c r="AD36" s="169">
        <v>68.292000000000002</v>
      </c>
      <c r="AE36" s="169">
        <v>0</v>
      </c>
      <c r="AF36" s="169">
        <v>0</v>
      </c>
      <c r="AG36" s="169">
        <v>0</v>
      </c>
      <c r="BY36" s="244" t="s">
        <v>217</v>
      </c>
      <c r="BZ36" s="246">
        <v>0</v>
      </c>
      <c r="CA36" s="246">
        <v>72.873000000000005</v>
      </c>
      <c r="CB36" s="246">
        <v>0</v>
      </c>
      <c r="CC36" s="246">
        <v>0</v>
      </c>
      <c r="CD36" s="246">
        <v>0</v>
      </c>
      <c r="CE36" s="246">
        <v>158.84399999999999</v>
      </c>
      <c r="CF36" s="246">
        <v>141.05799999999999</v>
      </c>
      <c r="CG36" s="246">
        <v>0</v>
      </c>
      <c r="CH36" s="246">
        <v>82.79</v>
      </c>
      <c r="CI36" s="246">
        <v>0</v>
      </c>
      <c r="CJ36" s="246">
        <v>0</v>
      </c>
      <c r="CK36" s="246">
        <v>0</v>
      </c>
      <c r="CL36" s="292">
        <v>455.565</v>
      </c>
      <c r="CM36" s="246">
        <v>0</v>
      </c>
      <c r="CN36" s="246">
        <v>0</v>
      </c>
      <c r="CO36" s="246">
        <v>0</v>
      </c>
      <c r="CP36" s="246">
        <v>0</v>
      </c>
      <c r="CQ36" s="246">
        <v>0</v>
      </c>
      <c r="CR36" s="246">
        <v>0</v>
      </c>
      <c r="CS36" s="246">
        <v>0</v>
      </c>
      <c r="CT36" s="246">
        <v>0</v>
      </c>
      <c r="CU36" s="246">
        <v>331.96800000000002</v>
      </c>
      <c r="CV36" s="246">
        <v>0</v>
      </c>
      <c r="CW36" s="246">
        <v>0</v>
      </c>
      <c r="CX36" s="246">
        <v>331.96800000000002</v>
      </c>
      <c r="CY36" s="246">
        <v>0</v>
      </c>
      <c r="CZ36" s="246">
        <v>0</v>
      </c>
      <c r="DA36" s="246">
        <v>0</v>
      </c>
      <c r="DB36" s="246">
        <v>0</v>
      </c>
      <c r="DC36" s="246"/>
      <c r="DD36" s="246">
        <v>187</v>
      </c>
    </row>
    <row r="37" spans="2:108" ht="12" customHeight="1" x14ac:dyDescent="0.25">
      <c r="B37" s="213" t="s">
        <v>447</v>
      </c>
      <c r="C37" s="148">
        <v>0</v>
      </c>
      <c r="D37" s="148">
        <v>0</v>
      </c>
      <c r="E37" s="148">
        <v>0</v>
      </c>
      <c r="F37" s="148">
        <v>0</v>
      </c>
      <c r="G37" s="148">
        <v>0</v>
      </c>
      <c r="H37" s="148">
        <v>0</v>
      </c>
      <c r="I37" s="148">
        <v>0</v>
      </c>
      <c r="J37" s="148">
        <v>0</v>
      </c>
      <c r="K37" s="148">
        <v>37.094000000000001</v>
      </c>
      <c r="L37" s="148">
        <v>0</v>
      </c>
      <c r="M37" s="148">
        <v>0</v>
      </c>
      <c r="N37" s="148">
        <v>0</v>
      </c>
      <c r="O37" s="295">
        <v>37.094000000000001</v>
      </c>
      <c r="P37" s="148">
        <v>0</v>
      </c>
      <c r="Q37" s="148">
        <v>0</v>
      </c>
      <c r="R37" s="148">
        <v>0</v>
      </c>
      <c r="S37" s="148">
        <v>0</v>
      </c>
      <c r="T37" s="148">
        <v>31.888999999999999</v>
      </c>
      <c r="U37" s="148">
        <v>0</v>
      </c>
      <c r="V37" s="148">
        <v>28.294</v>
      </c>
      <c r="W37" s="148">
        <v>0</v>
      </c>
      <c r="X37" s="148">
        <v>0</v>
      </c>
      <c r="Y37" s="148">
        <v>0</v>
      </c>
      <c r="Z37" s="148">
        <v>26.306999999999999</v>
      </c>
      <c r="AA37" s="148">
        <v>0</v>
      </c>
      <c r="AB37" s="295">
        <v>86.49</v>
      </c>
      <c r="AC37" s="148">
        <v>0</v>
      </c>
      <c r="AD37" s="148">
        <v>68.292000000000002</v>
      </c>
      <c r="AE37" s="148">
        <v>0</v>
      </c>
      <c r="AF37" s="148">
        <v>0</v>
      </c>
      <c r="AG37" s="148">
        <v>0</v>
      </c>
      <c r="BY37" s="213" t="s">
        <v>443</v>
      </c>
      <c r="BZ37" s="232">
        <v>0</v>
      </c>
      <c r="CA37" s="232">
        <v>72.873000000000005</v>
      </c>
      <c r="CB37" s="232">
        <v>0</v>
      </c>
      <c r="CC37" s="232">
        <v>0</v>
      </c>
      <c r="CD37" s="232">
        <v>0</v>
      </c>
      <c r="CE37" s="232">
        <v>158.84399999999999</v>
      </c>
      <c r="CF37" s="232">
        <v>58.701000000000001</v>
      </c>
      <c r="CG37" s="232">
        <v>0</v>
      </c>
      <c r="CH37" s="232">
        <v>82.79</v>
      </c>
      <c r="CI37" s="232">
        <v>0</v>
      </c>
      <c r="CJ37" s="232">
        <v>0</v>
      </c>
      <c r="CK37" s="232">
        <v>0</v>
      </c>
      <c r="CL37" s="291">
        <v>373.20800000000003</v>
      </c>
      <c r="CM37" s="232">
        <v>0</v>
      </c>
      <c r="CN37" s="232">
        <v>0</v>
      </c>
      <c r="CO37" s="232">
        <v>0</v>
      </c>
      <c r="CP37" s="232">
        <v>0</v>
      </c>
      <c r="CQ37" s="232">
        <v>0</v>
      </c>
      <c r="CR37" s="232">
        <v>0</v>
      </c>
      <c r="CS37" s="232">
        <v>0</v>
      </c>
      <c r="CT37" s="232">
        <v>0</v>
      </c>
      <c r="CU37" s="232">
        <v>331.96800000000002</v>
      </c>
      <c r="CV37" s="232">
        <v>0</v>
      </c>
      <c r="CW37" s="232">
        <v>0</v>
      </c>
      <c r="CX37" s="232">
        <v>331.96800000000002</v>
      </c>
      <c r="CY37" s="232">
        <v>0</v>
      </c>
      <c r="CZ37" s="232">
        <v>0</v>
      </c>
      <c r="DA37" s="232">
        <v>0</v>
      </c>
      <c r="DB37" s="232">
        <v>0</v>
      </c>
      <c r="DC37" s="232"/>
      <c r="DD37" s="232">
        <v>187</v>
      </c>
    </row>
    <row r="38" spans="2:108" ht="12" customHeight="1" thickBot="1" x14ac:dyDescent="0.25">
      <c r="B38" s="220" t="s">
        <v>448</v>
      </c>
      <c r="C38" s="237">
        <v>0</v>
      </c>
      <c r="D38" s="237">
        <v>0</v>
      </c>
      <c r="E38" s="237">
        <v>0</v>
      </c>
      <c r="F38" s="237">
        <v>0</v>
      </c>
      <c r="G38" s="237">
        <v>0</v>
      </c>
      <c r="H38" s="237">
        <v>0</v>
      </c>
      <c r="I38" s="237">
        <v>0</v>
      </c>
      <c r="J38" s="237">
        <v>0</v>
      </c>
      <c r="K38" s="237">
        <v>37.094000000000001</v>
      </c>
      <c r="L38" s="237">
        <v>0</v>
      </c>
      <c r="M38" s="237">
        <v>0</v>
      </c>
      <c r="N38" s="237">
        <v>0</v>
      </c>
      <c r="O38" s="302">
        <v>37.094000000000001</v>
      </c>
      <c r="P38" s="237">
        <v>0</v>
      </c>
      <c r="Q38" s="237">
        <v>0</v>
      </c>
      <c r="R38" s="237">
        <v>0</v>
      </c>
      <c r="S38" s="237">
        <v>0</v>
      </c>
      <c r="T38" s="237">
        <v>31.888999999999999</v>
      </c>
      <c r="U38" s="237">
        <v>0</v>
      </c>
      <c r="V38" s="237">
        <v>28.294</v>
      </c>
      <c r="W38" s="237">
        <v>0</v>
      </c>
      <c r="X38" s="237">
        <v>0</v>
      </c>
      <c r="Y38" s="237">
        <v>0</v>
      </c>
      <c r="Z38" s="237">
        <v>26.306999999999999</v>
      </c>
      <c r="AA38" s="237">
        <v>0</v>
      </c>
      <c r="AB38" s="302">
        <v>86.49</v>
      </c>
      <c r="AC38" s="237">
        <v>0</v>
      </c>
      <c r="AD38" s="237">
        <v>68.292000000000002</v>
      </c>
      <c r="AE38" s="237">
        <v>0</v>
      </c>
      <c r="AF38" s="237">
        <v>0</v>
      </c>
      <c r="AG38" s="237">
        <v>0</v>
      </c>
      <c r="BY38" s="214" t="s">
        <v>441</v>
      </c>
      <c r="BZ38" s="232">
        <v>0</v>
      </c>
      <c r="CA38" s="232">
        <v>72.873000000000005</v>
      </c>
      <c r="CB38" s="232">
        <v>0</v>
      </c>
      <c r="CC38" s="232">
        <v>0</v>
      </c>
      <c r="CD38" s="232">
        <v>0</v>
      </c>
      <c r="CE38" s="232">
        <v>158.84399999999999</v>
      </c>
      <c r="CF38" s="232">
        <v>58.701000000000001</v>
      </c>
      <c r="CG38" s="232">
        <v>0</v>
      </c>
      <c r="CH38" s="232">
        <v>82.79</v>
      </c>
      <c r="CI38" s="232">
        <v>0</v>
      </c>
      <c r="CJ38" s="232">
        <v>0</v>
      </c>
      <c r="CK38" s="232">
        <v>0</v>
      </c>
      <c r="CL38" s="291">
        <v>373.20800000000003</v>
      </c>
      <c r="CM38" s="232">
        <v>0</v>
      </c>
      <c r="CN38" s="232">
        <v>0</v>
      </c>
      <c r="CO38" s="232">
        <v>0</v>
      </c>
      <c r="CP38" s="232">
        <v>0</v>
      </c>
      <c r="CQ38" s="232">
        <v>0</v>
      </c>
      <c r="CR38" s="232">
        <v>0</v>
      </c>
      <c r="CS38" s="232">
        <v>0</v>
      </c>
      <c r="CT38" s="232">
        <v>0</v>
      </c>
      <c r="CU38" s="232">
        <v>331.96800000000002</v>
      </c>
      <c r="CV38" s="232">
        <v>0</v>
      </c>
      <c r="CW38" s="232">
        <v>0</v>
      </c>
      <c r="CX38" s="232">
        <v>331.96800000000002</v>
      </c>
      <c r="CY38" s="232">
        <v>0</v>
      </c>
      <c r="CZ38" s="232">
        <v>0</v>
      </c>
      <c r="DA38" s="232">
        <v>0</v>
      </c>
      <c r="DB38" s="232">
        <v>0</v>
      </c>
      <c r="DC38" s="232"/>
      <c r="DD38" s="232"/>
    </row>
    <row r="39" spans="2:108" ht="12" customHeight="1" x14ac:dyDescent="0.25">
      <c r="B39" s="170" t="s">
        <v>210</v>
      </c>
      <c r="C39" s="148">
        <v>239.988</v>
      </c>
      <c r="D39" s="148">
        <v>163.69499999999999</v>
      </c>
      <c r="E39" s="148">
        <v>167.02500000000001</v>
      </c>
      <c r="F39" s="148">
        <v>403.43299999999999</v>
      </c>
      <c r="G39" s="148">
        <v>247.15600000000001</v>
      </c>
      <c r="H39" s="148">
        <v>165.65799999999999</v>
      </c>
      <c r="I39" s="148">
        <v>81.962000000000003</v>
      </c>
      <c r="J39" s="148">
        <v>328.89800000000002</v>
      </c>
      <c r="K39" s="148">
        <v>323.89100000000002</v>
      </c>
      <c r="L39" s="148">
        <v>84.858000000000004</v>
      </c>
      <c r="M39" s="148">
        <v>245.50200000000001</v>
      </c>
      <c r="N39" s="148">
        <v>414.44299999999998</v>
      </c>
      <c r="O39" s="295">
        <v>2866.509</v>
      </c>
      <c r="P39" s="148">
        <v>157.61000000000001</v>
      </c>
      <c r="Q39" s="148">
        <v>227.601</v>
      </c>
      <c r="R39" s="148">
        <v>324.59199999999998</v>
      </c>
      <c r="S39" s="148">
        <v>160.11500000000001</v>
      </c>
      <c r="T39" s="148">
        <v>0</v>
      </c>
      <c r="U39" s="148">
        <v>81.706999999999994</v>
      </c>
      <c r="V39" s="148">
        <v>81.716999999999999</v>
      </c>
      <c r="W39" s="148">
        <v>240.702</v>
      </c>
      <c r="X39" s="148">
        <v>333.13400000000001</v>
      </c>
      <c r="Y39" s="148">
        <v>408.02199999999999</v>
      </c>
      <c r="Z39" s="148">
        <v>222.97499999999999</v>
      </c>
      <c r="AA39" s="148">
        <v>228.386</v>
      </c>
      <c r="AB39" s="295">
        <v>2466.5610000000001</v>
      </c>
      <c r="AC39" s="148">
        <v>269.74</v>
      </c>
      <c r="AD39" s="148">
        <v>333.137</v>
      </c>
      <c r="AE39" s="148">
        <v>277.69499999999999</v>
      </c>
      <c r="AF39" s="148">
        <v>417.06299999999999</v>
      </c>
      <c r="AG39" s="148">
        <v>113.45099999999999</v>
      </c>
      <c r="BY39" s="213" t="s">
        <v>444</v>
      </c>
      <c r="BZ39" s="232">
        <v>0</v>
      </c>
      <c r="CA39" s="232">
        <v>0</v>
      </c>
      <c r="CB39" s="232">
        <v>0</v>
      </c>
      <c r="CC39" s="232">
        <v>0</v>
      </c>
      <c r="CD39" s="232">
        <v>0</v>
      </c>
      <c r="CE39" s="232">
        <v>0</v>
      </c>
      <c r="CF39" s="232">
        <v>82.356999999999999</v>
      </c>
      <c r="CG39" s="232">
        <v>0</v>
      </c>
      <c r="CH39" s="232">
        <v>0</v>
      </c>
      <c r="CI39" s="232">
        <v>0</v>
      </c>
      <c r="CJ39" s="232">
        <v>0</v>
      </c>
      <c r="CK39" s="232">
        <v>0</v>
      </c>
      <c r="CL39" s="291">
        <v>82.356999999999999</v>
      </c>
      <c r="CM39" s="232">
        <v>0</v>
      </c>
      <c r="CN39" s="232">
        <v>0</v>
      </c>
      <c r="CO39" s="232">
        <v>0</v>
      </c>
      <c r="CP39" s="232">
        <v>0</v>
      </c>
      <c r="CQ39" s="232">
        <v>0</v>
      </c>
      <c r="CR39" s="232">
        <v>0</v>
      </c>
      <c r="CS39" s="232">
        <v>0</v>
      </c>
      <c r="CT39" s="232">
        <v>0</v>
      </c>
      <c r="CU39" s="232">
        <v>0</v>
      </c>
      <c r="CV39" s="232">
        <v>0</v>
      </c>
      <c r="CW39" s="232">
        <v>0</v>
      </c>
      <c r="CX39" s="232">
        <v>0</v>
      </c>
      <c r="CY39" s="232">
        <v>0</v>
      </c>
      <c r="CZ39" s="232">
        <v>0</v>
      </c>
      <c r="DA39" s="232">
        <v>0</v>
      </c>
      <c r="DB39" s="232">
        <v>0</v>
      </c>
      <c r="DC39" s="232"/>
      <c r="DD39" s="232"/>
    </row>
    <row r="40" spans="2:108" ht="12" customHeight="1" thickBot="1" x14ac:dyDescent="0.3">
      <c r="B40" s="213" t="s">
        <v>279</v>
      </c>
      <c r="C40" s="148">
        <v>239.988</v>
      </c>
      <c r="D40" s="148">
        <v>163.69499999999999</v>
      </c>
      <c r="E40" s="148">
        <v>167.02500000000001</v>
      </c>
      <c r="F40" s="148">
        <v>403.43299999999999</v>
      </c>
      <c r="G40" s="148">
        <v>247.15600000000001</v>
      </c>
      <c r="H40" s="148">
        <v>165.65799999999999</v>
      </c>
      <c r="I40" s="148">
        <v>81.962000000000003</v>
      </c>
      <c r="J40" s="148">
        <v>328.89800000000002</v>
      </c>
      <c r="K40" s="148">
        <v>323.89100000000002</v>
      </c>
      <c r="L40" s="148">
        <v>84.858000000000004</v>
      </c>
      <c r="M40" s="148">
        <v>245.50200000000001</v>
      </c>
      <c r="N40" s="148">
        <v>414.44299999999998</v>
      </c>
      <c r="O40" s="295">
        <v>2866.509</v>
      </c>
      <c r="P40" s="148">
        <v>157.61000000000001</v>
      </c>
      <c r="Q40" s="148">
        <v>227.601</v>
      </c>
      <c r="R40" s="148">
        <v>324.59199999999998</v>
      </c>
      <c r="S40" s="148">
        <v>160.11500000000001</v>
      </c>
      <c r="T40" s="148">
        <v>0</v>
      </c>
      <c r="U40" s="148">
        <v>81.706999999999994</v>
      </c>
      <c r="V40" s="148">
        <v>81.716999999999999</v>
      </c>
      <c r="W40" s="148">
        <v>240.702</v>
      </c>
      <c r="X40" s="148">
        <v>333.13400000000001</v>
      </c>
      <c r="Y40" s="148">
        <v>408.02199999999999</v>
      </c>
      <c r="Z40" s="148">
        <v>222.97499999999999</v>
      </c>
      <c r="AA40" s="148">
        <v>228.386</v>
      </c>
      <c r="AB40" s="295">
        <v>2466.5610000000001</v>
      </c>
      <c r="AC40" s="148">
        <v>269.74</v>
      </c>
      <c r="AD40" s="148">
        <v>333.137</v>
      </c>
      <c r="AE40" s="148">
        <v>277.69499999999999</v>
      </c>
      <c r="AF40" s="148">
        <v>417.06299999999999</v>
      </c>
      <c r="AG40" s="148">
        <v>113.45099999999999</v>
      </c>
      <c r="BY40" s="214" t="s">
        <v>445</v>
      </c>
      <c r="BZ40" s="232">
        <v>0</v>
      </c>
      <c r="CA40" s="232">
        <v>0</v>
      </c>
      <c r="CB40" s="232">
        <v>0</v>
      </c>
      <c r="CC40" s="232">
        <v>0</v>
      </c>
      <c r="CD40" s="232">
        <v>0</v>
      </c>
      <c r="CE40" s="232">
        <v>0</v>
      </c>
      <c r="CF40" s="232">
        <v>82.356999999999999</v>
      </c>
      <c r="CG40" s="232">
        <v>0</v>
      </c>
      <c r="CH40" s="232">
        <v>0</v>
      </c>
      <c r="CI40" s="232">
        <v>0</v>
      </c>
      <c r="CJ40" s="232">
        <v>0</v>
      </c>
      <c r="CK40" s="232">
        <v>0</v>
      </c>
      <c r="CL40" s="291">
        <v>82.356999999999999</v>
      </c>
      <c r="CM40" s="232">
        <v>0</v>
      </c>
      <c r="CN40" s="232">
        <v>0</v>
      </c>
      <c r="CO40" s="232">
        <v>0</v>
      </c>
      <c r="CP40" s="232">
        <v>0</v>
      </c>
      <c r="CQ40" s="232">
        <v>0</v>
      </c>
      <c r="CR40" s="232">
        <v>0</v>
      </c>
      <c r="CS40" s="232">
        <v>0</v>
      </c>
      <c r="CT40" s="232">
        <v>0</v>
      </c>
      <c r="CU40" s="232">
        <v>0</v>
      </c>
      <c r="CV40" s="232">
        <v>0</v>
      </c>
      <c r="CW40" s="232">
        <v>0</v>
      </c>
      <c r="CX40" s="232">
        <v>0</v>
      </c>
      <c r="CY40" s="232">
        <v>0</v>
      </c>
      <c r="CZ40" s="232">
        <v>0</v>
      </c>
      <c r="DA40" s="232">
        <v>0</v>
      </c>
      <c r="DB40" s="232">
        <v>0</v>
      </c>
      <c r="DC40" s="232"/>
      <c r="DD40" s="232"/>
    </row>
    <row r="41" spans="2:108" ht="12" customHeight="1" thickBot="1" x14ac:dyDescent="0.3">
      <c r="B41" s="220" t="s">
        <v>449</v>
      </c>
      <c r="C41" s="237">
        <v>239.988</v>
      </c>
      <c r="D41" s="237">
        <v>163.69499999999999</v>
      </c>
      <c r="E41" s="237">
        <v>167.02500000000001</v>
      </c>
      <c r="F41" s="237">
        <v>403.43299999999999</v>
      </c>
      <c r="G41" s="237">
        <v>247.15600000000001</v>
      </c>
      <c r="H41" s="237">
        <v>165.65799999999999</v>
      </c>
      <c r="I41" s="237">
        <v>81.962000000000003</v>
      </c>
      <c r="J41" s="237">
        <v>328.89800000000002</v>
      </c>
      <c r="K41" s="237">
        <v>323.89100000000002</v>
      </c>
      <c r="L41" s="237">
        <v>84.858000000000004</v>
      </c>
      <c r="M41" s="237">
        <v>245.50200000000001</v>
      </c>
      <c r="N41" s="237">
        <v>414.44299999999998</v>
      </c>
      <c r="O41" s="302">
        <v>2866.509</v>
      </c>
      <c r="P41" s="237">
        <v>157.61000000000001</v>
      </c>
      <c r="Q41" s="237">
        <v>227.601</v>
      </c>
      <c r="R41" s="237">
        <v>324.59199999999998</v>
      </c>
      <c r="S41" s="237">
        <v>160.11500000000001</v>
      </c>
      <c r="T41" s="237">
        <v>0</v>
      </c>
      <c r="U41" s="237">
        <v>81.706999999999994</v>
      </c>
      <c r="V41" s="237">
        <v>81.716999999999999</v>
      </c>
      <c r="W41" s="237">
        <v>240.702</v>
      </c>
      <c r="X41" s="237">
        <v>333.13400000000001</v>
      </c>
      <c r="Y41" s="237">
        <v>408.02199999999999</v>
      </c>
      <c r="Z41" s="237">
        <v>222.97499999999999</v>
      </c>
      <c r="AA41" s="237">
        <v>228.386</v>
      </c>
      <c r="AB41" s="302">
        <v>2466.5610000000001</v>
      </c>
      <c r="AC41" s="237">
        <v>269.74</v>
      </c>
      <c r="AD41" s="237">
        <v>333.137</v>
      </c>
      <c r="AE41" s="237">
        <v>277.69499999999999</v>
      </c>
      <c r="AF41" s="237">
        <v>417.06299999999999</v>
      </c>
      <c r="AG41" s="237">
        <v>113.45099999999999</v>
      </c>
      <c r="BY41" s="244" t="s">
        <v>257</v>
      </c>
      <c r="BZ41" s="246">
        <v>0</v>
      </c>
      <c r="CA41" s="246">
        <v>0</v>
      </c>
      <c r="CB41" s="246">
        <v>0</v>
      </c>
      <c r="CC41" s="246">
        <v>0</v>
      </c>
      <c r="CD41" s="246">
        <v>0</v>
      </c>
      <c r="CE41" s="246">
        <v>0</v>
      </c>
      <c r="CF41" s="246">
        <v>0</v>
      </c>
      <c r="CG41" s="246">
        <v>0</v>
      </c>
      <c r="CH41" s="246">
        <v>0</v>
      </c>
      <c r="CI41" s="246">
        <v>0</v>
      </c>
      <c r="CJ41" s="246">
        <v>0</v>
      </c>
      <c r="CK41" s="246">
        <v>0</v>
      </c>
      <c r="CL41" s="292">
        <v>0</v>
      </c>
      <c r="CM41" s="246">
        <v>0</v>
      </c>
      <c r="CN41" s="246">
        <v>0</v>
      </c>
      <c r="CO41" s="246">
        <v>0</v>
      </c>
      <c r="CP41" s="246">
        <v>0</v>
      </c>
      <c r="CQ41" s="246">
        <v>0</v>
      </c>
      <c r="CR41" s="246">
        <v>0</v>
      </c>
      <c r="CS41" s="246">
        <v>0</v>
      </c>
      <c r="CT41" s="246">
        <v>0</v>
      </c>
      <c r="CU41" s="246">
        <v>0</v>
      </c>
      <c r="CV41" s="246">
        <v>0</v>
      </c>
      <c r="CW41" s="246">
        <v>0</v>
      </c>
      <c r="CX41" s="246">
        <v>0</v>
      </c>
      <c r="CY41" s="246">
        <v>0</v>
      </c>
      <c r="CZ41" s="246">
        <v>0</v>
      </c>
      <c r="DA41" s="246">
        <v>0</v>
      </c>
      <c r="DB41" s="246">
        <v>0</v>
      </c>
      <c r="DC41" s="246"/>
      <c r="DD41" s="246"/>
    </row>
    <row r="42" spans="2:108" ht="12" customHeight="1" x14ac:dyDescent="0.25">
      <c r="B42" s="170" t="s">
        <v>423</v>
      </c>
      <c r="C42" s="148">
        <v>0</v>
      </c>
      <c r="D42" s="148">
        <v>110.852</v>
      </c>
      <c r="E42" s="148">
        <v>0</v>
      </c>
      <c r="F42" s="148">
        <v>0</v>
      </c>
      <c r="G42" s="148">
        <v>0</v>
      </c>
      <c r="H42" s="148">
        <v>0</v>
      </c>
      <c r="I42" s="148">
        <v>0</v>
      </c>
      <c r="J42" s="148">
        <v>240.578</v>
      </c>
      <c r="K42" s="148">
        <v>0</v>
      </c>
      <c r="L42" s="148">
        <v>55.526000000000003</v>
      </c>
      <c r="M42" s="148">
        <v>55.526000000000003</v>
      </c>
      <c r="N42" s="148">
        <v>0</v>
      </c>
      <c r="O42" s="295">
        <v>462.48200000000003</v>
      </c>
      <c r="P42" s="148">
        <v>0</v>
      </c>
      <c r="Q42" s="148">
        <v>0</v>
      </c>
      <c r="R42" s="148">
        <v>0</v>
      </c>
      <c r="S42" s="148">
        <v>0</v>
      </c>
      <c r="T42" s="148">
        <v>0</v>
      </c>
      <c r="U42" s="148">
        <v>0</v>
      </c>
      <c r="V42" s="148">
        <v>0</v>
      </c>
      <c r="W42" s="148">
        <v>0</v>
      </c>
      <c r="X42" s="148">
        <v>0</v>
      </c>
      <c r="Y42" s="148">
        <v>0</v>
      </c>
      <c r="Z42" s="148">
        <v>0</v>
      </c>
      <c r="AA42" s="148">
        <v>0</v>
      </c>
      <c r="AB42" s="295">
        <v>0</v>
      </c>
      <c r="AC42" s="148">
        <v>0</v>
      </c>
      <c r="AD42" s="148">
        <v>0</v>
      </c>
      <c r="AE42" s="148">
        <v>0</v>
      </c>
      <c r="AF42" s="148">
        <v>0</v>
      </c>
      <c r="AG42" s="148">
        <v>0</v>
      </c>
      <c r="BY42" s="213" t="s">
        <v>303</v>
      </c>
      <c r="BZ42" s="232">
        <v>0</v>
      </c>
      <c r="CA42" s="232">
        <v>0</v>
      </c>
      <c r="CB42" s="232">
        <v>0</v>
      </c>
      <c r="CC42" s="232">
        <v>0</v>
      </c>
      <c r="CD42" s="232">
        <v>0</v>
      </c>
      <c r="CE42" s="232">
        <v>0</v>
      </c>
      <c r="CF42" s="232">
        <v>0</v>
      </c>
      <c r="CG42" s="232">
        <v>0</v>
      </c>
      <c r="CH42" s="232">
        <v>0</v>
      </c>
      <c r="CI42" s="232">
        <v>0</v>
      </c>
      <c r="CJ42" s="232">
        <v>0</v>
      </c>
      <c r="CK42" s="232">
        <v>0</v>
      </c>
      <c r="CL42" s="291">
        <v>0</v>
      </c>
      <c r="CM42" s="232">
        <v>0</v>
      </c>
      <c r="CN42" s="232">
        <v>0</v>
      </c>
      <c r="CO42" s="232">
        <v>0</v>
      </c>
      <c r="CP42" s="232">
        <v>0</v>
      </c>
      <c r="CQ42" s="232">
        <v>0</v>
      </c>
      <c r="CR42" s="232">
        <v>0</v>
      </c>
      <c r="CS42" s="232">
        <v>0</v>
      </c>
      <c r="CT42" s="232">
        <v>0</v>
      </c>
      <c r="CU42" s="232">
        <v>0</v>
      </c>
      <c r="CV42" s="232">
        <v>0</v>
      </c>
      <c r="CW42" s="232">
        <v>0</v>
      </c>
      <c r="CX42" s="232">
        <v>0</v>
      </c>
      <c r="CY42" s="232">
        <v>0</v>
      </c>
      <c r="CZ42" s="232">
        <v>0</v>
      </c>
      <c r="DA42" s="232">
        <v>0</v>
      </c>
      <c r="DB42" s="232">
        <v>0</v>
      </c>
      <c r="DC42" s="232"/>
      <c r="DD42" s="232"/>
    </row>
    <row r="43" spans="2:108" ht="12" customHeight="1" x14ac:dyDescent="0.25">
      <c r="B43" s="213" t="s">
        <v>289</v>
      </c>
      <c r="C43" s="148">
        <v>0</v>
      </c>
      <c r="D43" s="148">
        <v>0</v>
      </c>
      <c r="E43" s="148">
        <v>0</v>
      </c>
      <c r="F43" s="148">
        <v>0</v>
      </c>
      <c r="G43" s="148">
        <v>0</v>
      </c>
      <c r="H43" s="148">
        <v>0</v>
      </c>
      <c r="I43" s="148">
        <v>0</v>
      </c>
      <c r="J43" s="148">
        <v>58.701000000000001</v>
      </c>
      <c r="K43" s="148">
        <v>0</v>
      </c>
      <c r="L43" s="148">
        <v>0</v>
      </c>
      <c r="M43" s="148">
        <v>0</v>
      </c>
      <c r="N43" s="148">
        <v>0</v>
      </c>
      <c r="O43" s="295">
        <v>58.701000000000001</v>
      </c>
      <c r="P43" s="148">
        <v>0</v>
      </c>
      <c r="Q43" s="148">
        <v>0</v>
      </c>
      <c r="R43" s="148">
        <v>0</v>
      </c>
      <c r="S43" s="148">
        <v>0</v>
      </c>
      <c r="T43" s="148">
        <v>0</v>
      </c>
      <c r="U43" s="148">
        <v>0</v>
      </c>
      <c r="V43" s="148">
        <v>0</v>
      </c>
      <c r="W43" s="148">
        <v>0</v>
      </c>
      <c r="X43" s="148">
        <v>0</v>
      </c>
      <c r="Y43" s="148">
        <v>0</v>
      </c>
      <c r="Z43" s="148">
        <v>0</v>
      </c>
      <c r="AA43" s="148">
        <v>0</v>
      </c>
      <c r="AB43" s="295">
        <v>0</v>
      </c>
      <c r="AC43" s="148">
        <v>0</v>
      </c>
      <c r="AD43" s="148">
        <v>0</v>
      </c>
      <c r="AE43" s="148">
        <v>0</v>
      </c>
      <c r="AF43" s="148">
        <v>0</v>
      </c>
      <c r="AG43" s="148">
        <v>0</v>
      </c>
      <c r="BY43" s="214" t="s">
        <v>466</v>
      </c>
      <c r="BZ43" s="232">
        <v>0</v>
      </c>
      <c r="CA43" s="232">
        <v>0</v>
      </c>
      <c r="CB43" s="232">
        <v>0</v>
      </c>
      <c r="CC43" s="232">
        <v>0</v>
      </c>
      <c r="CD43" s="232">
        <v>0</v>
      </c>
      <c r="CE43" s="232">
        <v>0</v>
      </c>
      <c r="CF43" s="232">
        <v>0</v>
      </c>
      <c r="CG43" s="232">
        <v>0</v>
      </c>
      <c r="CH43" s="232">
        <v>0</v>
      </c>
      <c r="CI43" s="232">
        <v>0</v>
      </c>
      <c r="CJ43" s="232">
        <v>0</v>
      </c>
      <c r="CK43" s="232">
        <v>0</v>
      </c>
      <c r="CL43" s="291">
        <v>0</v>
      </c>
      <c r="CM43" s="232">
        <v>0</v>
      </c>
      <c r="CN43" s="232">
        <v>0</v>
      </c>
      <c r="CO43" s="232">
        <v>0</v>
      </c>
      <c r="CP43" s="232">
        <v>0</v>
      </c>
      <c r="CQ43" s="232">
        <v>0</v>
      </c>
      <c r="CR43" s="232">
        <v>0</v>
      </c>
      <c r="CS43" s="232">
        <v>0</v>
      </c>
      <c r="CT43" s="232">
        <v>0</v>
      </c>
      <c r="CU43" s="232">
        <v>0</v>
      </c>
      <c r="CV43" s="232">
        <v>0</v>
      </c>
      <c r="CW43" s="232">
        <v>0</v>
      </c>
      <c r="CX43" s="232">
        <v>0</v>
      </c>
      <c r="CY43" s="232">
        <v>0</v>
      </c>
      <c r="CZ43" s="232">
        <v>0</v>
      </c>
      <c r="DA43" s="232">
        <v>0</v>
      </c>
      <c r="DB43" s="232">
        <v>0</v>
      </c>
      <c r="DC43" s="232"/>
      <c r="DD43" s="232"/>
    </row>
    <row r="44" spans="2:108" ht="12" customHeight="1" x14ac:dyDescent="0.2">
      <c r="B44" s="214" t="s">
        <v>450</v>
      </c>
      <c r="C44" s="236">
        <v>0</v>
      </c>
      <c r="D44" s="236">
        <v>0</v>
      </c>
      <c r="E44" s="236">
        <v>0</v>
      </c>
      <c r="F44" s="236">
        <v>0</v>
      </c>
      <c r="G44" s="236">
        <v>0</v>
      </c>
      <c r="H44" s="236">
        <v>0</v>
      </c>
      <c r="I44" s="236">
        <v>0</v>
      </c>
      <c r="J44" s="236">
        <v>58.701000000000001</v>
      </c>
      <c r="K44" s="236">
        <v>0</v>
      </c>
      <c r="L44" s="236">
        <v>0</v>
      </c>
      <c r="M44" s="236">
        <v>0</v>
      </c>
      <c r="N44" s="236">
        <v>0</v>
      </c>
      <c r="O44" s="301">
        <v>58.701000000000001</v>
      </c>
      <c r="P44" s="236">
        <v>0</v>
      </c>
      <c r="Q44" s="236">
        <v>0</v>
      </c>
      <c r="R44" s="236">
        <v>0</v>
      </c>
      <c r="S44" s="236">
        <v>0</v>
      </c>
      <c r="T44" s="236">
        <v>0</v>
      </c>
      <c r="U44" s="236">
        <v>0</v>
      </c>
      <c r="V44" s="236">
        <v>0</v>
      </c>
      <c r="W44" s="236">
        <v>0</v>
      </c>
      <c r="X44" s="236">
        <v>0</v>
      </c>
      <c r="Y44" s="236">
        <v>0</v>
      </c>
      <c r="Z44" s="236">
        <v>0</v>
      </c>
      <c r="AA44" s="236">
        <v>0</v>
      </c>
      <c r="AB44" s="301">
        <v>0</v>
      </c>
      <c r="AC44" s="236">
        <v>0</v>
      </c>
      <c r="AD44" s="236">
        <v>0</v>
      </c>
      <c r="AE44" s="236">
        <v>0</v>
      </c>
      <c r="AF44" s="236">
        <v>0</v>
      </c>
      <c r="AG44" s="236">
        <v>0</v>
      </c>
      <c r="BY44" s="214" t="s">
        <v>467</v>
      </c>
      <c r="BZ44" s="232">
        <v>0</v>
      </c>
      <c r="CA44" s="232">
        <v>0</v>
      </c>
      <c r="CB44" s="232">
        <v>0</v>
      </c>
      <c r="CC44" s="232">
        <v>0</v>
      </c>
      <c r="CD44" s="232">
        <v>0</v>
      </c>
      <c r="CE44" s="232">
        <v>0</v>
      </c>
      <c r="CF44" s="232">
        <v>0</v>
      </c>
      <c r="CG44" s="232">
        <v>0</v>
      </c>
      <c r="CH44" s="232">
        <v>0</v>
      </c>
      <c r="CI44" s="232">
        <v>0</v>
      </c>
      <c r="CJ44" s="232">
        <v>0</v>
      </c>
      <c r="CK44" s="232">
        <v>0</v>
      </c>
      <c r="CL44" s="291">
        <v>0</v>
      </c>
      <c r="CM44" s="232">
        <v>0</v>
      </c>
      <c r="CN44" s="232">
        <v>0</v>
      </c>
      <c r="CO44" s="232">
        <v>0</v>
      </c>
      <c r="CP44" s="232">
        <v>0</v>
      </c>
      <c r="CQ44" s="232">
        <v>0</v>
      </c>
      <c r="CR44" s="232">
        <v>0</v>
      </c>
      <c r="CS44" s="232">
        <v>0</v>
      </c>
      <c r="CT44" s="232">
        <v>0</v>
      </c>
      <c r="CU44" s="232">
        <v>0</v>
      </c>
      <c r="CV44" s="232">
        <v>0</v>
      </c>
      <c r="CW44" s="232">
        <v>0</v>
      </c>
      <c r="CX44" s="232">
        <v>0</v>
      </c>
      <c r="CY44" s="232">
        <v>0</v>
      </c>
      <c r="CZ44" s="232">
        <v>0</v>
      </c>
      <c r="DA44" s="232">
        <v>0</v>
      </c>
      <c r="DB44" s="232">
        <v>0</v>
      </c>
      <c r="DC44" s="232"/>
      <c r="DD44" s="232"/>
    </row>
    <row r="45" spans="2:108" ht="12" customHeight="1" x14ac:dyDescent="0.25">
      <c r="B45" s="213" t="s">
        <v>434</v>
      </c>
      <c r="C45" s="148">
        <v>0</v>
      </c>
      <c r="D45" s="148">
        <v>0</v>
      </c>
      <c r="E45" s="148">
        <v>0</v>
      </c>
      <c r="F45" s="148">
        <v>0</v>
      </c>
      <c r="G45" s="148">
        <v>0</v>
      </c>
      <c r="H45" s="148">
        <v>0</v>
      </c>
      <c r="I45" s="148">
        <v>0</v>
      </c>
      <c r="J45" s="148">
        <v>58.701000000000001</v>
      </c>
      <c r="K45" s="148">
        <v>0</v>
      </c>
      <c r="L45" s="148">
        <v>0</v>
      </c>
      <c r="M45" s="148">
        <v>0</v>
      </c>
      <c r="N45" s="148">
        <v>0</v>
      </c>
      <c r="O45" s="295">
        <v>58.701000000000001</v>
      </c>
      <c r="P45" s="148">
        <v>0</v>
      </c>
      <c r="Q45" s="148">
        <v>0</v>
      </c>
      <c r="R45" s="148">
        <v>0</v>
      </c>
      <c r="S45" s="148">
        <v>0</v>
      </c>
      <c r="T45" s="148">
        <v>0</v>
      </c>
      <c r="U45" s="148">
        <v>0</v>
      </c>
      <c r="V45" s="148">
        <v>0</v>
      </c>
      <c r="W45" s="148">
        <v>0</v>
      </c>
      <c r="X45" s="148">
        <v>0</v>
      </c>
      <c r="Y45" s="148">
        <v>0</v>
      </c>
      <c r="Z45" s="148">
        <v>0</v>
      </c>
      <c r="AA45" s="148">
        <v>0</v>
      </c>
      <c r="AB45" s="295">
        <v>0</v>
      </c>
      <c r="AC45" s="148">
        <v>0</v>
      </c>
      <c r="AD45" s="148">
        <v>0</v>
      </c>
      <c r="AE45" s="148">
        <v>0</v>
      </c>
      <c r="AF45" s="148">
        <v>0</v>
      </c>
      <c r="AG45" s="148">
        <v>0</v>
      </c>
      <c r="BY45" s="172" t="s">
        <v>210</v>
      </c>
      <c r="BZ45" s="173">
        <v>192.34399999999999</v>
      </c>
      <c r="CA45" s="173">
        <v>123.245</v>
      </c>
      <c r="CB45" s="173">
        <v>0</v>
      </c>
      <c r="CC45" s="173">
        <v>0</v>
      </c>
      <c r="CD45" s="173">
        <v>0</v>
      </c>
      <c r="CE45" s="173">
        <v>55.847999999999999</v>
      </c>
      <c r="CF45" s="173">
        <v>56.881999999999998</v>
      </c>
      <c r="CG45" s="173">
        <v>192.88800000000001</v>
      </c>
      <c r="CH45" s="173">
        <v>113.627</v>
      </c>
      <c r="CI45" s="173">
        <v>56.548000000000002</v>
      </c>
      <c r="CJ45" s="173">
        <v>111.289</v>
      </c>
      <c r="CK45" s="173">
        <v>113.42</v>
      </c>
      <c r="CL45" s="306">
        <v>1016.091</v>
      </c>
      <c r="CM45" s="173">
        <v>0</v>
      </c>
      <c r="CN45" s="173">
        <v>230.142</v>
      </c>
      <c r="CO45" s="173">
        <v>0</v>
      </c>
      <c r="CP45" s="173">
        <v>195.44499999999999</v>
      </c>
      <c r="CQ45" s="173">
        <v>0</v>
      </c>
      <c r="CR45" s="173">
        <v>112.907</v>
      </c>
      <c r="CS45" s="173">
        <v>56.110999999999997</v>
      </c>
      <c r="CT45" s="173">
        <v>83.61</v>
      </c>
      <c r="CU45" s="173">
        <v>162.69300000000001</v>
      </c>
      <c r="CV45" s="173">
        <v>0</v>
      </c>
      <c r="CW45" s="173">
        <v>176.577</v>
      </c>
      <c r="CX45" s="173">
        <v>1017.485</v>
      </c>
      <c r="CY45" s="173">
        <v>81.63</v>
      </c>
      <c r="CZ45" s="173">
        <v>0</v>
      </c>
      <c r="DA45" s="173">
        <v>63.448999999999998</v>
      </c>
      <c r="DB45" s="173">
        <v>56.720999999999997</v>
      </c>
      <c r="DC45" s="173"/>
      <c r="DD45" s="173"/>
    </row>
    <row r="46" spans="2:108" ht="10.5" x14ac:dyDescent="0.25">
      <c r="B46" s="214" t="s">
        <v>451</v>
      </c>
      <c r="C46" s="236">
        <v>0</v>
      </c>
      <c r="D46" s="236">
        <v>0</v>
      </c>
      <c r="E46" s="236">
        <v>0</v>
      </c>
      <c r="F46" s="236">
        <v>0</v>
      </c>
      <c r="G46" s="236">
        <v>0</v>
      </c>
      <c r="H46" s="236">
        <v>0</v>
      </c>
      <c r="I46" s="236">
        <v>0</v>
      </c>
      <c r="J46" s="236">
        <v>58.701000000000001</v>
      </c>
      <c r="K46" s="236">
        <v>0</v>
      </c>
      <c r="L46" s="236">
        <v>0</v>
      </c>
      <c r="M46" s="236">
        <v>0</v>
      </c>
      <c r="N46" s="236">
        <v>0</v>
      </c>
      <c r="O46" s="301">
        <v>58.701000000000001</v>
      </c>
      <c r="P46" s="236">
        <v>0</v>
      </c>
      <c r="Q46" s="236">
        <v>0</v>
      </c>
      <c r="R46" s="236">
        <v>0</v>
      </c>
      <c r="S46" s="236">
        <v>0</v>
      </c>
      <c r="T46" s="236">
        <v>0</v>
      </c>
      <c r="U46" s="236">
        <v>0</v>
      </c>
      <c r="V46" s="236">
        <v>0</v>
      </c>
      <c r="W46" s="236">
        <v>0</v>
      </c>
      <c r="X46" s="236">
        <v>0</v>
      </c>
      <c r="Y46" s="236">
        <v>0</v>
      </c>
      <c r="Z46" s="236">
        <v>0</v>
      </c>
      <c r="AA46" s="236">
        <v>0</v>
      </c>
      <c r="AB46" s="301">
        <v>0</v>
      </c>
      <c r="AC46" s="236">
        <v>0</v>
      </c>
      <c r="AD46" s="236">
        <v>0</v>
      </c>
      <c r="AE46" s="236">
        <v>0</v>
      </c>
      <c r="AF46" s="236">
        <v>0</v>
      </c>
      <c r="AG46" s="236">
        <v>0</v>
      </c>
      <c r="BY46" s="213" t="s">
        <v>279</v>
      </c>
      <c r="BZ46" s="232">
        <v>192.34399999999999</v>
      </c>
      <c r="CA46" s="232">
        <v>123.245</v>
      </c>
      <c r="CB46" s="232">
        <v>0</v>
      </c>
      <c r="CC46" s="232">
        <v>0</v>
      </c>
      <c r="CD46" s="232">
        <v>0</v>
      </c>
      <c r="CE46" s="232">
        <v>55.847999999999999</v>
      </c>
      <c r="CF46" s="232">
        <v>56.881999999999998</v>
      </c>
      <c r="CG46" s="232">
        <v>192.88800000000001</v>
      </c>
      <c r="CH46" s="232">
        <v>113.627</v>
      </c>
      <c r="CI46" s="232">
        <v>56.548000000000002</v>
      </c>
      <c r="CJ46" s="232">
        <v>111.289</v>
      </c>
      <c r="CK46" s="232">
        <v>113.42</v>
      </c>
      <c r="CL46" s="291">
        <v>1016.091</v>
      </c>
      <c r="CM46" s="232">
        <v>0</v>
      </c>
      <c r="CN46" s="232">
        <v>230.142</v>
      </c>
      <c r="CO46" s="232">
        <v>0</v>
      </c>
      <c r="CP46" s="232">
        <v>195.44499999999999</v>
      </c>
      <c r="CQ46" s="232">
        <v>0</v>
      </c>
      <c r="CR46" s="232">
        <v>112.907</v>
      </c>
      <c r="CS46" s="232">
        <v>56.110999999999997</v>
      </c>
      <c r="CT46" s="232">
        <v>83.61</v>
      </c>
      <c r="CU46" s="232">
        <v>162.69300000000001</v>
      </c>
      <c r="CV46" s="232">
        <v>0</v>
      </c>
      <c r="CW46" s="232">
        <v>176.577</v>
      </c>
      <c r="CX46" s="232">
        <v>1017.485</v>
      </c>
      <c r="CY46" s="232">
        <v>81.63</v>
      </c>
      <c r="CZ46" s="232">
        <v>0</v>
      </c>
      <c r="DA46" s="232">
        <v>63.448999999999998</v>
      </c>
      <c r="DB46" s="232">
        <v>56.720999999999997</v>
      </c>
      <c r="DC46" s="232"/>
      <c r="DD46" s="232"/>
    </row>
    <row r="47" spans="2:108" ht="11" thickBot="1" x14ac:dyDescent="0.3">
      <c r="B47" s="213" t="s">
        <v>287</v>
      </c>
      <c r="C47" s="148">
        <v>0</v>
      </c>
      <c r="D47" s="148">
        <v>0</v>
      </c>
      <c r="E47" s="148">
        <v>0</v>
      </c>
      <c r="F47" s="148">
        <v>0</v>
      </c>
      <c r="G47" s="148">
        <v>0</v>
      </c>
      <c r="H47" s="148">
        <v>0</v>
      </c>
      <c r="I47" s="148">
        <v>0</v>
      </c>
      <c r="J47" s="148">
        <v>61.588000000000001</v>
      </c>
      <c r="K47" s="148">
        <v>0</v>
      </c>
      <c r="L47" s="148">
        <v>55.526000000000003</v>
      </c>
      <c r="M47" s="148">
        <v>55.526000000000003</v>
      </c>
      <c r="N47" s="148">
        <v>0</v>
      </c>
      <c r="O47" s="295">
        <v>172.64</v>
      </c>
      <c r="P47" s="148">
        <v>0</v>
      </c>
      <c r="Q47" s="148">
        <v>0</v>
      </c>
      <c r="R47" s="148">
        <v>0</v>
      </c>
      <c r="S47" s="148">
        <v>0</v>
      </c>
      <c r="T47" s="148">
        <v>0</v>
      </c>
      <c r="U47" s="148">
        <v>0</v>
      </c>
      <c r="V47" s="148">
        <v>0</v>
      </c>
      <c r="W47" s="148">
        <v>0</v>
      </c>
      <c r="X47" s="148">
        <v>0</v>
      </c>
      <c r="Y47" s="148">
        <v>0</v>
      </c>
      <c r="Z47" s="148">
        <v>0</v>
      </c>
      <c r="AA47" s="148">
        <v>0</v>
      </c>
      <c r="AB47" s="295">
        <v>0</v>
      </c>
      <c r="AC47" s="148">
        <v>0</v>
      </c>
      <c r="AD47" s="148">
        <v>0</v>
      </c>
      <c r="AE47" s="148">
        <v>0</v>
      </c>
      <c r="AF47" s="148">
        <v>0</v>
      </c>
      <c r="AG47" s="148">
        <v>0</v>
      </c>
      <c r="BY47" s="214" t="s">
        <v>449</v>
      </c>
      <c r="BZ47" s="232">
        <v>192.34399999999999</v>
      </c>
      <c r="CA47" s="232">
        <v>123.245</v>
      </c>
      <c r="CB47" s="232">
        <v>0</v>
      </c>
      <c r="CC47" s="232">
        <v>0</v>
      </c>
      <c r="CD47" s="232">
        <v>0</v>
      </c>
      <c r="CE47" s="232">
        <v>55.847999999999999</v>
      </c>
      <c r="CF47" s="232">
        <v>56.881999999999998</v>
      </c>
      <c r="CG47" s="232">
        <v>192.88800000000001</v>
      </c>
      <c r="CH47" s="232">
        <v>113.627</v>
      </c>
      <c r="CI47" s="232">
        <v>56.548000000000002</v>
      </c>
      <c r="CJ47" s="232">
        <v>111.289</v>
      </c>
      <c r="CK47" s="232">
        <v>113.42</v>
      </c>
      <c r="CL47" s="291">
        <v>1016.091</v>
      </c>
      <c r="CM47" s="232">
        <v>0</v>
      </c>
      <c r="CN47" s="232">
        <v>230.142</v>
      </c>
      <c r="CO47" s="232">
        <v>0</v>
      </c>
      <c r="CP47" s="232">
        <v>195.44499999999999</v>
      </c>
      <c r="CQ47" s="232">
        <v>0</v>
      </c>
      <c r="CR47" s="232">
        <v>112.907</v>
      </c>
      <c r="CS47" s="232">
        <v>56.110999999999997</v>
      </c>
      <c r="CT47" s="232">
        <v>83.61</v>
      </c>
      <c r="CU47" s="232">
        <v>162.69300000000001</v>
      </c>
      <c r="CV47" s="232">
        <v>0</v>
      </c>
      <c r="CW47" s="232">
        <v>176.577</v>
      </c>
      <c r="CX47" s="232">
        <v>1017.485</v>
      </c>
      <c r="CY47" s="232">
        <v>81.63</v>
      </c>
      <c r="CZ47" s="232">
        <v>0</v>
      </c>
      <c r="DA47" s="232">
        <v>63.448999999999998</v>
      </c>
      <c r="DB47" s="232">
        <v>56.720999999999997</v>
      </c>
      <c r="DC47" s="232"/>
      <c r="DD47" s="232"/>
    </row>
    <row r="48" spans="2:108" ht="10.5" x14ac:dyDescent="0.25">
      <c r="B48" s="214" t="s">
        <v>452</v>
      </c>
      <c r="C48" s="236">
        <v>0</v>
      </c>
      <c r="D48" s="236">
        <v>0</v>
      </c>
      <c r="E48" s="236">
        <v>0</v>
      </c>
      <c r="F48" s="236">
        <v>0</v>
      </c>
      <c r="G48" s="236">
        <v>0</v>
      </c>
      <c r="H48" s="236">
        <v>0</v>
      </c>
      <c r="I48" s="236">
        <v>0</v>
      </c>
      <c r="J48" s="236">
        <v>61.588000000000001</v>
      </c>
      <c r="K48" s="236">
        <v>0</v>
      </c>
      <c r="L48" s="236">
        <v>55.526000000000003</v>
      </c>
      <c r="M48" s="236">
        <v>55.526000000000003</v>
      </c>
      <c r="N48" s="236">
        <v>0</v>
      </c>
      <c r="O48" s="301">
        <v>172.64</v>
      </c>
      <c r="P48" s="236">
        <v>0</v>
      </c>
      <c r="Q48" s="236">
        <v>0</v>
      </c>
      <c r="R48" s="236">
        <v>0</v>
      </c>
      <c r="S48" s="236">
        <v>0</v>
      </c>
      <c r="T48" s="236">
        <v>0</v>
      </c>
      <c r="U48" s="236">
        <v>0</v>
      </c>
      <c r="V48" s="236">
        <v>0</v>
      </c>
      <c r="W48" s="236">
        <v>0</v>
      </c>
      <c r="X48" s="236">
        <v>0</v>
      </c>
      <c r="Y48" s="236">
        <v>0</v>
      </c>
      <c r="Z48" s="236">
        <v>0</v>
      </c>
      <c r="AA48" s="236">
        <v>0</v>
      </c>
      <c r="AB48" s="301">
        <v>0</v>
      </c>
      <c r="AC48" s="236">
        <v>0</v>
      </c>
      <c r="AD48" s="236">
        <v>0</v>
      </c>
      <c r="AE48" s="236">
        <v>0</v>
      </c>
      <c r="AF48" s="236">
        <v>0</v>
      </c>
      <c r="AG48" s="236">
        <v>0</v>
      </c>
      <c r="BY48" s="244" t="s">
        <v>234</v>
      </c>
      <c r="BZ48" s="246">
        <v>11.5</v>
      </c>
      <c r="CA48" s="246">
        <v>0</v>
      </c>
      <c r="CB48" s="246">
        <v>0</v>
      </c>
      <c r="CC48" s="246">
        <v>0</v>
      </c>
      <c r="CD48" s="246">
        <v>0</v>
      </c>
      <c r="CE48" s="246">
        <v>0</v>
      </c>
      <c r="CF48" s="246">
        <v>0</v>
      </c>
      <c r="CG48" s="246">
        <v>13.614000000000001</v>
      </c>
      <c r="CH48" s="246">
        <v>0</v>
      </c>
      <c r="CI48" s="246">
        <v>10.88</v>
      </c>
      <c r="CJ48" s="246">
        <v>21.76</v>
      </c>
      <c r="CK48" s="246">
        <v>0</v>
      </c>
      <c r="CL48" s="292">
        <v>57.753999999999998</v>
      </c>
      <c r="CM48" s="246">
        <v>27.228000000000002</v>
      </c>
      <c r="CN48" s="246">
        <v>27.228000000000002</v>
      </c>
      <c r="CO48" s="246">
        <v>0</v>
      </c>
      <c r="CP48" s="246">
        <v>0</v>
      </c>
      <c r="CQ48" s="246">
        <v>0</v>
      </c>
      <c r="CR48" s="246">
        <v>0</v>
      </c>
      <c r="CS48" s="246">
        <v>0</v>
      </c>
      <c r="CT48" s="246">
        <v>0</v>
      </c>
      <c r="CU48" s="246">
        <v>0</v>
      </c>
      <c r="CV48" s="246">
        <v>0</v>
      </c>
      <c r="CW48" s="246">
        <v>0</v>
      </c>
      <c r="CX48" s="246">
        <v>54.456000000000003</v>
      </c>
      <c r="CY48" s="246">
        <v>0</v>
      </c>
      <c r="CZ48" s="246">
        <v>13.622</v>
      </c>
      <c r="DA48" s="246">
        <v>0</v>
      </c>
      <c r="DB48" s="246">
        <v>0</v>
      </c>
      <c r="DC48" s="246"/>
      <c r="DD48" s="246"/>
    </row>
    <row r="49" spans="2:108" ht="10.5" x14ac:dyDescent="0.25">
      <c r="B49" s="228" t="s">
        <v>453</v>
      </c>
      <c r="C49" s="206">
        <v>0</v>
      </c>
      <c r="D49" s="206">
        <v>110.852</v>
      </c>
      <c r="E49" s="206">
        <v>0</v>
      </c>
      <c r="F49" s="206">
        <v>0</v>
      </c>
      <c r="G49" s="206">
        <v>0</v>
      </c>
      <c r="H49" s="206">
        <v>0</v>
      </c>
      <c r="I49" s="206">
        <v>0</v>
      </c>
      <c r="J49" s="206">
        <v>61.588000000000001</v>
      </c>
      <c r="K49" s="206">
        <v>0</v>
      </c>
      <c r="L49" s="206">
        <v>0</v>
      </c>
      <c r="M49" s="206">
        <v>0</v>
      </c>
      <c r="N49" s="206">
        <v>0</v>
      </c>
      <c r="O49" s="303">
        <v>172.44</v>
      </c>
      <c r="P49" s="206">
        <v>0</v>
      </c>
      <c r="Q49" s="206">
        <v>0</v>
      </c>
      <c r="R49" s="206">
        <v>0</v>
      </c>
      <c r="S49" s="206">
        <v>0</v>
      </c>
      <c r="T49" s="206">
        <v>0</v>
      </c>
      <c r="U49" s="206">
        <v>0</v>
      </c>
      <c r="V49" s="206">
        <v>0</v>
      </c>
      <c r="W49" s="206">
        <v>0</v>
      </c>
      <c r="X49" s="206">
        <v>0</v>
      </c>
      <c r="Y49" s="206">
        <v>0</v>
      </c>
      <c r="Z49" s="206">
        <v>0</v>
      </c>
      <c r="AA49" s="206">
        <v>0</v>
      </c>
      <c r="AB49" s="303">
        <v>0</v>
      </c>
      <c r="AC49" s="206">
        <v>0</v>
      </c>
      <c r="AD49" s="206">
        <v>0</v>
      </c>
      <c r="AE49" s="206">
        <v>0</v>
      </c>
      <c r="AF49" s="206">
        <v>0</v>
      </c>
      <c r="AG49" s="206">
        <v>0</v>
      </c>
      <c r="BY49" s="213" t="s">
        <v>468</v>
      </c>
      <c r="BZ49" s="232">
        <v>11.5</v>
      </c>
      <c r="CA49" s="232">
        <v>0</v>
      </c>
      <c r="CB49" s="232">
        <v>0</v>
      </c>
      <c r="CC49" s="232">
        <v>0</v>
      </c>
      <c r="CD49" s="232">
        <v>0</v>
      </c>
      <c r="CE49" s="232">
        <v>0</v>
      </c>
      <c r="CF49" s="232">
        <v>0</v>
      </c>
      <c r="CG49" s="232">
        <v>13.614000000000001</v>
      </c>
      <c r="CH49" s="232">
        <v>0</v>
      </c>
      <c r="CI49" s="232">
        <v>10.88</v>
      </c>
      <c r="CJ49" s="232">
        <v>21.76</v>
      </c>
      <c r="CK49" s="232">
        <v>0</v>
      </c>
      <c r="CL49" s="291">
        <v>57.753999999999998</v>
      </c>
      <c r="CM49" s="232">
        <v>27.228000000000002</v>
      </c>
      <c r="CN49" s="232">
        <v>27.228000000000002</v>
      </c>
      <c r="CO49" s="232">
        <v>0</v>
      </c>
      <c r="CP49" s="232">
        <v>0</v>
      </c>
      <c r="CQ49" s="232">
        <v>0</v>
      </c>
      <c r="CR49" s="232">
        <v>0</v>
      </c>
      <c r="CS49" s="232">
        <v>0</v>
      </c>
      <c r="CT49" s="232">
        <v>0</v>
      </c>
      <c r="CU49" s="232">
        <v>0</v>
      </c>
      <c r="CV49" s="232">
        <v>0</v>
      </c>
      <c r="CW49" s="232">
        <v>0</v>
      </c>
      <c r="CX49" s="232">
        <v>54.456000000000003</v>
      </c>
      <c r="CY49" s="232">
        <v>0</v>
      </c>
      <c r="CZ49" s="232">
        <v>13.622</v>
      </c>
      <c r="DA49" s="232">
        <v>0</v>
      </c>
      <c r="DB49" s="232">
        <v>0</v>
      </c>
      <c r="DC49" s="232"/>
      <c r="DD49" s="232"/>
    </row>
    <row r="50" spans="2:108" ht="10.5" thickBot="1" x14ac:dyDescent="0.25">
      <c r="B50" s="220" t="s">
        <v>454</v>
      </c>
      <c r="C50" s="237">
        <v>0</v>
      </c>
      <c r="D50" s="237">
        <v>110.852</v>
      </c>
      <c r="E50" s="237">
        <v>0</v>
      </c>
      <c r="F50" s="237">
        <v>0</v>
      </c>
      <c r="G50" s="237">
        <v>0</v>
      </c>
      <c r="H50" s="237">
        <v>0</v>
      </c>
      <c r="I50" s="237">
        <v>0</v>
      </c>
      <c r="J50" s="237">
        <v>61.588000000000001</v>
      </c>
      <c r="K50" s="237">
        <v>0</v>
      </c>
      <c r="L50" s="237">
        <v>0</v>
      </c>
      <c r="M50" s="237">
        <v>0</v>
      </c>
      <c r="N50" s="237">
        <v>0</v>
      </c>
      <c r="O50" s="302">
        <v>172.44</v>
      </c>
      <c r="P50" s="237">
        <v>0</v>
      </c>
      <c r="Q50" s="237">
        <v>0</v>
      </c>
      <c r="R50" s="237">
        <v>0</v>
      </c>
      <c r="S50" s="237">
        <v>0</v>
      </c>
      <c r="T50" s="237">
        <v>0</v>
      </c>
      <c r="U50" s="237">
        <v>0</v>
      </c>
      <c r="V50" s="237">
        <v>0</v>
      </c>
      <c r="W50" s="237">
        <v>0</v>
      </c>
      <c r="X50" s="237">
        <v>0</v>
      </c>
      <c r="Y50" s="237">
        <v>0</v>
      </c>
      <c r="Z50" s="237">
        <v>0</v>
      </c>
      <c r="AA50" s="237">
        <v>0</v>
      </c>
      <c r="AB50" s="302">
        <v>0</v>
      </c>
      <c r="AC50" s="237">
        <v>0</v>
      </c>
      <c r="AD50" s="237">
        <v>0</v>
      </c>
      <c r="AE50" s="237">
        <v>0</v>
      </c>
      <c r="AF50" s="237">
        <v>0</v>
      </c>
      <c r="AG50" s="237">
        <v>0</v>
      </c>
      <c r="BY50" s="214" t="s">
        <v>469</v>
      </c>
      <c r="BZ50" s="232">
        <v>11.5</v>
      </c>
      <c r="CA50" s="232">
        <v>0</v>
      </c>
      <c r="CB50" s="232">
        <v>0</v>
      </c>
      <c r="CC50" s="232">
        <v>0</v>
      </c>
      <c r="CD50" s="232">
        <v>0</v>
      </c>
      <c r="CE50" s="232">
        <v>0</v>
      </c>
      <c r="CF50" s="232">
        <v>0</v>
      </c>
      <c r="CG50" s="232">
        <v>13.614000000000001</v>
      </c>
      <c r="CH50" s="232">
        <v>0</v>
      </c>
      <c r="CI50" s="232">
        <v>10.88</v>
      </c>
      <c r="CJ50" s="232">
        <v>21.76</v>
      </c>
      <c r="CK50" s="232">
        <v>0</v>
      </c>
      <c r="CL50" s="291">
        <v>57.753999999999998</v>
      </c>
      <c r="CM50" s="232">
        <v>27.228000000000002</v>
      </c>
      <c r="CN50" s="232">
        <v>27.228000000000002</v>
      </c>
      <c r="CO50" s="232">
        <v>0</v>
      </c>
      <c r="CP50" s="232">
        <v>0</v>
      </c>
      <c r="CQ50" s="232">
        <v>0</v>
      </c>
      <c r="CR50" s="232">
        <v>0</v>
      </c>
      <c r="CS50" s="232">
        <v>0</v>
      </c>
      <c r="CT50" s="232">
        <v>0</v>
      </c>
      <c r="CU50" s="232">
        <v>0</v>
      </c>
      <c r="CV50" s="232">
        <v>0</v>
      </c>
      <c r="CW50" s="232">
        <v>0</v>
      </c>
      <c r="CX50" s="232">
        <v>54.456000000000003</v>
      </c>
      <c r="CY50" s="232">
        <v>0</v>
      </c>
      <c r="CZ50" s="232">
        <v>13.622</v>
      </c>
      <c r="DA50" s="232">
        <v>0</v>
      </c>
      <c r="DB50" s="232">
        <v>0</v>
      </c>
      <c r="DC50" s="232"/>
      <c r="DD50" s="232"/>
    </row>
    <row r="51" spans="2:108" ht="11" thickBot="1" x14ac:dyDescent="0.3">
      <c r="B51" s="230" t="s">
        <v>297</v>
      </c>
      <c r="C51" s="238">
        <v>433.214</v>
      </c>
      <c r="D51" s="238">
        <v>533.65899999999999</v>
      </c>
      <c r="E51" s="238">
        <v>643.19200000000001</v>
      </c>
      <c r="F51" s="238">
        <v>532.35599999999999</v>
      </c>
      <c r="G51" s="238">
        <v>422.07299999999998</v>
      </c>
      <c r="H51" s="238">
        <v>370.60700000000003</v>
      </c>
      <c r="I51" s="238">
        <v>325.18</v>
      </c>
      <c r="J51" s="238">
        <v>864.43899999999996</v>
      </c>
      <c r="K51" s="238">
        <v>620.74400000000003</v>
      </c>
      <c r="L51" s="238">
        <v>406.55799999999999</v>
      </c>
      <c r="M51" s="238">
        <v>692.08299999999997</v>
      </c>
      <c r="N51" s="238">
        <v>850.63199999999995</v>
      </c>
      <c r="O51" s="304">
        <v>6694.7370000000001</v>
      </c>
      <c r="P51" s="238">
        <v>713.79300000000001</v>
      </c>
      <c r="Q51" s="238">
        <v>406.78399999999999</v>
      </c>
      <c r="R51" s="238">
        <v>670.77700000000004</v>
      </c>
      <c r="S51" s="238">
        <v>241.59399999999999</v>
      </c>
      <c r="T51" s="238">
        <v>149.89599999999999</v>
      </c>
      <c r="U51" s="238">
        <v>560.79899999999998</v>
      </c>
      <c r="V51" s="238">
        <v>534.05100000000004</v>
      </c>
      <c r="W51" s="238">
        <v>583.47900000000004</v>
      </c>
      <c r="X51" s="238">
        <v>1009.035</v>
      </c>
      <c r="Y51" s="238">
        <v>964.87300000000005</v>
      </c>
      <c r="Z51" s="238">
        <v>670.36199999999997</v>
      </c>
      <c r="AA51" s="238">
        <v>926.48099999999999</v>
      </c>
      <c r="AB51" s="304">
        <v>7431.924</v>
      </c>
      <c r="AC51" s="238">
        <v>595.35</v>
      </c>
      <c r="AD51" s="238">
        <v>636.16499999999996</v>
      </c>
      <c r="AE51" s="238">
        <v>588.995</v>
      </c>
      <c r="AF51" s="238">
        <v>639.21100000000001</v>
      </c>
      <c r="AG51" s="238">
        <v>113.45099999999999</v>
      </c>
      <c r="BY51" s="230" t="s">
        <v>297</v>
      </c>
      <c r="BZ51" s="151">
        <v>504.56200000000001</v>
      </c>
      <c r="CA51" s="151">
        <v>384.98700000000002</v>
      </c>
      <c r="CB51" s="151">
        <v>541.89800000000002</v>
      </c>
      <c r="CC51" s="151">
        <v>512.89099999999996</v>
      </c>
      <c r="CD51" s="151">
        <v>228.99700000000001</v>
      </c>
      <c r="CE51" s="151">
        <v>532.41200000000003</v>
      </c>
      <c r="CF51" s="151">
        <v>1104.3620000000001</v>
      </c>
      <c r="CG51" s="151">
        <v>1109.126</v>
      </c>
      <c r="CH51" s="151">
        <v>726.16399999999999</v>
      </c>
      <c r="CI51" s="151">
        <v>747.23500000000001</v>
      </c>
      <c r="CJ51" s="151">
        <v>445.18</v>
      </c>
      <c r="CK51" s="151">
        <v>638.88900000000001</v>
      </c>
      <c r="CL51" s="307">
        <v>7476.7030000000004</v>
      </c>
      <c r="CM51" s="151">
        <v>531.58500000000004</v>
      </c>
      <c r="CN51" s="151">
        <v>921.08600000000001</v>
      </c>
      <c r="CO51" s="151">
        <v>377.161</v>
      </c>
      <c r="CP51" s="151">
        <v>297.24799999999999</v>
      </c>
      <c r="CQ51" s="151">
        <v>291.01299999999998</v>
      </c>
      <c r="CR51" s="151">
        <v>479.459</v>
      </c>
      <c r="CS51" s="151">
        <v>649.13</v>
      </c>
      <c r="CT51" s="151">
        <v>874.51800000000003</v>
      </c>
      <c r="CU51" s="151">
        <v>1447.5519999999999</v>
      </c>
      <c r="CV51" s="151">
        <v>449.19400000000002</v>
      </c>
      <c r="CW51" s="151">
        <v>781.29499999999996</v>
      </c>
      <c r="CX51" s="151">
        <v>7099.241</v>
      </c>
      <c r="CY51" s="151">
        <v>800.79399999999998</v>
      </c>
      <c r="CZ51" s="151">
        <v>50.755000000000003</v>
      </c>
      <c r="DA51" s="151">
        <v>565.452</v>
      </c>
      <c r="DB51" s="151">
        <v>549.28599999999994</v>
      </c>
      <c r="DC51" s="151">
        <v>75</v>
      </c>
      <c r="DD51" s="151">
        <v>187</v>
      </c>
    </row>
    <row r="52" spans="2:108" x14ac:dyDescent="0.2">
      <c r="BY52" s="134"/>
      <c r="BZ52" s="124"/>
      <c r="CA52" s="124"/>
      <c r="CB52" s="124"/>
      <c r="CC52" s="124"/>
      <c r="CD52" s="124"/>
      <c r="CE52" s="124"/>
      <c r="CF52" s="124"/>
      <c r="CG52" s="124"/>
      <c r="CH52" s="124"/>
      <c r="CI52" s="124"/>
      <c r="CJ52" s="124"/>
      <c r="CK52" s="124"/>
      <c r="CL52" s="124"/>
      <c r="CM52" s="124"/>
      <c r="CN52" s="124"/>
      <c r="CO52" s="124"/>
      <c r="CP52" s="124"/>
      <c r="CQ52" s="124"/>
      <c r="CR52" s="124"/>
      <c r="CS52" s="124"/>
      <c r="CT52" s="124"/>
      <c r="CU52" s="124"/>
      <c r="CV52" s="124"/>
      <c r="CW52" s="124"/>
      <c r="CX52" s="124"/>
      <c r="CY52" s="124"/>
      <c r="CZ52" s="124"/>
      <c r="DA52" s="124"/>
      <c r="DB52" s="124"/>
      <c r="DC52" s="124"/>
    </row>
    <row r="53" spans="2:108" x14ac:dyDescent="0.2">
      <c r="BY53" s="133"/>
      <c r="BZ53" s="126"/>
      <c r="CA53" s="126"/>
      <c r="CB53" s="126"/>
      <c r="CC53" s="126"/>
      <c r="CD53" s="126"/>
      <c r="CE53" s="126"/>
      <c r="CF53" s="126"/>
      <c r="CG53" s="126"/>
      <c r="CH53" s="126"/>
      <c r="CI53" s="126"/>
      <c r="CJ53" s="126"/>
      <c r="CK53" s="126"/>
      <c r="CL53" s="126"/>
      <c r="CM53" s="126"/>
      <c r="CN53" s="126"/>
      <c r="CO53" s="126"/>
      <c r="CP53" s="126"/>
      <c r="CQ53" s="126"/>
      <c r="CR53" s="126"/>
      <c r="CS53" s="126"/>
      <c r="CT53" s="126"/>
      <c r="CU53" s="126"/>
      <c r="CV53" s="126"/>
      <c r="CW53" s="126"/>
      <c r="CX53" s="126"/>
      <c r="CY53" s="126"/>
      <c r="CZ53" s="126"/>
      <c r="DA53" s="126"/>
      <c r="DB53" s="126"/>
      <c r="DC53" s="126"/>
    </row>
    <row r="54" spans="2:108" x14ac:dyDescent="0.2">
      <c r="BY54" s="134"/>
      <c r="BZ54" s="124"/>
      <c r="CA54" s="124"/>
      <c r="CB54" s="124"/>
      <c r="CC54" s="124"/>
      <c r="CD54" s="124"/>
      <c r="CE54" s="124"/>
      <c r="CF54" s="124"/>
      <c r="CG54" s="124"/>
      <c r="CH54" s="124"/>
      <c r="CI54" s="124"/>
      <c r="CJ54" s="124"/>
      <c r="CK54" s="124"/>
      <c r="CL54" s="124"/>
      <c r="CM54" s="124"/>
      <c r="CN54" s="124"/>
      <c r="CO54" s="124"/>
      <c r="CP54" s="124"/>
      <c r="CQ54" s="124"/>
      <c r="CR54" s="124"/>
      <c r="CS54" s="124"/>
      <c r="CT54" s="124"/>
      <c r="CU54" s="124"/>
      <c r="CV54" s="124"/>
      <c r="CW54" s="124"/>
      <c r="CX54" s="124"/>
      <c r="CY54" s="124"/>
      <c r="CZ54" s="124"/>
      <c r="DA54" s="124"/>
      <c r="DB54" s="124"/>
      <c r="DC54" s="124"/>
    </row>
    <row r="55" spans="2:108" x14ac:dyDescent="0.2">
      <c r="B55" s="102" t="s">
        <v>482</v>
      </c>
      <c r="BY55" s="133"/>
      <c r="BZ55" s="126"/>
      <c r="CA55" s="126"/>
      <c r="CB55" s="126"/>
      <c r="CC55" s="126"/>
      <c r="CD55" s="126"/>
      <c r="CE55" s="126"/>
      <c r="CF55" s="126"/>
      <c r="CG55" s="126"/>
      <c r="CH55" s="126"/>
      <c r="CI55" s="126"/>
      <c r="CJ55" s="126"/>
      <c r="CK55" s="126"/>
      <c r="CL55" s="126"/>
      <c r="CM55" s="126"/>
      <c r="CN55" s="126"/>
      <c r="CO55" s="126"/>
      <c r="CP55" s="126"/>
      <c r="CQ55" s="126"/>
      <c r="CR55" s="126"/>
      <c r="CS55" s="126"/>
      <c r="CT55" s="126"/>
      <c r="CU55" s="126"/>
      <c r="CV55" s="126"/>
      <c r="CW55" s="126"/>
      <c r="CX55" s="126"/>
      <c r="CY55" s="126"/>
      <c r="CZ55" s="126"/>
      <c r="DA55" s="126"/>
      <c r="DB55" s="126"/>
      <c r="DC55" s="126"/>
    </row>
    <row r="56" spans="2:108" x14ac:dyDescent="0.2">
      <c r="B56" s="102" t="s">
        <v>155</v>
      </c>
      <c r="BY56" s="134"/>
      <c r="BZ56" s="124"/>
      <c r="CA56" s="124"/>
      <c r="CB56" s="124"/>
      <c r="CC56" s="124"/>
      <c r="CD56" s="124"/>
      <c r="CE56" s="124"/>
      <c r="CF56" s="124"/>
      <c r="CG56" s="124"/>
      <c r="CH56" s="124"/>
      <c r="CI56" s="124"/>
      <c r="CJ56" s="124"/>
      <c r="CK56" s="124"/>
      <c r="CL56" s="124"/>
      <c r="CM56" s="124"/>
      <c r="CN56" s="124"/>
      <c r="CO56" s="124"/>
      <c r="CP56" s="124"/>
      <c r="CQ56" s="124"/>
      <c r="CR56" s="124"/>
      <c r="CS56" s="124"/>
      <c r="CT56" s="124"/>
      <c r="CU56" s="124"/>
      <c r="CV56" s="124"/>
      <c r="CW56" s="124"/>
      <c r="CX56" s="124"/>
      <c r="CY56" s="124"/>
      <c r="CZ56" s="124"/>
      <c r="DA56" s="124"/>
      <c r="DB56" s="124"/>
      <c r="DC56" s="124"/>
    </row>
    <row r="57" spans="2:108" x14ac:dyDescent="0.2">
      <c r="B57" s="102" t="s">
        <v>380</v>
      </c>
      <c r="BY57" s="133"/>
      <c r="BZ57" s="126"/>
      <c r="CA57" s="126"/>
      <c r="CB57" s="126"/>
      <c r="CC57" s="126"/>
      <c r="CD57" s="126"/>
      <c r="CE57" s="126"/>
      <c r="CF57" s="126"/>
      <c r="CG57" s="126"/>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row>
    <row r="58" spans="2:108" x14ac:dyDescent="0.2">
      <c r="BY58" s="134"/>
      <c r="BZ58" s="124"/>
      <c r="CA58" s="124"/>
      <c r="CB58" s="124"/>
      <c r="CC58" s="124"/>
      <c r="CD58" s="124"/>
      <c r="CE58" s="124"/>
      <c r="CF58" s="124"/>
      <c r="CG58" s="124"/>
      <c r="CH58" s="124"/>
      <c r="CI58" s="124"/>
      <c r="CJ58" s="124"/>
      <c r="CK58" s="124"/>
      <c r="CL58" s="124"/>
      <c r="CM58" s="124"/>
      <c r="CN58" s="124"/>
      <c r="CO58" s="124"/>
      <c r="CP58" s="124"/>
      <c r="CQ58" s="124"/>
      <c r="CR58" s="124"/>
      <c r="CS58" s="124"/>
      <c r="CT58" s="124"/>
      <c r="CU58" s="124"/>
      <c r="CV58" s="124"/>
      <c r="CW58" s="124"/>
      <c r="CX58" s="124"/>
      <c r="CY58" s="124"/>
      <c r="CZ58" s="124"/>
      <c r="DA58" s="124"/>
      <c r="DB58" s="124"/>
      <c r="DC58" s="124"/>
    </row>
    <row r="59" spans="2:108" x14ac:dyDescent="0.2">
      <c r="BY59" s="133"/>
      <c r="BZ59" s="124"/>
      <c r="CA59" s="124"/>
      <c r="CB59" s="124"/>
      <c r="CC59" s="124"/>
      <c r="CD59" s="124"/>
      <c r="CE59" s="124"/>
      <c r="CF59" s="124"/>
      <c r="CG59" s="124"/>
      <c r="CH59" s="124"/>
      <c r="CI59" s="124"/>
      <c r="CJ59" s="124"/>
      <c r="CK59" s="124"/>
      <c r="CL59" s="124"/>
      <c r="CM59" s="124"/>
      <c r="CN59" s="124"/>
      <c r="CO59" s="124"/>
      <c r="CP59" s="124"/>
      <c r="CQ59" s="124"/>
      <c r="CR59" s="124"/>
      <c r="CS59" s="124"/>
      <c r="CT59" s="124"/>
      <c r="CU59" s="124"/>
      <c r="CV59" s="124"/>
      <c r="CW59" s="124"/>
      <c r="CX59" s="124"/>
      <c r="CY59" s="124"/>
      <c r="CZ59" s="124"/>
      <c r="DA59" s="124"/>
      <c r="DB59" s="124"/>
      <c r="DC59" s="124"/>
    </row>
    <row r="60" spans="2:108" x14ac:dyDescent="0.2">
      <c r="BY60" s="134"/>
      <c r="BZ60" s="124"/>
      <c r="CA60" s="124"/>
      <c r="CB60" s="124"/>
      <c r="CC60" s="124"/>
      <c r="CD60" s="124"/>
      <c r="CE60" s="124"/>
      <c r="CF60" s="124"/>
      <c r="CG60" s="124"/>
      <c r="CH60" s="124"/>
      <c r="CI60" s="124"/>
      <c r="CJ60" s="124"/>
      <c r="CK60" s="124"/>
      <c r="CL60" s="124"/>
      <c r="CM60" s="124"/>
      <c r="CN60" s="124"/>
      <c r="CO60" s="124"/>
      <c r="CP60" s="124"/>
      <c r="CQ60" s="124"/>
      <c r="CR60" s="124"/>
      <c r="CS60" s="124"/>
      <c r="CT60" s="124"/>
      <c r="CU60" s="124"/>
      <c r="CV60" s="124"/>
      <c r="CW60" s="124"/>
      <c r="CX60" s="124"/>
      <c r="CY60" s="124"/>
      <c r="CZ60" s="124"/>
      <c r="DA60" s="124"/>
      <c r="DB60" s="124"/>
      <c r="DC60" s="124"/>
    </row>
    <row r="61" spans="2:108" x14ac:dyDescent="0.2">
      <c r="BY61" s="133"/>
      <c r="BZ61" s="124"/>
      <c r="CA61" s="124"/>
      <c r="CB61" s="124"/>
      <c r="CC61" s="124"/>
      <c r="CD61" s="124"/>
      <c r="CE61" s="124"/>
      <c r="CF61" s="124"/>
      <c r="CG61" s="124"/>
      <c r="CH61" s="124"/>
      <c r="CI61" s="124"/>
      <c r="CJ61" s="124"/>
      <c r="CK61" s="124"/>
      <c r="CL61" s="124"/>
      <c r="CM61" s="124"/>
      <c r="CN61" s="124"/>
      <c r="CO61" s="124"/>
      <c r="CP61" s="124"/>
      <c r="CQ61" s="124"/>
      <c r="CR61" s="124"/>
      <c r="CS61" s="124"/>
      <c r="CT61" s="124"/>
      <c r="CU61" s="124"/>
      <c r="CV61" s="124"/>
      <c r="CW61" s="124"/>
      <c r="CX61" s="124"/>
      <c r="CY61" s="124"/>
      <c r="CZ61" s="124"/>
      <c r="DA61" s="124"/>
      <c r="DB61" s="124"/>
      <c r="DC61" s="124"/>
      <c r="DD61" s="124"/>
    </row>
    <row r="62" spans="2:108" x14ac:dyDescent="0.2">
      <c r="BY62" s="134"/>
      <c r="BZ62" s="126"/>
      <c r="CA62" s="126"/>
      <c r="CB62" s="126"/>
      <c r="CC62" s="126"/>
      <c r="CD62" s="126"/>
      <c r="CE62" s="126"/>
      <c r="CF62" s="126"/>
      <c r="CG62" s="126"/>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row>
    <row r="63" spans="2:108" x14ac:dyDescent="0.2">
      <c r="BY63" s="125"/>
      <c r="BZ63" s="126"/>
      <c r="CA63" s="126"/>
      <c r="CB63" s="126"/>
      <c r="CC63" s="126"/>
      <c r="CD63" s="126"/>
      <c r="CE63" s="126"/>
      <c r="CF63" s="126"/>
      <c r="CG63" s="126"/>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row>
    <row r="64" spans="2:108" x14ac:dyDescent="0.2">
      <c r="BY64" s="133"/>
      <c r="BZ64" s="124"/>
      <c r="CA64" s="124"/>
      <c r="CB64" s="124"/>
      <c r="CC64" s="124"/>
      <c r="CD64" s="124"/>
      <c r="CE64" s="124"/>
      <c r="CF64" s="124"/>
      <c r="CG64" s="124"/>
      <c r="CH64" s="124"/>
      <c r="CI64" s="124"/>
      <c r="CJ64" s="124"/>
      <c r="CK64" s="124"/>
      <c r="CL64" s="124"/>
      <c r="CM64" s="124"/>
      <c r="CN64" s="124"/>
      <c r="CO64" s="124"/>
      <c r="CP64" s="124"/>
      <c r="CQ64" s="124"/>
      <c r="CR64" s="124"/>
      <c r="CS64" s="124"/>
      <c r="CT64" s="124"/>
      <c r="CU64" s="124"/>
      <c r="CV64" s="124"/>
      <c r="CW64" s="124"/>
      <c r="CX64" s="124"/>
      <c r="CY64" s="124"/>
      <c r="CZ64" s="124"/>
      <c r="DA64" s="124"/>
      <c r="DB64" s="124"/>
      <c r="DC64" s="124"/>
      <c r="DD64" s="124"/>
    </row>
    <row r="65" spans="77:108" x14ac:dyDescent="0.2">
      <c r="BY65" s="134"/>
      <c r="BZ65" s="124"/>
      <c r="CA65" s="124"/>
      <c r="CB65" s="124"/>
      <c r="CC65" s="124"/>
      <c r="CD65" s="124"/>
      <c r="CE65" s="124"/>
      <c r="CF65" s="124"/>
      <c r="CG65" s="124"/>
      <c r="CH65" s="124"/>
      <c r="CI65" s="124"/>
      <c r="CJ65" s="124"/>
      <c r="CK65" s="124"/>
      <c r="CL65" s="124"/>
      <c r="CM65" s="124"/>
      <c r="CN65" s="124"/>
      <c r="CO65" s="124"/>
      <c r="CP65" s="124"/>
      <c r="CQ65" s="124"/>
      <c r="CR65" s="124"/>
      <c r="CS65" s="124"/>
      <c r="CT65" s="124"/>
      <c r="CU65" s="124"/>
      <c r="CV65" s="124"/>
      <c r="CW65" s="124"/>
      <c r="CX65" s="124"/>
      <c r="CY65" s="124"/>
      <c r="CZ65" s="124"/>
      <c r="DA65" s="124"/>
      <c r="DB65" s="124"/>
      <c r="DC65" s="124"/>
      <c r="DD65" s="124"/>
    </row>
    <row r="66" spans="77:108" x14ac:dyDescent="0.2">
      <c r="BY66" s="125"/>
      <c r="BZ66" s="126"/>
      <c r="CA66" s="126"/>
      <c r="CB66" s="126"/>
      <c r="CC66" s="126"/>
      <c r="CD66" s="126"/>
      <c r="CE66" s="126"/>
      <c r="CF66" s="126"/>
      <c r="CG66" s="126"/>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row>
    <row r="67" spans="77:108" x14ac:dyDescent="0.2">
      <c r="BY67" s="133"/>
      <c r="BZ67" s="134"/>
    </row>
    <row r="68" spans="77:108" x14ac:dyDescent="0.2">
      <c r="BY68" s="134"/>
      <c r="BZ68" s="215"/>
      <c r="CA68" s="215"/>
      <c r="CB68" s="215"/>
      <c r="CC68" s="215"/>
      <c r="CD68" s="215"/>
      <c r="CE68" s="215"/>
      <c r="CF68" s="215"/>
      <c r="CG68" s="215"/>
      <c r="CH68" s="215"/>
      <c r="CI68" s="215"/>
      <c r="CJ68" s="215"/>
      <c r="CK68" s="215"/>
      <c r="CL68" s="215"/>
      <c r="CM68" s="215"/>
      <c r="CN68" s="215"/>
      <c r="CO68" s="215"/>
      <c r="CP68" s="215"/>
      <c r="CQ68" s="215"/>
      <c r="CR68" s="215"/>
      <c r="CS68" s="215"/>
      <c r="CT68" s="215"/>
      <c r="CU68" s="215"/>
      <c r="CV68" s="215"/>
      <c r="CW68" s="215"/>
      <c r="CX68" s="215"/>
      <c r="CY68" s="215"/>
      <c r="CZ68" s="215"/>
      <c r="DA68" s="215"/>
      <c r="DB68" s="215"/>
      <c r="DC68" s="215"/>
      <c r="DD68" s="215"/>
    </row>
    <row r="69" spans="77:108" x14ac:dyDescent="0.2">
      <c r="BY69" s="216"/>
      <c r="BZ69" s="215"/>
      <c r="CA69" s="215"/>
      <c r="CB69" s="215"/>
      <c r="CC69" s="215"/>
      <c r="CD69" s="215"/>
      <c r="CE69" s="215"/>
      <c r="CF69" s="215"/>
      <c r="CG69" s="215"/>
      <c r="CH69" s="215"/>
      <c r="CI69" s="215"/>
      <c r="CJ69" s="215"/>
      <c r="CK69" s="215"/>
      <c r="CL69" s="215"/>
      <c r="CM69" s="215"/>
      <c r="CN69" s="215"/>
      <c r="CO69" s="215"/>
      <c r="CP69" s="215"/>
      <c r="CQ69" s="215"/>
      <c r="CR69" s="215"/>
      <c r="CS69" s="215"/>
      <c r="CT69" s="215"/>
      <c r="CU69" s="215"/>
      <c r="CV69" s="215"/>
      <c r="CW69" s="215"/>
      <c r="CX69" s="215"/>
      <c r="CY69" s="215"/>
      <c r="CZ69" s="215"/>
      <c r="DA69" s="215"/>
      <c r="DB69" s="215"/>
      <c r="DC69" s="215"/>
      <c r="DD69" s="215"/>
    </row>
    <row r="70" spans="77:108" x14ac:dyDescent="0.2">
      <c r="BY70" s="216"/>
      <c r="BZ70" s="215"/>
      <c r="CA70" s="215"/>
      <c r="CB70" s="215"/>
      <c r="CC70" s="215"/>
      <c r="CD70" s="215"/>
      <c r="CE70" s="215"/>
      <c r="CF70" s="215"/>
      <c r="CG70" s="215"/>
      <c r="CH70" s="215"/>
      <c r="CI70" s="215"/>
      <c r="CJ70" s="215"/>
      <c r="CK70" s="215"/>
      <c r="CL70" s="215"/>
      <c r="CM70" s="215"/>
      <c r="CN70" s="215"/>
      <c r="CO70" s="215"/>
      <c r="CP70" s="215"/>
      <c r="CQ70" s="215"/>
      <c r="CR70" s="215"/>
      <c r="CS70" s="215"/>
      <c r="CT70" s="215"/>
      <c r="CU70" s="215"/>
      <c r="CV70" s="215"/>
      <c r="CW70" s="215"/>
      <c r="CX70" s="215"/>
      <c r="CY70" s="215"/>
      <c r="CZ70" s="215"/>
      <c r="DA70" s="215"/>
      <c r="DB70" s="215"/>
      <c r="DC70" s="215"/>
      <c r="DD70" s="215"/>
    </row>
    <row r="71" spans="77:108" x14ac:dyDescent="0.2">
      <c r="BY71" s="216"/>
      <c r="BZ71" s="215"/>
      <c r="CA71" s="215"/>
      <c r="CB71" s="215"/>
      <c r="CC71" s="215"/>
      <c r="CD71" s="215"/>
      <c r="CE71" s="215"/>
      <c r="CF71" s="215"/>
      <c r="CG71" s="215"/>
      <c r="CH71" s="215"/>
      <c r="CI71" s="215"/>
      <c r="CJ71" s="215"/>
      <c r="CK71" s="215"/>
      <c r="CL71" s="215"/>
      <c r="CM71" s="215"/>
      <c r="CN71" s="215"/>
      <c r="CO71" s="215"/>
      <c r="CP71" s="215"/>
      <c r="CQ71" s="215"/>
      <c r="CR71" s="215"/>
      <c r="CS71" s="215"/>
      <c r="CT71" s="215"/>
      <c r="CU71" s="215"/>
      <c r="CV71" s="215"/>
      <c r="CW71" s="215"/>
      <c r="CX71" s="215"/>
      <c r="CY71" s="215"/>
      <c r="CZ71" s="215"/>
      <c r="DA71" s="215"/>
      <c r="DB71" s="215"/>
      <c r="DC71" s="215"/>
      <c r="DD71" s="215"/>
    </row>
  </sheetData>
  <mergeCells count="11">
    <mergeCell ref="B8:N8"/>
    <mergeCell ref="AI8:AT8"/>
    <mergeCell ref="BG8:BQ8"/>
    <mergeCell ref="DF8:DQ8"/>
    <mergeCell ref="P8:Q8"/>
    <mergeCell ref="BS8:BW8"/>
    <mergeCell ref="AC8:AG8"/>
    <mergeCell ref="AW8:BD8"/>
    <mergeCell ref="CM8:CW8"/>
    <mergeCell ref="BZ8:CK8"/>
    <mergeCell ref="CY8:DD8"/>
  </mergeCells>
  <phoneticPr fontId="33" type="noConversion"/>
  <hyperlinks>
    <hyperlink ref="B5" location="Index!A1" display="Index" xr:uid="{DA91FA46-DD41-47E8-A107-07F8E85EBFEC}"/>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85D3-4B7C-4F47-A3EA-C924C9676B72}">
  <dimension ref="A1:DI135"/>
  <sheetViews>
    <sheetView showZeros="0" zoomScaleNormal="100" workbookViewId="0">
      <selection activeCell="J1" sqref="J1"/>
    </sheetView>
  </sheetViews>
  <sheetFormatPr defaultColWidth="18.6640625" defaultRowHeight="10" x14ac:dyDescent="0.2"/>
  <cols>
    <col min="1" max="1" width="4.6640625" style="36" customWidth="1"/>
    <col min="2" max="2" width="20.6640625" style="36" customWidth="1"/>
    <col min="3" max="3" width="7.6640625" style="36" bestFit="1" customWidth="1"/>
    <col min="4" max="5" width="8" style="36" bestFit="1" customWidth="1"/>
    <col min="6" max="6" width="7.6640625" style="36" bestFit="1" customWidth="1"/>
    <col min="7" max="7" width="8.33203125" style="36" bestFit="1" customWidth="1"/>
    <col min="8" max="8" width="8" style="36" bestFit="1" customWidth="1"/>
    <col min="9" max="9" width="8.109375" style="36" customWidth="1"/>
    <col min="10" max="11" width="8.33203125" style="36" bestFit="1" customWidth="1"/>
    <col min="12" max="12" width="9.33203125" style="36" customWidth="1"/>
    <col min="13" max="13" width="9.109375" style="36" customWidth="1"/>
    <col min="14" max="14" width="7.6640625" style="36" bestFit="1" customWidth="1"/>
    <col min="15" max="15" width="10.33203125" style="36" customWidth="1"/>
    <col min="16" max="27" width="7.6640625" style="36" customWidth="1"/>
    <col min="28" max="28" width="9" style="36" customWidth="1"/>
    <col min="29" max="30" width="7.6640625" style="36" customWidth="1"/>
    <col min="31" max="31" width="11.109375" style="36" customWidth="1"/>
    <col min="32" max="33" width="7.6640625" style="36" customWidth="1"/>
    <col min="34" max="34" width="20.44140625" style="36" customWidth="1"/>
    <col min="35" max="35" width="20.6640625" style="36" customWidth="1"/>
    <col min="36" max="36" width="8.44140625" style="36" customWidth="1"/>
    <col min="37" max="37" width="8.44140625" style="36" bestFit="1" customWidth="1"/>
    <col min="38" max="38" width="8.109375" style="36" bestFit="1" customWidth="1"/>
    <col min="39" max="39" width="7.5546875" style="36" bestFit="1" customWidth="1"/>
    <col min="40" max="41" width="8.44140625" style="36" bestFit="1" customWidth="1"/>
    <col min="42" max="42" width="7.77734375" style="36" bestFit="1" customWidth="1"/>
    <col min="43" max="43" width="7.109375" style="36" customWidth="1"/>
    <col min="44" max="44" width="8" style="36" customWidth="1"/>
    <col min="45" max="45" width="7.77734375" style="36" bestFit="1" customWidth="1"/>
    <col min="46" max="46" width="8.88671875" style="36" bestFit="1" customWidth="1"/>
    <col min="47" max="47" width="8.109375" style="36" bestFit="1" customWidth="1"/>
    <col min="48" max="48" width="9.33203125" style="36" customWidth="1"/>
    <col min="49" max="65" width="8" style="36" customWidth="1"/>
    <col min="66" max="66" width="18.6640625" style="36" customWidth="1"/>
    <col min="67" max="67" width="20.6640625" style="36" customWidth="1"/>
    <col min="68" max="68" width="8" style="36" bestFit="1" customWidth="1"/>
    <col min="69" max="69" width="7.44140625" style="36" bestFit="1" customWidth="1"/>
    <col min="70" max="71" width="8.33203125" style="36" bestFit="1" customWidth="1"/>
    <col min="72" max="72" width="7.6640625" style="36" bestFit="1" customWidth="1"/>
    <col min="73" max="73" width="7.6640625" style="36" customWidth="1"/>
    <col min="74" max="75" width="8.44140625" style="36" customWidth="1"/>
    <col min="76" max="79" width="7.33203125" style="36" customWidth="1"/>
    <col min="80" max="80" width="9.6640625" style="36" customWidth="1"/>
    <col min="81" max="92" width="7.33203125" style="36" customWidth="1"/>
    <col min="93" max="93" width="8.44140625" style="36" customWidth="1"/>
    <col min="94" max="94" width="7.33203125" style="36" customWidth="1"/>
    <col min="95" max="95" width="8" style="36" customWidth="1"/>
    <col min="96" max="96" width="9.77734375" style="36" customWidth="1"/>
    <col min="97" max="110" width="7.33203125" style="36" customWidth="1"/>
    <col min="111" max="16384" width="18.6640625" style="36"/>
  </cols>
  <sheetData>
    <row r="1" spans="1:113" ht="20.149999999999999" customHeight="1" x14ac:dyDescent="0.2">
      <c r="B1" s="2"/>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row>
    <row r="2" spans="1:113" ht="0.65" customHeight="1" x14ac:dyDescent="0.2">
      <c r="B2" s="7"/>
      <c r="C2" s="7"/>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row>
    <row r="3" spans="1:113" ht="30" customHeight="1" x14ac:dyDescent="0.2">
      <c r="B3" s="98" t="s">
        <v>304</v>
      </c>
      <c r="C3" s="6"/>
      <c r="D3" s="6"/>
      <c r="E3" s="6"/>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row>
    <row r="4" spans="1:113" ht="18.75" customHeight="1" x14ac:dyDescent="0.2">
      <c r="B4" s="62" t="s">
        <v>425</v>
      </c>
      <c r="C4" s="6"/>
      <c r="D4" s="6"/>
      <c r="E4" s="6"/>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113" customFormat="1" ht="12" customHeight="1" x14ac:dyDescent="0.25">
      <c r="A5" s="36"/>
      <c r="B5" s="90" t="s">
        <v>11</v>
      </c>
      <c r="C5" s="99"/>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row>
    <row r="6" spans="1:113" s="35" customFormat="1" ht="12" customHeight="1" x14ac:dyDescent="0.2">
      <c r="A6" s="34"/>
      <c r="B6" s="40"/>
      <c r="C6" s="41"/>
    </row>
    <row r="7" spans="1:113" s="38" customFormat="1" ht="23" x14ac:dyDescent="0.3">
      <c r="A7" s="37"/>
      <c r="B7" s="98" t="s">
        <v>211</v>
      </c>
      <c r="C7" s="100"/>
      <c r="D7" s="101"/>
      <c r="E7" s="101"/>
      <c r="AI7" s="98" t="s">
        <v>209</v>
      </c>
      <c r="BO7" s="98" t="s">
        <v>210</v>
      </c>
      <c r="BW7" s="98"/>
      <c r="CR7" s="98"/>
    </row>
    <row r="8" spans="1:113" ht="12" customHeight="1" thickBot="1" x14ac:dyDescent="0.3">
      <c r="B8" s="149"/>
      <c r="C8" s="335" t="s">
        <v>305</v>
      </c>
      <c r="D8" s="335"/>
      <c r="E8" s="335"/>
      <c r="F8" s="335"/>
      <c r="G8" s="335"/>
      <c r="H8" s="335"/>
      <c r="I8" s="335"/>
      <c r="J8" s="335"/>
      <c r="K8" s="335"/>
      <c r="L8" s="335"/>
      <c r="M8" s="335"/>
      <c r="N8" s="335"/>
      <c r="O8" s="139"/>
      <c r="P8" s="334">
        <v>2024</v>
      </c>
      <c r="Q8" s="334"/>
      <c r="R8" s="334"/>
      <c r="S8" s="334"/>
      <c r="T8" s="334"/>
      <c r="U8" s="334"/>
      <c r="V8" s="334"/>
      <c r="W8" s="334"/>
      <c r="X8" s="334"/>
      <c r="Y8" s="334"/>
      <c r="Z8" s="334"/>
      <c r="AA8" s="334"/>
      <c r="AB8" s="334">
        <v>2025</v>
      </c>
      <c r="AC8" s="334"/>
      <c r="AD8" s="334"/>
      <c r="AE8" s="334"/>
      <c r="AF8" s="334"/>
      <c r="AG8" s="316"/>
      <c r="AI8" s="229"/>
      <c r="AJ8" s="336" t="s">
        <v>305</v>
      </c>
      <c r="AK8" s="336"/>
      <c r="AL8" s="336"/>
      <c r="AM8" s="336"/>
      <c r="AN8" s="336"/>
      <c r="AO8" s="336"/>
      <c r="AP8" s="336"/>
      <c r="AQ8" s="336"/>
      <c r="AR8" s="336"/>
      <c r="AS8" s="336"/>
      <c r="AT8" s="336"/>
      <c r="AU8" s="336"/>
      <c r="AV8" s="217"/>
      <c r="AW8" s="334">
        <v>2024</v>
      </c>
      <c r="AX8" s="334"/>
      <c r="AY8" s="334"/>
      <c r="AZ8" s="334"/>
      <c r="BA8" s="334"/>
      <c r="BB8" s="334"/>
      <c r="BC8" s="334"/>
      <c r="BD8" s="334"/>
      <c r="BE8" s="334"/>
      <c r="BF8" s="334"/>
      <c r="BG8" s="334"/>
      <c r="BH8" s="334"/>
      <c r="BI8" s="217"/>
      <c r="BJ8" s="334">
        <v>2025</v>
      </c>
      <c r="BK8" s="334"/>
      <c r="BL8" s="334"/>
      <c r="BM8" s="334"/>
      <c r="BO8" s="128"/>
      <c r="BP8" s="340">
        <v>2023</v>
      </c>
      <c r="BQ8" s="334"/>
      <c r="BR8" s="334"/>
      <c r="BS8" s="334"/>
      <c r="BT8" s="334"/>
      <c r="BU8" s="334"/>
      <c r="BV8" s="334"/>
      <c r="BW8" s="334"/>
      <c r="BX8" s="334"/>
      <c r="BY8" s="334"/>
      <c r="BZ8" s="334"/>
      <c r="CA8" s="334"/>
      <c r="CB8" s="128"/>
      <c r="CC8" s="128">
        <v>2024</v>
      </c>
      <c r="CD8" s="128"/>
      <c r="CE8" s="128"/>
      <c r="CF8" s="128"/>
      <c r="CG8" s="155"/>
      <c r="CH8" s="155"/>
      <c r="CI8" s="155"/>
      <c r="CJ8" s="155"/>
      <c r="CK8" s="155"/>
      <c r="CL8" s="155"/>
      <c r="CM8" s="155"/>
      <c r="CN8" s="155"/>
      <c r="CO8" s="334">
        <v>2025</v>
      </c>
      <c r="CP8" s="334"/>
      <c r="CQ8" s="334"/>
      <c r="CR8" s="334"/>
      <c r="CS8" s="334"/>
    </row>
    <row r="9" spans="1:113" ht="11" thickBot="1" x14ac:dyDescent="0.3">
      <c r="B9" s="176" t="s">
        <v>455</v>
      </c>
      <c r="C9" s="177">
        <v>44927</v>
      </c>
      <c r="D9" s="177">
        <v>44958</v>
      </c>
      <c r="E9" s="177">
        <v>44986</v>
      </c>
      <c r="F9" s="177">
        <v>45017</v>
      </c>
      <c r="G9" s="177">
        <v>45047</v>
      </c>
      <c r="H9" s="177">
        <v>45078</v>
      </c>
      <c r="I9" s="177">
        <v>45108</v>
      </c>
      <c r="J9" s="177">
        <v>45139</v>
      </c>
      <c r="K9" s="177">
        <v>45170</v>
      </c>
      <c r="L9" s="177">
        <v>45200</v>
      </c>
      <c r="M9" s="177">
        <v>45231</v>
      </c>
      <c r="N9" s="177">
        <v>45261</v>
      </c>
      <c r="O9" s="271"/>
      <c r="P9" s="177">
        <v>45292</v>
      </c>
      <c r="Q9" s="177">
        <v>45323</v>
      </c>
      <c r="R9" s="177">
        <v>45352</v>
      </c>
      <c r="S9" s="177">
        <v>45383</v>
      </c>
      <c r="T9" s="177">
        <v>45413</v>
      </c>
      <c r="U9" s="177">
        <v>45444</v>
      </c>
      <c r="V9" s="177">
        <v>45474</v>
      </c>
      <c r="W9" s="177">
        <v>45505</v>
      </c>
      <c r="X9" s="177">
        <v>45536</v>
      </c>
      <c r="Y9" s="177">
        <v>45566</v>
      </c>
      <c r="Z9" s="177">
        <v>45597</v>
      </c>
      <c r="AA9" s="177">
        <v>45627</v>
      </c>
      <c r="AB9" s="271"/>
      <c r="AC9" s="177">
        <v>45658</v>
      </c>
      <c r="AD9" s="177">
        <v>45689</v>
      </c>
      <c r="AE9" s="177">
        <v>45717</v>
      </c>
      <c r="AF9" s="177">
        <v>45748</v>
      </c>
      <c r="AG9" s="177">
        <v>45778</v>
      </c>
      <c r="AH9" s="130"/>
      <c r="AI9" s="194"/>
      <c r="AJ9" s="256" t="s">
        <v>265</v>
      </c>
      <c r="AK9" s="195" t="s">
        <v>266</v>
      </c>
      <c r="AL9" s="195" t="s">
        <v>267</v>
      </c>
      <c r="AM9" s="195" t="s">
        <v>268</v>
      </c>
      <c r="AN9" s="195" t="s">
        <v>169</v>
      </c>
      <c r="AO9" s="195" t="s">
        <v>269</v>
      </c>
      <c r="AP9" s="195" t="s">
        <v>270</v>
      </c>
      <c r="AQ9" s="195" t="s">
        <v>271</v>
      </c>
      <c r="AR9" s="195" t="s">
        <v>272</v>
      </c>
      <c r="AS9" s="195" t="s">
        <v>273</v>
      </c>
      <c r="AT9" s="196" t="s">
        <v>274</v>
      </c>
      <c r="AU9" s="195" t="s">
        <v>275</v>
      </c>
      <c r="AV9" s="278"/>
      <c r="AW9" s="195" t="s">
        <v>265</v>
      </c>
      <c r="AX9" s="195" t="s">
        <v>266</v>
      </c>
      <c r="AY9" s="195" t="s">
        <v>267</v>
      </c>
      <c r="AZ9" s="195" t="s">
        <v>268</v>
      </c>
      <c r="BA9" s="195" t="s">
        <v>169</v>
      </c>
      <c r="BB9" s="195" t="s">
        <v>269</v>
      </c>
      <c r="BC9" s="195" t="s">
        <v>270</v>
      </c>
      <c r="BD9" s="196" t="s">
        <v>271</v>
      </c>
      <c r="BE9" s="195" t="s">
        <v>272</v>
      </c>
      <c r="BF9" s="195" t="s">
        <v>273</v>
      </c>
      <c r="BG9" s="195" t="s">
        <v>274</v>
      </c>
      <c r="BH9" s="195" t="s">
        <v>275</v>
      </c>
      <c r="BI9" s="278"/>
      <c r="BJ9" s="195" t="s">
        <v>265</v>
      </c>
      <c r="BK9" s="195" t="s">
        <v>266</v>
      </c>
      <c r="BL9" s="195" t="s">
        <v>267</v>
      </c>
      <c r="BM9" s="195" t="s">
        <v>268</v>
      </c>
      <c r="BN9" s="130"/>
      <c r="BO9" s="218" t="s">
        <v>455</v>
      </c>
      <c r="BP9" s="269">
        <v>44927</v>
      </c>
      <c r="BQ9" s="269">
        <v>44958</v>
      </c>
      <c r="BR9" s="269">
        <v>44986</v>
      </c>
      <c r="BS9" s="269">
        <v>45017</v>
      </c>
      <c r="BT9" s="269">
        <v>45047</v>
      </c>
      <c r="BU9" s="269">
        <v>45078</v>
      </c>
      <c r="BV9" s="269">
        <v>45108</v>
      </c>
      <c r="BW9" s="269">
        <v>45139</v>
      </c>
      <c r="BX9" s="269">
        <v>45170</v>
      </c>
      <c r="BY9" s="269">
        <v>45200</v>
      </c>
      <c r="BZ9" s="269">
        <v>45231</v>
      </c>
      <c r="CA9" s="269">
        <v>45261</v>
      </c>
      <c r="CB9" s="290"/>
      <c r="CC9" s="269">
        <v>45292</v>
      </c>
      <c r="CD9" s="269">
        <v>45323</v>
      </c>
      <c r="CE9" s="269">
        <v>45383</v>
      </c>
      <c r="CF9" s="269">
        <v>45413</v>
      </c>
      <c r="CG9" s="269">
        <v>45444</v>
      </c>
      <c r="CH9" s="269">
        <v>45474</v>
      </c>
      <c r="CI9" s="269">
        <v>45505</v>
      </c>
      <c r="CJ9" s="269">
        <v>45536</v>
      </c>
      <c r="CK9" s="269">
        <v>45566</v>
      </c>
      <c r="CL9" s="269">
        <v>45597</v>
      </c>
      <c r="CM9" s="269">
        <v>45627</v>
      </c>
      <c r="CN9" s="290"/>
      <c r="CO9" s="269">
        <v>45658</v>
      </c>
      <c r="CP9" s="269">
        <v>45689</v>
      </c>
      <c r="CQ9" s="269">
        <v>45717</v>
      </c>
      <c r="CR9" s="269">
        <v>45748</v>
      </c>
      <c r="CS9" s="269">
        <v>45778</v>
      </c>
    </row>
    <row r="10" spans="1:113" ht="11" thickBot="1" x14ac:dyDescent="0.3">
      <c r="B10" s="178" t="s">
        <v>383</v>
      </c>
      <c r="C10" s="183"/>
      <c r="D10" s="183"/>
      <c r="E10" s="183"/>
      <c r="F10" s="183"/>
      <c r="G10" s="183"/>
      <c r="H10" s="183"/>
      <c r="I10" s="183"/>
      <c r="J10" s="183"/>
      <c r="K10" s="183"/>
      <c r="L10" s="183"/>
      <c r="M10" s="183"/>
      <c r="N10" s="183"/>
      <c r="O10" s="272"/>
      <c r="P10" s="183"/>
      <c r="Q10" s="183"/>
      <c r="R10" s="183"/>
      <c r="S10" s="183"/>
      <c r="T10" s="183"/>
      <c r="U10" s="183"/>
      <c r="V10" s="183"/>
      <c r="W10" s="183"/>
      <c r="X10" s="183"/>
      <c r="Y10" s="183"/>
      <c r="Z10" s="183"/>
      <c r="AA10" s="183"/>
      <c r="AB10" s="272"/>
      <c r="AC10" s="183"/>
      <c r="AD10" s="183"/>
      <c r="AE10" s="183"/>
      <c r="AF10" s="183"/>
      <c r="AG10" s="183"/>
      <c r="AH10" s="126"/>
      <c r="AI10" s="181" t="s">
        <v>455</v>
      </c>
      <c r="AJ10" s="183"/>
      <c r="AK10" s="201"/>
      <c r="AL10" s="201"/>
      <c r="AM10" s="201"/>
      <c r="AN10" s="201"/>
      <c r="AO10" s="201"/>
      <c r="AP10" s="201"/>
      <c r="AQ10" s="201"/>
      <c r="AR10" s="201"/>
      <c r="AS10" s="201"/>
      <c r="AT10" s="202"/>
      <c r="AU10" s="201"/>
      <c r="AV10" s="279"/>
      <c r="AW10" s="201"/>
      <c r="AX10" s="201"/>
      <c r="AY10" s="201"/>
      <c r="AZ10" s="201"/>
      <c r="BA10" s="201"/>
      <c r="BB10" s="201"/>
      <c r="BC10" s="201"/>
      <c r="BD10" s="202"/>
      <c r="BE10" s="201"/>
      <c r="BF10" s="185"/>
      <c r="BG10" s="185"/>
      <c r="BH10" s="185"/>
      <c r="BI10" s="274"/>
      <c r="BJ10" s="185"/>
      <c r="BK10" s="185"/>
      <c r="BL10" s="185"/>
      <c r="BM10" s="185"/>
      <c r="BN10" s="126"/>
      <c r="BO10" s="170" t="s">
        <v>245</v>
      </c>
      <c r="BP10" s="148">
        <v>43.478999999999999</v>
      </c>
      <c r="BQ10" s="148">
        <v>58.026000000000003</v>
      </c>
      <c r="BR10" s="148">
        <v>63.948</v>
      </c>
      <c r="BS10" s="148">
        <v>63.301000000000002</v>
      </c>
      <c r="BT10" s="148">
        <v>63.505000000000003</v>
      </c>
      <c r="BU10" s="148">
        <v>0</v>
      </c>
      <c r="BV10" s="148">
        <v>56.618000000000002</v>
      </c>
      <c r="BW10" s="148">
        <v>0</v>
      </c>
      <c r="BX10" s="148">
        <v>0</v>
      </c>
      <c r="BY10" s="148">
        <v>63.57</v>
      </c>
      <c r="BZ10" s="148">
        <v>0</v>
      </c>
      <c r="CA10" s="148">
        <v>58.737000000000002</v>
      </c>
      <c r="CB10" s="150">
        <v>471.18400000000003</v>
      </c>
      <c r="CC10" s="148">
        <v>0</v>
      </c>
      <c r="CD10" s="148">
        <v>0</v>
      </c>
      <c r="CE10" s="148">
        <v>0</v>
      </c>
      <c r="CF10" s="148">
        <v>63.128</v>
      </c>
      <c r="CG10" s="148">
        <v>57.265999999999998</v>
      </c>
      <c r="CH10" s="148">
        <v>60.155000000000001</v>
      </c>
      <c r="CI10" s="148">
        <v>0</v>
      </c>
      <c r="CJ10" s="148">
        <v>63.667000000000002</v>
      </c>
      <c r="CK10" s="148">
        <v>121.026</v>
      </c>
      <c r="CL10" s="148">
        <v>63.567</v>
      </c>
      <c r="CM10" s="148">
        <v>0</v>
      </c>
      <c r="CN10" s="150">
        <v>428.80900000000003</v>
      </c>
      <c r="CO10" s="148">
        <v>63.878</v>
      </c>
      <c r="CP10" s="148">
        <v>127.334</v>
      </c>
      <c r="CQ10" s="148">
        <v>0</v>
      </c>
      <c r="CR10" s="148">
        <v>265.14600000000002</v>
      </c>
      <c r="CS10" s="148"/>
    </row>
    <row r="11" spans="1:113" ht="11" thickBot="1" x14ac:dyDescent="0.3">
      <c r="B11" s="179" t="s">
        <v>384</v>
      </c>
      <c r="C11" s="184"/>
      <c r="D11" s="184"/>
      <c r="E11" s="184"/>
      <c r="F11" s="184"/>
      <c r="G11" s="184"/>
      <c r="H11" s="184"/>
      <c r="I11" s="184"/>
      <c r="J11" s="184"/>
      <c r="K11" s="184"/>
      <c r="L11" s="184"/>
      <c r="M11" s="184"/>
      <c r="N11" s="184"/>
      <c r="O11" s="273"/>
      <c r="P11" s="184"/>
      <c r="Q11" s="184"/>
      <c r="R11" s="184"/>
      <c r="S11" s="184"/>
      <c r="T11" s="184"/>
      <c r="U11" s="184"/>
      <c r="V11" s="184"/>
      <c r="W11" s="184"/>
      <c r="X11" s="184"/>
      <c r="Y11" s="184"/>
      <c r="Z11" s="184"/>
      <c r="AA11" s="184"/>
      <c r="AB11" s="273"/>
      <c r="AC11" s="184"/>
      <c r="AD11" s="184"/>
      <c r="AE11" s="184"/>
      <c r="AF11" s="184"/>
      <c r="AG11" s="184"/>
      <c r="AH11" s="124"/>
      <c r="AI11" s="170" t="s">
        <v>292</v>
      </c>
      <c r="AJ11" s="183">
        <v>28.227</v>
      </c>
      <c r="AK11" s="183">
        <v>0</v>
      </c>
      <c r="AL11" s="183">
        <v>0</v>
      </c>
      <c r="AM11" s="183">
        <v>0</v>
      </c>
      <c r="AN11" s="183">
        <v>0</v>
      </c>
      <c r="AO11" s="183">
        <v>0</v>
      </c>
      <c r="AP11" s="183">
        <v>0</v>
      </c>
      <c r="AQ11" s="183">
        <v>0</v>
      </c>
      <c r="AR11" s="183">
        <v>26.398</v>
      </c>
      <c r="AS11" s="183">
        <v>12.5</v>
      </c>
      <c r="AT11" s="255">
        <v>0</v>
      </c>
      <c r="AU11" s="183">
        <v>12.5</v>
      </c>
      <c r="AV11" s="272">
        <v>79.625</v>
      </c>
      <c r="AW11" s="183">
        <v>0</v>
      </c>
      <c r="AX11" s="183">
        <v>0</v>
      </c>
      <c r="AY11" s="183">
        <v>0</v>
      </c>
      <c r="AZ11" s="183">
        <v>23.8</v>
      </c>
      <c r="BA11" s="183">
        <v>0</v>
      </c>
      <c r="BB11" s="183">
        <v>0</v>
      </c>
      <c r="BC11" s="183">
        <v>0</v>
      </c>
      <c r="BD11" s="255">
        <v>0</v>
      </c>
      <c r="BE11" s="183">
        <v>0</v>
      </c>
      <c r="BF11" s="183">
        <v>0</v>
      </c>
      <c r="BG11" s="183">
        <v>0</v>
      </c>
      <c r="BH11" s="183">
        <v>0</v>
      </c>
      <c r="BI11" s="272">
        <v>23.8</v>
      </c>
      <c r="BJ11" s="183">
        <v>0</v>
      </c>
      <c r="BK11" s="183">
        <v>0</v>
      </c>
      <c r="BL11" s="183">
        <v>0</v>
      </c>
      <c r="BM11" s="183">
        <v>0</v>
      </c>
      <c r="BN11" s="124"/>
      <c r="BO11" s="267" t="s">
        <v>427</v>
      </c>
      <c r="BP11" s="116">
        <v>0</v>
      </c>
      <c r="BQ11" s="116">
        <v>0</v>
      </c>
      <c r="BR11" s="116">
        <v>0</v>
      </c>
      <c r="BS11" s="116">
        <v>0</v>
      </c>
      <c r="BT11" s="116">
        <v>0</v>
      </c>
      <c r="BU11" s="116">
        <v>0</v>
      </c>
      <c r="BV11" s="116">
        <v>0</v>
      </c>
      <c r="BW11" s="116">
        <v>0</v>
      </c>
      <c r="BX11" s="116">
        <v>0</v>
      </c>
      <c r="BY11" s="116">
        <v>0</v>
      </c>
      <c r="BZ11" s="116">
        <v>0</v>
      </c>
      <c r="CA11" s="116">
        <v>0</v>
      </c>
      <c r="CB11" s="117">
        <v>0</v>
      </c>
      <c r="CC11" s="116">
        <v>0</v>
      </c>
      <c r="CD11" s="116">
        <v>0</v>
      </c>
      <c r="CE11" s="116">
        <v>0</v>
      </c>
      <c r="CF11" s="116">
        <v>0</v>
      </c>
      <c r="CG11" s="116">
        <v>57.265999999999998</v>
      </c>
      <c r="CH11" s="116">
        <v>0</v>
      </c>
      <c r="CI11" s="116">
        <v>0</v>
      </c>
      <c r="CJ11" s="116">
        <v>0</v>
      </c>
      <c r="CK11" s="116">
        <v>0</v>
      </c>
      <c r="CL11" s="116">
        <v>0</v>
      </c>
      <c r="CM11" s="116">
        <v>0</v>
      </c>
      <c r="CN11" s="117">
        <v>57.265999999999998</v>
      </c>
      <c r="CO11" s="116">
        <v>0</v>
      </c>
      <c r="CP11" s="116">
        <v>0</v>
      </c>
      <c r="CQ11" s="116">
        <v>0</v>
      </c>
      <c r="CR11" s="116">
        <v>0</v>
      </c>
      <c r="CS11" s="116"/>
    </row>
    <row r="12" spans="1:113" ht="10.5" x14ac:dyDescent="0.25">
      <c r="B12" s="110" t="s">
        <v>385</v>
      </c>
      <c r="C12" s="185"/>
      <c r="D12" s="185"/>
      <c r="E12" s="185"/>
      <c r="F12" s="185"/>
      <c r="G12" s="185"/>
      <c r="H12" s="185"/>
      <c r="I12" s="185"/>
      <c r="J12" s="185"/>
      <c r="K12" s="185"/>
      <c r="L12" s="185"/>
      <c r="M12" s="185"/>
      <c r="N12" s="185"/>
      <c r="O12" s="274"/>
      <c r="P12" s="185"/>
      <c r="Q12" s="185"/>
      <c r="R12" s="185"/>
      <c r="S12" s="185"/>
      <c r="T12" s="185"/>
      <c r="U12" s="185">
        <v>58018</v>
      </c>
      <c r="V12" s="185"/>
      <c r="W12" s="185"/>
      <c r="X12" s="185"/>
      <c r="Y12" s="185"/>
      <c r="Z12" s="185"/>
      <c r="AA12" s="185"/>
      <c r="AB12" s="274">
        <v>58018</v>
      </c>
      <c r="AC12" s="185"/>
      <c r="AD12" s="185"/>
      <c r="AE12" s="185"/>
      <c r="AF12" s="185"/>
      <c r="AG12" s="185"/>
      <c r="AH12" s="126"/>
      <c r="AI12" s="213" t="s">
        <v>294</v>
      </c>
      <c r="AJ12" s="199">
        <v>28.227</v>
      </c>
      <c r="AK12" s="199">
        <v>0</v>
      </c>
      <c r="AL12" s="199">
        <v>0</v>
      </c>
      <c r="AM12" s="199">
        <v>0</v>
      </c>
      <c r="AN12" s="199">
        <v>0</v>
      </c>
      <c r="AO12" s="199">
        <v>0</v>
      </c>
      <c r="AP12" s="199">
        <v>0</v>
      </c>
      <c r="AQ12" s="199">
        <v>0</v>
      </c>
      <c r="AR12" s="199">
        <v>26.398</v>
      </c>
      <c r="AS12" s="199">
        <v>12.5</v>
      </c>
      <c r="AT12" s="200">
        <v>0</v>
      </c>
      <c r="AU12" s="199">
        <v>12.5</v>
      </c>
      <c r="AV12" s="280">
        <v>79.625</v>
      </c>
      <c r="AW12" s="199">
        <v>0</v>
      </c>
      <c r="AX12" s="199">
        <v>0</v>
      </c>
      <c r="AY12" s="199">
        <v>0</v>
      </c>
      <c r="AZ12" s="199">
        <v>23.8</v>
      </c>
      <c r="BA12" s="199">
        <v>0</v>
      </c>
      <c r="BB12" s="199">
        <v>0</v>
      </c>
      <c r="BC12" s="199">
        <v>0</v>
      </c>
      <c r="BD12" s="200">
        <v>0</v>
      </c>
      <c r="BE12" s="199">
        <v>0</v>
      </c>
      <c r="BF12" s="186">
        <v>0</v>
      </c>
      <c r="BG12" s="186">
        <v>0</v>
      </c>
      <c r="BH12" s="186">
        <v>0</v>
      </c>
      <c r="BI12" s="275">
        <v>23.8</v>
      </c>
      <c r="BJ12" s="186">
        <v>0</v>
      </c>
      <c r="BK12" s="186">
        <v>0</v>
      </c>
      <c r="BL12" s="186">
        <v>0</v>
      </c>
      <c r="BM12" s="186">
        <v>0</v>
      </c>
      <c r="BN12" s="126"/>
      <c r="BO12" s="267" t="s">
        <v>326</v>
      </c>
      <c r="BP12" s="116">
        <v>43.478999999999999</v>
      </c>
      <c r="BQ12" s="116">
        <v>58.026000000000003</v>
      </c>
      <c r="BR12" s="116">
        <v>63.948</v>
      </c>
      <c r="BS12" s="116">
        <v>63.301000000000002</v>
      </c>
      <c r="BT12" s="116">
        <v>63.505000000000003</v>
      </c>
      <c r="BU12" s="116">
        <v>0</v>
      </c>
      <c r="BV12" s="116">
        <v>56.618000000000002</v>
      </c>
      <c r="BW12" s="116">
        <v>0</v>
      </c>
      <c r="BX12" s="116">
        <v>0</v>
      </c>
      <c r="BY12" s="116">
        <v>63.57</v>
      </c>
      <c r="BZ12" s="116">
        <v>0</v>
      </c>
      <c r="CA12" s="116">
        <v>58.737000000000002</v>
      </c>
      <c r="CB12" s="117">
        <v>471.18400000000003</v>
      </c>
      <c r="CC12" s="116">
        <v>0</v>
      </c>
      <c r="CD12" s="116">
        <v>0</v>
      </c>
      <c r="CE12" s="116">
        <v>0</v>
      </c>
      <c r="CF12" s="116">
        <v>63.128</v>
      </c>
      <c r="CG12" s="116">
        <v>0</v>
      </c>
      <c r="CH12" s="116">
        <v>60.155000000000001</v>
      </c>
      <c r="CI12" s="116">
        <v>0</v>
      </c>
      <c r="CJ12" s="116">
        <v>63.667000000000002</v>
      </c>
      <c r="CK12" s="116">
        <v>121.026</v>
      </c>
      <c r="CL12" s="116">
        <v>63.567</v>
      </c>
      <c r="CM12" s="116">
        <v>0</v>
      </c>
      <c r="CN12" s="117">
        <v>371.54300000000001</v>
      </c>
      <c r="CO12" s="116">
        <v>63.878</v>
      </c>
      <c r="CP12" s="116">
        <v>127.334</v>
      </c>
      <c r="CQ12" s="116">
        <v>0</v>
      </c>
      <c r="CR12" s="116">
        <v>182.922</v>
      </c>
      <c r="CS12" s="116"/>
    </row>
    <row r="13" spans="1:113" ht="11" thickBot="1" x14ac:dyDescent="0.3">
      <c r="B13" s="179" t="s">
        <v>386</v>
      </c>
      <c r="C13" s="184"/>
      <c r="D13" s="184"/>
      <c r="E13" s="184"/>
      <c r="F13" s="184"/>
      <c r="G13" s="184"/>
      <c r="H13" s="184"/>
      <c r="I13" s="184"/>
      <c r="J13" s="184"/>
      <c r="K13" s="184"/>
      <c r="L13" s="184"/>
      <c r="M13" s="184"/>
      <c r="N13" s="184"/>
      <c r="O13" s="273"/>
      <c r="P13" s="184"/>
      <c r="Q13" s="184"/>
      <c r="R13" s="184"/>
      <c r="S13" s="184"/>
      <c r="T13" s="184"/>
      <c r="U13" s="184">
        <v>58018</v>
      </c>
      <c r="V13" s="184"/>
      <c r="W13" s="184"/>
      <c r="X13" s="184"/>
      <c r="Y13" s="184"/>
      <c r="Z13" s="184"/>
      <c r="AA13" s="184"/>
      <c r="AB13" s="273">
        <v>58018</v>
      </c>
      <c r="AC13" s="184"/>
      <c r="AD13" s="184"/>
      <c r="AE13" s="184"/>
      <c r="AF13" s="184"/>
      <c r="AG13" s="184"/>
      <c r="AH13" s="126"/>
      <c r="AI13" s="214" t="s">
        <v>435</v>
      </c>
      <c r="AJ13" s="199">
        <v>28.227</v>
      </c>
      <c r="AK13" s="199">
        <v>0</v>
      </c>
      <c r="AL13" s="199">
        <v>0</v>
      </c>
      <c r="AM13" s="199">
        <v>0</v>
      </c>
      <c r="AN13" s="199">
        <v>0</v>
      </c>
      <c r="AO13" s="199">
        <v>0</v>
      </c>
      <c r="AP13" s="199">
        <v>0</v>
      </c>
      <c r="AQ13" s="199">
        <v>0</v>
      </c>
      <c r="AR13" s="199">
        <v>26.398</v>
      </c>
      <c r="AS13" s="199">
        <v>12.5</v>
      </c>
      <c r="AT13" s="200">
        <v>0</v>
      </c>
      <c r="AU13" s="199">
        <v>12.5</v>
      </c>
      <c r="AV13" s="280">
        <v>79.625</v>
      </c>
      <c r="AW13" s="199">
        <v>0</v>
      </c>
      <c r="AX13" s="199">
        <v>0</v>
      </c>
      <c r="AY13" s="199">
        <v>0</v>
      </c>
      <c r="AZ13" s="199">
        <v>23.8</v>
      </c>
      <c r="BA13" s="199">
        <v>0</v>
      </c>
      <c r="BB13" s="199">
        <v>0</v>
      </c>
      <c r="BC13" s="199">
        <v>0</v>
      </c>
      <c r="BD13" s="200">
        <v>0</v>
      </c>
      <c r="BE13" s="199">
        <v>0</v>
      </c>
      <c r="BF13" s="199">
        <v>0</v>
      </c>
      <c r="BG13" s="199">
        <v>0</v>
      </c>
      <c r="BH13" s="199">
        <v>0</v>
      </c>
      <c r="BI13" s="280">
        <v>23.8</v>
      </c>
      <c r="BJ13" s="199">
        <v>0</v>
      </c>
      <c r="BK13" s="199">
        <v>0</v>
      </c>
      <c r="BL13" s="199">
        <v>0</v>
      </c>
      <c r="BM13" s="199">
        <v>0</v>
      </c>
      <c r="BN13" s="126"/>
      <c r="BO13" s="170" t="s">
        <v>428</v>
      </c>
      <c r="BP13" s="116">
        <v>0</v>
      </c>
      <c r="BQ13" s="116">
        <v>0</v>
      </c>
      <c r="BR13" s="116">
        <v>0</v>
      </c>
      <c r="BS13" s="116">
        <v>0</v>
      </c>
      <c r="BT13" s="116">
        <v>0</v>
      </c>
      <c r="BU13" s="116">
        <v>0</v>
      </c>
      <c r="BV13" s="116">
        <v>0</v>
      </c>
      <c r="BW13" s="116">
        <v>0</v>
      </c>
      <c r="BX13" s="116">
        <v>0</v>
      </c>
      <c r="BY13" s="116">
        <v>0</v>
      </c>
      <c r="BZ13" s="116">
        <v>0</v>
      </c>
      <c r="CA13" s="116">
        <v>0</v>
      </c>
      <c r="CB13" s="117">
        <v>0</v>
      </c>
      <c r="CC13" s="116">
        <v>0</v>
      </c>
      <c r="CD13" s="116">
        <v>0</v>
      </c>
      <c r="CE13" s="116">
        <v>0</v>
      </c>
      <c r="CF13" s="116">
        <v>0</v>
      </c>
      <c r="CG13" s="116">
        <v>0</v>
      </c>
      <c r="CH13" s="116">
        <v>0</v>
      </c>
      <c r="CI13" s="116">
        <v>0</v>
      </c>
      <c r="CJ13" s="116">
        <v>0</v>
      </c>
      <c r="CK13" s="116">
        <v>0</v>
      </c>
      <c r="CL13" s="116">
        <v>0</v>
      </c>
      <c r="CM13" s="116">
        <v>0</v>
      </c>
      <c r="CN13" s="117">
        <v>0</v>
      </c>
      <c r="CO13" s="116">
        <v>0</v>
      </c>
      <c r="CP13" s="116">
        <v>0</v>
      </c>
      <c r="CQ13" s="116">
        <v>0</v>
      </c>
      <c r="CR13" s="116">
        <v>0</v>
      </c>
      <c r="CS13" s="116"/>
    </row>
    <row r="14" spans="1:113" ht="11" thickBot="1" x14ac:dyDescent="0.3">
      <c r="B14" s="181" t="s">
        <v>248</v>
      </c>
      <c r="C14" s="187"/>
      <c r="D14" s="187"/>
      <c r="E14" s="187"/>
      <c r="F14" s="187"/>
      <c r="G14" s="187"/>
      <c r="H14" s="187"/>
      <c r="I14" s="187"/>
      <c r="J14" s="187"/>
      <c r="K14" s="187"/>
      <c r="L14" s="187"/>
      <c r="M14" s="187"/>
      <c r="N14" s="187"/>
      <c r="O14" s="276"/>
      <c r="P14" s="187"/>
      <c r="Q14" s="187"/>
      <c r="R14" s="187"/>
      <c r="S14" s="187"/>
      <c r="T14" s="187"/>
      <c r="U14" s="187"/>
      <c r="V14" s="187"/>
      <c r="W14" s="187"/>
      <c r="X14" s="187"/>
      <c r="Y14" s="187"/>
      <c r="Z14" s="187"/>
      <c r="AA14" s="187"/>
      <c r="AB14" s="276"/>
      <c r="AC14" s="187"/>
      <c r="AD14" s="187"/>
      <c r="AE14" s="187"/>
      <c r="AF14" s="187"/>
      <c r="AG14" s="187">
        <v>61305</v>
      </c>
      <c r="AH14" s="124"/>
      <c r="AI14" s="214" t="s">
        <v>437</v>
      </c>
      <c r="AJ14" s="199">
        <v>0</v>
      </c>
      <c r="AK14" s="199">
        <v>0</v>
      </c>
      <c r="AL14" s="199">
        <v>0</v>
      </c>
      <c r="AM14" s="199">
        <v>0</v>
      </c>
      <c r="AN14" s="199">
        <v>0</v>
      </c>
      <c r="AO14" s="199">
        <v>0</v>
      </c>
      <c r="AP14" s="199">
        <v>0</v>
      </c>
      <c r="AQ14" s="199">
        <v>0</v>
      </c>
      <c r="AR14" s="199">
        <v>0</v>
      </c>
      <c r="AS14" s="199">
        <v>0</v>
      </c>
      <c r="AT14" s="200">
        <v>0</v>
      </c>
      <c r="AU14" s="199">
        <v>0</v>
      </c>
      <c r="AV14" s="280">
        <v>0</v>
      </c>
      <c r="AW14" s="199">
        <v>0</v>
      </c>
      <c r="AX14" s="199">
        <v>0</v>
      </c>
      <c r="AY14" s="199">
        <v>0</v>
      </c>
      <c r="AZ14" s="199">
        <v>0</v>
      </c>
      <c r="BA14" s="199">
        <v>0</v>
      </c>
      <c r="BB14" s="199">
        <v>0</v>
      </c>
      <c r="BC14" s="199">
        <v>0</v>
      </c>
      <c r="BD14" s="200">
        <v>0</v>
      </c>
      <c r="BE14" s="199">
        <v>0</v>
      </c>
      <c r="BF14" s="186">
        <v>0</v>
      </c>
      <c r="BG14" s="186">
        <v>0</v>
      </c>
      <c r="BH14" s="186">
        <v>0</v>
      </c>
      <c r="BI14" s="275">
        <v>0</v>
      </c>
      <c r="BJ14" s="186">
        <v>0</v>
      </c>
      <c r="BK14" s="186">
        <v>0</v>
      </c>
      <c r="BL14" s="186">
        <v>0</v>
      </c>
      <c r="BM14" s="186">
        <v>0</v>
      </c>
      <c r="BN14" s="124"/>
      <c r="BO14" s="244" t="s">
        <v>306</v>
      </c>
      <c r="BP14" s="246">
        <v>183.69200000000001</v>
      </c>
      <c r="BQ14" s="246">
        <v>0</v>
      </c>
      <c r="BR14" s="246">
        <v>0</v>
      </c>
      <c r="BS14" s="246">
        <v>81.61</v>
      </c>
      <c r="BT14" s="246">
        <v>55.847999999999999</v>
      </c>
      <c r="BU14" s="246">
        <v>56.881999999999998</v>
      </c>
      <c r="BV14" s="246">
        <v>55.64</v>
      </c>
      <c r="BW14" s="246">
        <v>169.26499999999999</v>
      </c>
      <c r="BX14" s="246">
        <v>56.548000000000002</v>
      </c>
      <c r="BY14" s="246">
        <v>111.289</v>
      </c>
      <c r="BZ14" s="246">
        <v>113.42</v>
      </c>
      <c r="CA14" s="246">
        <v>75.212999999999994</v>
      </c>
      <c r="CB14" s="292">
        <v>959.40700000000004</v>
      </c>
      <c r="CC14" s="246">
        <v>230.142</v>
      </c>
      <c r="CD14" s="246">
        <v>0</v>
      </c>
      <c r="CE14" s="246">
        <v>63.412999999999997</v>
      </c>
      <c r="CF14" s="246">
        <v>163.797</v>
      </c>
      <c r="CG14" s="246">
        <v>112.907</v>
      </c>
      <c r="CH14" s="246">
        <v>0</v>
      </c>
      <c r="CI14" s="246">
        <v>139.721</v>
      </c>
      <c r="CJ14" s="246">
        <v>0</v>
      </c>
      <c r="CK14" s="246">
        <v>55.715000000000003</v>
      </c>
      <c r="CL14" s="246">
        <v>138.745</v>
      </c>
      <c r="CM14" s="246">
        <v>119.462</v>
      </c>
      <c r="CN14" s="292">
        <v>1023.902</v>
      </c>
      <c r="CO14" s="246">
        <v>0</v>
      </c>
      <c r="CP14" s="246">
        <v>63.448999999999998</v>
      </c>
      <c r="CQ14" s="246">
        <v>56.720999999999997</v>
      </c>
      <c r="CR14" s="246">
        <v>0</v>
      </c>
      <c r="CS14" s="246">
        <v>38</v>
      </c>
    </row>
    <row r="15" spans="1:113" ht="11" thickBot="1" x14ac:dyDescent="0.3">
      <c r="B15" s="198" t="s">
        <v>241</v>
      </c>
      <c r="C15" s="201"/>
      <c r="D15" s="201"/>
      <c r="E15" s="201">
        <v>72894</v>
      </c>
      <c r="F15" s="201"/>
      <c r="G15" s="201"/>
      <c r="H15" s="201"/>
      <c r="I15" s="201">
        <v>34402</v>
      </c>
      <c r="J15" s="201"/>
      <c r="K15" s="201"/>
      <c r="L15" s="201"/>
      <c r="M15" s="201"/>
      <c r="N15" s="201">
        <v>39919</v>
      </c>
      <c r="O15" s="279">
        <v>147215</v>
      </c>
      <c r="P15" s="201"/>
      <c r="Q15" s="201"/>
      <c r="R15" s="201"/>
      <c r="S15" s="201"/>
      <c r="T15" s="201"/>
      <c r="U15" s="201"/>
      <c r="V15" s="201"/>
      <c r="W15" s="201"/>
      <c r="X15" s="201"/>
      <c r="Y15" s="201"/>
      <c r="Z15" s="201"/>
      <c r="AA15" s="201"/>
      <c r="AB15" s="279"/>
      <c r="AC15" s="201"/>
      <c r="AD15" s="201"/>
      <c r="AE15" s="201"/>
      <c r="AF15" s="201">
        <v>55659</v>
      </c>
      <c r="AG15" s="201"/>
      <c r="AH15" s="124"/>
      <c r="AI15" s="214" t="s">
        <v>470</v>
      </c>
      <c r="AJ15" s="199">
        <v>0</v>
      </c>
      <c r="AK15" s="199">
        <v>0</v>
      </c>
      <c r="AL15" s="199">
        <v>0</v>
      </c>
      <c r="AM15" s="199">
        <v>0</v>
      </c>
      <c r="AN15" s="199">
        <v>0</v>
      </c>
      <c r="AO15" s="199">
        <v>0</v>
      </c>
      <c r="AP15" s="199">
        <v>0</v>
      </c>
      <c r="AQ15" s="199">
        <v>0</v>
      </c>
      <c r="AR15" s="199">
        <v>0</v>
      </c>
      <c r="AS15" s="199">
        <v>0</v>
      </c>
      <c r="AT15" s="200">
        <v>0</v>
      </c>
      <c r="AU15" s="199">
        <v>0</v>
      </c>
      <c r="AV15" s="280">
        <v>0</v>
      </c>
      <c r="AW15" s="199">
        <v>0</v>
      </c>
      <c r="AX15" s="199">
        <v>0</v>
      </c>
      <c r="AY15" s="199">
        <v>0</v>
      </c>
      <c r="AZ15" s="199">
        <v>0</v>
      </c>
      <c r="BA15" s="199">
        <v>0</v>
      </c>
      <c r="BB15" s="199">
        <v>0</v>
      </c>
      <c r="BC15" s="199">
        <v>0</v>
      </c>
      <c r="BD15" s="200">
        <v>0</v>
      </c>
      <c r="BE15" s="199">
        <v>0</v>
      </c>
      <c r="BF15" s="186">
        <v>0</v>
      </c>
      <c r="BG15" s="186">
        <v>0</v>
      </c>
      <c r="BH15" s="186">
        <v>0</v>
      </c>
      <c r="BI15" s="275">
        <v>0</v>
      </c>
      <c r="BJ15" s="186">
        <v>0</v>
      </c>
      <c r="BK15" s="186">
        <v>0</v>
      </c>
      <c r="BL15" s="186">
        <v>0</v>
      </c>
      <c r="BM15" s="186">
        <v>0</v>
      </c>
      <c r="BN15" s="124"/>
      <c r="BO15" s="267" t="s">
        <v>429</v>
      </c>
      <c r="BP15" s="116">
        <v>0</v>
      </c>
      <c r="BQ15" s="116">
        <v>0</v>
      </c>
      <c r="BR15" s="116">
        <v>0</v>
      </c>
      <c r="BS15" s="116">
        <v>0</v>
      </c>
      <c r="BT15" s="116">
        <v>0</v>
      </c>
      <c r="BU15" s="116">
        <v>0</v>
      </c>
      <c r="BV15" s="116">
        <v>0</v>
      </c>
      <c r="BW15" s="116">
        <v>0</v>
      </c>
      <c r="BX15" s="116">
        <v>0</v>
      </c>
      <c r="BY15" s="116">
        <v>55.58</v>
      </c>
      <c r="BZ15" s="116">
        <v>0</v>
      </c>
      <c r="CA15" s="116">
        <v>0</v>
      </c>
      <c r="CB15" s="117">
        <v>55.58</v>
      </c>
      <c r="CC15" s="116">
        <v>0</v>
      </c>
      <c r="CD15" s="116">
        <v>0</v>
      </c>
      <c r="CE15" s="116">
        <v>0</v>
      </c>
      <c r="CF15" s="116">
        <v>0</v>
      </c>
      <c r="CG15" s="116">
        <v>0</v>
      </c>
      <c r="CH15" s="116">
        <v>0</v>
      </c>
      <c r="CI15" s="116">
        <v>0</v>
      </c>
      <c r="CJ15" s="116">
        <v>0</v>
      </c>
      <c r="CK15" s="116">
        <v>0</v>
      </c>
      <c r="CL15" s="116">
        <v>0</v>
      </c>
      <c r="CM15" s="116">
        <v>0</v>
      </c>
      <c r="CN15" s="117">
        <v>0</v>
      </c>
      <c r="CO15" s="116">
        <v>0</v>
      </c>
      <c r="CP15" s="116">
        <v>0</v>
      </c>
      <c r="CQ15" s="116">
        <v>0</v>
      </c>
      <c r="CR15" s="116">
        <v>0</v>
      </c>
      <c r="CS15" s="116"/>
    </row>
    <row r="16" spans="1:113" ht="11" thickBot="1" x14ac:dyDescent="0.3">
      <c r="B16" s="179" t="s">
        <v>387</v>
      </c>
      <c r="C16" s="184"/>
      <c r="D16" s="184"/>
      <c r="E16" s="184">
        <v>72894</v>
      </c>
      <c r="F16" s="184"/>
      <c r="G16" s="184"/>
      <c r="H16" s="184"/>
      <c r="I16" s="184">
        <v>34402</v>
      </c>
      <c r="J16" s="184"/>
      <c r="K16" s="184"/>
      <c r="L16" s="184"/>
      <c r="M16" s="184"/>
      <c r="N16" s="184">
        <v>39919</v>
      </c>
      <c r="O16" s="273">
        <v>147215</v>
      </c>
      <c r="P16" s="184"/>
      <c r="Q16" s="184"/>
      <c r="R16" s="184"/>
      <c r="S16" s="184"/>
      <c r="T16" s="184"/>
      <c r="U16" s="184"/>
      <c r="V16" s="184"/>
      <c r="W16" s="184"/>
      <c r="X16" s="184"/>
      <c r="Y16" s="184"/>
      <c r="Z16" s="184"/>
      <c r="AA16" s="184"/>
      <c r="AB16" s="273"/>
      <c r="AC16" s="184"/>
      <c r="AD16" s="184"/>
      <c r="AE16" s="184"/>
      <c r="AF16" s="184"/>
      <c r="AG16" s="184"/>
      <c r="AH16" s="126"/>
      <c r="AI16" s="244" t="s">
        <v>223</v>
      </c>
      <c r="AJ16" s="183">
        <v>60.424999999999997</v>
      </c>
      <c r="AK16" s="183">
        <v>0</v>
      </c>
      <c r="AL16" s="183">
        <v>0</v>
      </c>
      <c r="AM16" s="183">
        <v>0</v>
      </c>
      <c r="AN16" s="183">
        <v>0</v>
      </c>
      <c r="AO16" s="183">
        <v>0</v>
      </c>
      <c r="AP16" s="183">
        <v>0</v>
      </c>
      <c r="AQ16" s="183">
        <v>0</v>
      </c>
      <c r="AR16" s="183">
        <v>0</v>
      </c>
      <c r="AS16" s="183">
        <v>0</v>
      </c>
      <c r="AT16" s="255">
        <v>0</v>
      </c>
      <c r="AU16" s="183">
        <v>0</v>
      </c>
      <c r="AV16" s="272">
        <v>60.424999999999997</v>
      </c>
      <c r="AW16" s="183">
        <v>0</v>
      </c>
      <c r="AX16" s="183">
        <v>0</v>
      </c>
      <c r="AY16" s="183">
        <v>0</v>
      </c>
      <c r="AZ16" s="183">
        <v>0</v>
      </c>
      <c r="BA16" s="183">
        <v>0</v>
      </c>
      <c r="BB16" s="183">
        <v>0</v>
      </c>
      <c r="BC16" s="183">
        <v>0</v>
      </c>
      <c r="BD16" s="255">
        <v>0</v>
      </c>
      <c r="BE16" s="183">
        <v>0</v>
      </c>
      <c r="BF16" s="183">
        <v>0</v>
      </c>
      <c r="BG16" s="183">
        <v>0</v>
      </c>
      <c r="BH16" s="183">
        <v>0</v>
      </c>
      <c r="BI16" s="272">
        <v>0</v>
      </c>
      <c r="BJ16" s="183">
        <v>0</v>
      </c>
      <c r="BK16" s="183">
        <v>0</v>
      </c>
      <c r="BL16" s="183">
        <v>0</v>
      </c>
      <c r="BM16" s="183">
        <v>0</v>
      </c>
      <c r="BN16" s="126"/>
      <c r="BO16" s="267" t="s">
        <v>430</v>
      </c>
      <c r="BP16" s="116">
        <v>0</v>
      </c>
      <c r="BQ16" s="116">
        <v>0</v>
      </c>
      <c r="BR16" s="116">
        <v>0</v>
      </c>
      <c r="BS16" s="116">
        <v>0</v>
      </c>
      <c r="BT16" s="116">
        <v>0</v>
      </c>
      <c r="BU16" s="116">
        <v>0</v>
      </c>
      <c r="BV16" s="116">
        <v>0</v>
      </c>
      <c r="BW16" s="116">
        <v>55.637999999999998</v>
      </c>
      <c r="BX16" s="116">
        <v>0</v>
      </c>
      <c r="BY16" s="116">
        <v>0</v>
      </c>
      <c r="BZ16" s="116">
        <v>0</v>
      </c>
      <c r="CA16" s="116">
        <v>0</v>
      </c>
      <c r="CB16" s="117">
        <v>55.637999999999998</v>
      </c>
      <c r="CC16" s="116">
        <v>0</v>
      </c>
      <c r="CD16" s="116">
        <v>0</v>
      </c>
      <c r="CE16" s="116">
        <v>0</v>
      </c>
      <c r="CF16" s="116">
        <v>0</v>
      </c>
      <c r="CG16" s="116">
        <v>0</v>
      </c>
      <c r="CH16" s="116">
        <v>0</v>
      </c>
      <c r="CI16" s="116">
        <v>0</v>
      </c>
      <c r="CJ16" s="116">
        <v>0</v>
      </c>
      <c r="CK16" s="116">
        <v>0</v>
      </c>
      <c r="CL16" s="116">
        <v>0</v>
      </c>
      <c r="CM16" s="116">
        <v>0</v>
      </c>
      <c r="CN16" s="117">
        <v>0</v>
      </c>
      <c r="CO16" s="116">
        <v>0</v>
      </c>
      <c r="CP16" s="116">
        <v>0</v>
      </c>
      <c r="CQ16" s="116">
        <v>0</v>
      </c>
      <c r="CR16" s="116">
        <v>0</v>
      </c>
      <c r="CS16" s="116"/>
    </row>
    <row r="17" spans="2:97" ht="10.5" x14ac:dyDescent="0.25">
      <c r="B17" s="110" t="s">
        <v>208</v>
      </c>
      <c r="C17" s="185"/>
      <c r="D17" s="185"/>
      <c r="E17" s="185"/>
      <c r="F17" s="185"/>
      <c r="G17" s="185"/>
      <c r="H17" s="185"/>
      <c r="I17" s="185"/>
      <c r="J17" s="185"/>
      <c r="K17" s="185"/>
      <c r="L17" s="185"/>
      <c r="M17" s="185"/>
      <c r="N17" s="185"/>
      <c r="O17" s="274"/>
      <c r="P17" s="185"/>
      <c r="Q17" s="185"/>
      <c r="R17" s="185"/>
      <c r="S17" s="185"/>
      <c r="T17" s="185"/>
      <c r="U17" s="185"/>
      <c r="V17" s="185"/>
      <c r="W17" s="185"/>
      <c r="X17" s="185"/>
      <c r="Y17" s="185"/>
      <c r="Z17" s="185"/>
      <c r="AA17" s="185"/>
      <c r="AB17" s="274"/>
      <c r="AC17" s="185"/>
      <c r="AD17" s="185">
        <v>63577</v>
      </c>
      <c r="AE17" s="185"/>
      <c r="AF17" s="185"/>
      <c r="AG17" s="185"/>
      <c r="AH17" s="124"/>
      <c r="AI17" s="213" t="s">
        <v>436</v>
      </c>
      <c r="AJ17" s="199">
        <v>60.424999999999997</v>
      </c>
      <c r="AK17" s="199">
        <v>0</v>
      </c>
      <c r="AL17" s="199">
        <v>0</v>
      </c>
      <c r="AM17" s="199">
        <v>0</v>
      </c>
      <c r="AN17" s="199">
        <v>0</v>
      </c>
      <c r="AO17" s="199">
        <v>0</v>
      </c>
      <c r="AP17" s="199">
        <v>0</v>
      </c>
      <c r="AQ17" s="199">
        <v>0</v>
      </c>
      <c r="AR17" s="199">
        <v>0</v>
      </c>
      <c r="AS17" s="199">
        <v>0</v>
      </c>
      <c r="AT17" s="200">
        <v>0</v>
      </c>
      <c r="AU17" s="199">
        <v>0</v>
      </c>
      <c r="AV17" s="280">
        <v>60.424999999999997</v>
      </c>
      <c r="AW17" s="199">
        <v>0</v>
      </c>
      <c r="AX17" s="199">
        <v>0</v>
      </c>
      <c r="AY17" s="199">
        <v>0</v>
      </c>
      <c r="AZ17" s="199">
        <v>0</v>
      </c>
      <c r="BA17" s="199">
        <v>0</v>
      </c>
      <c r="BB17" s="199">
        <v>0</v>
      </c>
      <c r="BC17" s="199">
        <v>0</v>
      </c>
      <c r="BD17" s="200">
        <v>0</v>
      </c>
      <c r="BE17" s="199">
        <v>0</v>
      </c>
      <c r="BF17" s="186">
        <v>0</v>
      </c>
      <c r="BG17" s="186">
        <v>0</v>
      </c>
      <c r="BH17" s="186">
        <v>0</v>
      </c>
      <c r="BI17" s="275">
        <v>0</v>
      </c>
      <c r="BJ17" s="186">
        <v>0</v>
      </c>
      <c r="BK17" s="186">
        <v>0</v>
      </c>
      <c r="BL17" s="186">
        <v>0</v>
      </c>
      <c r="BM17" s="186">
        <v>0</v>
      </c>
      <c r="BN17" s="124"/>
      <c r="BO17" s="267" t="s">
        <v>312</v>
      </c>
      <c r="BP17" s="116">
        <v>0</v>
      </c>
      <c r="BQ17" s="116">
        <v>0</v>
      </c>
      <c r="BR17" s="116">
        <v>0</v>
      </c>
      <c r="BS17" s="116">
        <v>0</v>
      </c>
      <c r="BT17" s="116">
        <v>0</v>
      </c>
      <c r="BU17" s="116">
        <v>0</v>
      </c>
      <c r="BV17" s="116">
        <v>0</v>
      </c>
      <c r="BW17" s="116">
        <v>0</v>
      </c>
      <c r="BX17" s="116">
        <v>0</v>
      </c>
      <c r="BY17" s="116">
        <v>0</v>
      </c>
      <c r="BZ17" s="116">
        <v>0</v>
      </c>
      <c r="CA17" s="116">
        <v>0</v>
      </c>
      <c r="CB17" s="117">
        <v>0</v>
      </c>
      <c r="CC17" s="116">
        <v>0</v>
      </c>
      <c r="CD17" s="116">
        <v>0</v>
      </c>
      <c r="CE17" s="116">
        <v>0</v>
      </c>
      <c r="CF17" s="116">
        <v>0</v>
      </c>
      <c r="CG17" s="116">
        <v>0</v>
      </c>
      <c r="CH17" s="116">
        <v>0</v>
      </c>
      <c r="CI17" s="116">
        <v>83.61</v>
      </c>
      <c r="CJ17" s="116">
        <v>0</v>
      </c>
      <c r="CK17" s="116">
        <v>0</v>
      </c>
      <c r="CL17" s="116">
        <v>82.429000000000002</v>
      </c>
      <c r="CM17" s="116">
        <v>0</v>
      </c>
      <c r="CN17" s="117">
        <v>166.03899999999999</v>
      </c>
      <c r="CO17" s="116">
        <v>0</v>
      </c>
      <c r="CP17" s="116">
        <v>63.448999999999998</v>
      </c>
      <c r="CQ17" s="116">
        <v>0</v>
      </c>
      <c r="CR17" s="116">
        <v>0</v>
      </c>
      <c r="CS17" s="116"/>
    </row>
    <row r="18" spans="2:97" ht="10.5" thickBot="1" x14ac:dyDescent="0.25">
      <c r="B18" s="179" t="s">
        <v>388</v>
      </c>
      <c r="C18" s="184"/>
      <c r="D18" s="184"/>
      <c r="E18" s="184"/>
      <c r="F18" s="184"/>
      <c r="G18" s="184"/>
      <c r="H18" s="184"/>
      <c r="I18" s="184"/>
      <c r="J18" s="184"/>
      <c r="K18" s="184"/>
      <c r="L18" s="184"/>
      <c r="M18" s="184"/>
      <c r="N18" s="184"/>
      <c r="O18" s="273"/>
      <c r="P18" s="184"/>
      <c r="Q18" s="184"/>
      <c r="R18" s="184"/>
      <c r="S18" s="184"/>
      <c r="T18" s="184"/>
      <c r="U18" s="184"/>
      <c r="V18" s="184"/>
      <c r="W18" s="184"/>
      <c r="X18" s="184"/>
      <c r="Y18" s="184"/>
      <c r="Z18" s="184"/>
      <c r="AA18" s="184"/>
      <c r="AB18" s="273"/>
      <c r="AC18" s="184"/>
      <c r="AD18" s="184">
        <v>63577</v>
      </c>
      <c r="AE18" s="184"/>
      <c r="AF18" s="184"/>
      <c r="AG18" s="184"/>
      <c r="AH18" s="126"/>
      <c r="AI18" s="214" t="s">
        <v>437</v>
      </c>
      <c r="AJ18" s="199">
        <v>60.424999999999997</v>
      </c>
      <c r="AK18" s="199">
        <v>0</v>
      </c>
      <c r="AL18" s="199">
        <v>0</v>
      </c>
      <c r="AM18" s="199">
        <v>0</v>
      </c>
      <c r="AN18" s="199">
        <v>0</v>
      </c>
      <c r="AO18" s="199">
        <v>0</v>
      </c>
      <c r="AP18" s="199">
        <v>0</v>
      </c>
      <c r="AQ18" s="199">
        <v>0</v>
      </c>
      <c r="AR18" s="199">
        <v>0</v>
      </c>
      <c r="AS18" s="199">
        <v>0</v>
      </c>
      <c r="AT18" s="200">
        <v>0</v>
      </c>
      <c r="AU18" s="199">
        <v>0</v>
      </c>
      <c r="AV18" s="280">
        <v>60.424999999999997</v>
      </c>
      <c r="AW18" s="199">
        <v>0</v>
      </c>
      <c r="AX18" s="199">
        <v>0</v>
      </c>
      <c r="AY18" s="199">
        <v>0</v>
      </c>
      <c r="AZ18" s="199">
        <v>0</v>
      </c>
      <c r="BA18" s="199">
        <v>0</v>
      </c>
      <c r="BB18" s="199">
        <v>0</v>
      </c>
      <c r="BC18" s="199">
        <v>0</v>
      </c>
      <c r="BD18" s="200">
        <v>0</v>
      </c>
      <c r="BE18" s="199">
        <v>0</v>
      </c>
      <c r="BF18" s="186">
        <v>0</v>
      </c>
      <c r="BG18" s="186">
        <v>0</v>
      </c>
      <c r="BH18" s="186">
        <v>0</v>
      </c>
      <c r="BI18" s="275">
        <v>0</v>
      </c>
      <c r="BJ18" s="186">
        <v>0</v>
      </c>
      <c r="BK18" s="186">
        <v>0</v>
      </c>
      <c r="BL18" s="186">
        <v>0</v>
      </c>
      <c r="BM18" s="186">
        <v>0</v>
      </c>
      <c r="BN18" s="126"/>
      <c r="BO18" s="267" t="s">
        <v>431</v>
      </c>
      <c r="BP18" s="116">
        <v>0</v>
      </c>
      <c r="BQ18" s="116">
        <v>0</v>
      </c>
      <c r="BR18" s="116">
        <v>0</v>
      </c>
      <c r="BS18" s="116">
        <v>0</v>
      </c>
      <c r="BT18" s="116">
        <v>0</v>
      </c>
      <c r="BU18" s="116">
        <v>0</v>
      </c>
      <c r="BV18" s="116">
        <v>0</v>
      </c>
      <c r="BW18" s="116">
        <v>0</v>
      </c>
      <c r="BX18" s="116">
        <v>0</v>
      </c>
      <c r="BY18" s="116">
        <v>0</v>
      </c>
      <c r="BZ18" s="116">
        <v>0</v>
      </c>
      <c r="CA18" s="116">
        <v>0</v>
      </c>
      <c r="CB18" s="117">
        <v>0</v>
      </c>
      <c r="CC18" s="116">
        <v>0</v>
      </c>
      <c r="CD18" s="116">
        <v>0</v>
      </c>
      <c r="CE18" s="116">
        <v>0</v>
      </c>
      <c r="CF18" s="116">
        <v>0</v>
      </c>
      <c r="CG18" s="116">
        <v>0</v>
      </c>
      <c r="CH18" s="116">
        <v>0</v>
      </c>
      <c r="CI18" s="116">
        <v>0</v>
      </c>
      <c r="CJ18" s="116">
        <v>0</v>
      </c>
      <c r="CK18" s="116">
        <v>0</v>
      </c>
      <c r="CL18" s="116">
        <v>0</v>
      </c>
      <c r="CM18" s="116">
        <v>0</v>
      </c>
      <c r="CN18" s="117">
        <v>0</v>
      </c>
      <c r="CO18" s="116">
        <v>0</v>
      </c>
      <c r="CP18" s="116">
        <v>0</v>
      </c>
      <c r="CQ18" s="116">
        <v>0</v>
      </c>
      <c r="CR18" s="116">
        <v>0</v>
      </c>
      <c r="CS18" s="116"/>
    </row>
    <row r="19" spans="2:97" ht="10.5" x14ac:dyDescent="0.25">
      <c r="B19" s="110" t="s">
        <v>389</v>
      </c>
      <c r="C19" s="185"/>
      <c r="D19" s="185"/>
      <c r="E19" s="185"/>
      <c r="F19" s="185"/>
      <c r="G19" s="185"/>
      <c r="H19" s="185"/>
      <c r="I19" s="185"/>
      <c r="J19" s="185"/>
      <c r="K19" s="185"/>
      <c r="L19" s="185"/>
      <c r="M19" s="185"/>
      <c r="N19" s="185"/>
      <c r="O19" s="274"/>
      <c r="P19" s="185"/>
      <c r="Q19" s="185"/>
      <c r="R19" s="185"/>
      <c r="S19" s="185"/>
      <c r="T19" s="185"/>
      <c r="U19" s="185"/>
      <c r="V19" s="185"/>
      <c r="W19" s="185"/>
      <c r="X19" s="185"/>
      <c r="Y19" s="185"/>
      <c r="Z19" s="185"/>
      <c r="AA19" s="185"/>
      <c r="AB19" s="274"/>
      <c r="AC19" s="185"/>
      <c r="AD19" s="185"/>
      <c r="AE19" s="185"/>
      <c r="AF19" s="185"/>
      <c r="AG19" s="185"/>
      <c r="AH19" s="124"/>
      <c r="AI19" s="244" t="s">
        <v>213</v>
      </c>
      <c r="AJ19" s="183">
        <v>0</v>
      </c>
      <c r="AK19" s="183">
        <v>64.251999999999995</v>
      </c>
      <c r="AL19" s="183">
        <v>0</v>
      </c>
      <c r="AM19" s="183">
        <v>0</v>
      </c>
      <c r="AN19" s="183">
        <v>0</v>
      </c>
      <c r="AO19" s="183">
        <v>33.517000000000003</v>
      </c>
      <c r="AP19" s="183">
        <v>0</v>
      </c>
      <c r="AQ19" s="183">
        <v>0</v>
      </c>
      <c r="AR19" s="183">
        <v>0</v>
      </c>
      <c r="AS19" s="183">
        <v>68.656000000000006</v>
      </c>
      <c r="AT19" s="255">
        <v>0</v>
      </c>
      <c r="AU19" s="183">
        <v>0</v>
      </c>
      <c r="AV19" s="272">
        <v>166.42500000000001</v>
      </c>
      <c r="AW19" s="183">
        <v>57.7</v>
      </c>
      <c r="AX19" s="183">
        <v>0</v>
      </c>
      <c r="AY19" s="183">
        <v>0</v>
      </c>
      <c r="AZ19" s="183">
        <v>57.679000000000002</v>
      </c>
      <c r="BA19" s="183">
        <v>0</v>
      </c>
      <c r="BB19" s="183">
        <v>0</v>
      </c>
      <c r="BC19" s="183">
        <v>58.682000000000002</v>
      </c>
      <c r="BD19" s="255">
        <v>58.116999999999997</v>
      </c>
      <c r="BE19" s="183">
        <v>0</v>
      </c>
      <c r="BF19" s="183">
        <v>0</v>
      </c>
      <c r="BG19" s="183">
        <v>111.298</v>
      </c>
      <c r="BH19" s="183">
        <v>0</v>
      </c>
      <c r="BI19" s="272">
        <v>343.476</v>
      </c>
      <c r="BJ19" s="183">
        <v>0</v>
      </c>
      <c r="BK19" s="183">
        <v>0</v>
      </c>
      <c r="BL19" s="183">
        <v>63.238</v>
      </c>
      <c r="BM19" s="183">
        <v>0</v>
      </c>
      <c r="BN19" s="126"/>
      <c r="BO19" s="267" t="s">
        <v>307</v>
      </c>
      <c r="BP19" s="116">
        <v>117.068</v>
      </c>
      <c r="BQ19" s="116">
        <v>0</v>
      </c>
      <c r="BR19" s="116">
        <v>0</v>
      </c>
      <c r="BS19" s="116">
        <v>81.61</v>
      </c>
      <c r="BT19" s="116">
        <v>55.847999999999999</v>
      </c>
      <c r="BU19" s="116">
        <v>0</v>
      </c>
      <c r="BV19" s="116">
        <v>55.64</v>
      </c>
      <c r="BW19" s="116">
        <v>0</v>
      </c>
      <c r="BX19" s="116">
        <v>0</v>
      </c>
      <c r="BY19" s="116">
        <v>55.709000000000003</v>
      </c>
      <c r="BZ19" s="116">
        <v>56.604999999999997</v>
      </c>
      <c r="CA19" s="116">
        <v>75.212999999999994</v>
      </c>
      <c r="CB19" s="117">
        <v>497.69299999999998</v>
      </c>
      <c r="CC19" s="116">
        <v>109.292</v>
      </c>
      <c r="CD19" s="116">
        <v>0</v>
      </c>
      <c r="CE19" s="116">
        <v>63.412999999999997</v>
      </c>
      <c r="CF19" s="116">
        <v>56.819000000000003</v>
      </c>
      <c r="CG19" s="116">
        <v>56.814999999999998</v>
      </c>
      <c r="CH19" s="116">
        <v>0</v>
      </c>
      <c r="CI19" s="116">
        <v>56.110999999999997</v>
      </c>
      <c r="CJ19" s="116">
        <v>0</v>
      </c>
      <c r="CK19" s="116">
        <v>55.715000000000003</v>
      </c>
      <c r="CL19" s="116">
        <v>56.316000000000003</v>
      </c>
      <c r="CM19" s="116">
        <v>119.462</v>
      </c>
      <c r="CN19" s="117">
        <v>573.94299999999998</v>
      </c>
      <c r="CO19" s="116">
        <v>0</v>
      </c>
      <c r="CP19" s="116">
        <v>0</v>
      </c>
      <c r="CQ19" s="116">
        <v>56.720999999999997</v>
      </c>
      <c r="CR19" s="116">
        <v>0</v>
      </c>
      <c r="CS19" s="116"/>
    </row>
    <row r="20" spans="2:97" ht="11" thickBot="1" x14ac:dyDescent="0.3">
      <c r="B20" s="179" t="s">
        <v>390</v>
      </c>
      <c r="C20" s="184"/>
      <c r="D20" s="184"/>
      <c r="E20" s="184"/>
      <c r="F20" s="184"/>
      <c r="G20" s="184"/>
      <c r="H20" s="184"/>
      <c r="I20" s="184"/>
      <c r="J20" s="184"/>
      <c r="K20" s="184"/>
      <c r="L20" s="184"/>
      <c r="M20" s="184"/>
      <c r="N20" s="184"/>
      <c r="O20" s="273"/>
      <c r="P20" s="184"/>
      <c r="Q20" s="184"/>
      <c r="R20" s="184"/>
      <c r="S20" s="184"/>
      <c r="T20" s="184"/>
      <c r="U20" s="184"/>
      <c r="V20" s="184"/>
      <c r="W20" s="184"/>
      <c r="X20" s="184"/>
      <c r="Y20" s="184"/>
      <c r="Z20" s="184"/>
      <c r="AA20" s="184"/>
      <c r="AB20" s="273"/>
      <c r="AC20" s="184"/>
      <c r="AD20" s="184"/>
      <c r="AE20" s="184"/>
      <c r="AF20" s="184"/>
      <c r="AG20" s="184"/>
      <c r="AH20" s="126"/>
      <c r="AI20" s="213" t="s">
        <v>282</v>
      </c>
      <c r="AJ20" s="199">
        <v>0</v>
      </c>
      <c r="AK20" s="199">
        <v>64.251999999999995</v>
      </c>
      <c r="AL20" s="199">
        <v>0</v>
      </c>
      <c r="AM20" s="199">
        <v>0</v>
      </c>
      <c r="AN20" s="199">
        <v>0</v>
      </c>
      <c r="AO20" s="199">
        <v>33.517000000000003</v>
      </c>
      <c r="AP20" s="199">
        <v>0</v>
      </c>
      <c r="AQ20" s="199">
        <v>0</v>
      </c>
      <c r="AR20" s="199">
        <v>0</v>
      </c>
      <c r="AS20" s="199">
        <v>68.656000000000006</v>
      </c>
      <c r="AT20" s="200">
        <v>0</v>
      </c>
      <c r="AU20" s="199">
        <v>0</v>
      </c>
      <c r="AV20" s="280">
        <v>166.42500000000001</v>
      </c>
      <c r="AW20" s="199">
        <v>57.7</v>
      </c>
      <c r="AX20" s="199">
        <v>0</v>
      </c>
      <c r="AY20" s="199">
        <v>0</v>
      </c>
      <c r="AZ20" s="199">
        <v>57.679000000000002</v>
      </c>
      <c r="BA20" s="199">
        <v>0</v>
      </c>
      <c r="BB20" s="199">
        <v>0</v>
      </c>
      <c r="BC20" s="199">
        <v>0</v>
      </c>
      <c r="BD20" s="200">
        <v>58.116999999999997</v>
      </c>
      <c r="BE20" s="199">
        <v>0</v>
      </c>
      <c r="BF20" s="186">
        <v>0</v>
      </c>
      <c r="BG20" s="186">
        <v>111.298</v>
      </c>
      <c r="BH20" s="186">
        <v>0</v>
      </c>
      <c r="BI20" s="275">
        <v>284.79399999999998</v>
      </c>
      <c r="BJ20" s="186">
        <v>0</v>
      </c>
      <c r="BK20" s="186">
        <v>0</v>
      </c>
      <c r="BL20" s="186">
        <v>63.238</v>
      </c>
      <c r="BM20" s="186">
        <v>0</v>
      </c>
      <c r="BN20" s="124"/>
      <c r="BO20" s="267" t="s">
        <v>311</v>
      </c>
      <c r="BP20" s="116">
        <v>0</v>
      </c>
      <c r="BQ20" s="116">
        <v>0</v>
      </c>
      <c r="BR20" s="116">
        <v>0</v>
      </c>
      <c r="BS20" s="116">
        <v>0</v>
      </c>
      <c r="BT20" s="116">
        <v>0</v>
      </c>
      <c r="BU20" s="116">
        <v>0</v>
      </c>
      <c r="BV20" s="116">
        <v>0</v>
      </c>
      <c r="BW20" s="116">
        <v>0</v>
      </c>
      <c r="BX20" s="116">
        <v>0</v>
      </c>
      <c r="BY20" s="116">
        <v>0</v>
      </c>
      <c r="BZ20" s="116">
        <v>0</v>
      </c>
      <c r="CA20" s="116">
        <v>0</v>
      </c>
      <c r="CB20" s="117">
        <v>0</v>
      </c>
      <c r="CC20" s="116">
        <v>0</v>
      </c>
      <c r="CD20" s="116">
        <v>0</v>
      </c>
      <c r="CE20" s="116">
        <v>0</v>
      </c>
      <c r="CF20" s="116">
        <v>53.488999999999997</v>
      </c>
      <c r="CG20" s="116">
        <v>0</v>
      </c>
      <c r="CH20" s="116">
        <v>0</v>
      </c>
      <c r="CI20" s="116">
        <v>0</v>
      </c>
      <c r="CJ20" s="116">
        <v>0</v>
      </c>
      <c r="CK20" s="116">
        <v>0</v>
      </c>
      <c r="CL20" s="116">
        <v>0</v>
      </c>
      <c r="CM20" s="116">
        <v>0</v>
      </c>
      <c r="CN20" s="117">
        <v>53.488999999999997</v>
      </c>
      <c r="CO20" s="116">
        <v>0</v>
      </c>
      <c r="CP20" s="116">
        <v>0</v>
      </c>
      <c r="CQ20" s="116">
        <v>0</v>
      </c>
      <c r="CR20" s="116">
        <v>0</v>
      </c>
      <c r="CS20" s="116"/>
    </row>
    <row r="21" spans="2:97" ht="10.5" x14ac:dyDescent="0.25">
      <c r="B21" s="110" t="s">
        <v>245</v>
      </c>
      <c r="C21" s="185">
        <v>122775</v>
      </c>
      <c r="D21" s="185"/>
      <c r="E21" s="185"/>
      <c r="F21" s="185"/>
      <c r="G21" s="185">
        <v>93178</v>
      </c>
      <c r="H21" s="185"/>
      <c r="I21" s="185"/>
      <c r="J21" s="185"/>
      <c r="K21" s="185"/>
      <c r="L21" s="185"/>
      <c r="M21" s="185"/>
      <c r="N21" s="185"/>
      <c r="O21" s="274">
        <v>215953</v>
      </c>
      <c r="P21" s="185"/>
      <c r="Q21" s="185"/>
      <c r="R21" s="185"/>
      <c r="S21" s="185"/>
      <c r="T21" s="185">
        <v>60513</v>
      </c>
      <c r="U21" s="185"/>
      <c r="V21" s="185"/>
      <c r="W21" s="185"/>
      <c r="X21" s="185"/>
      <c r="Y21" s="185"/>
      <c r="Z21" s="185"/>
      <c r="AA21" s="185"/>
      <c r="AB21" s="274">
        <v>60513</v>
      </c>
      <c r="AC21" s="185"/>
      <c r="AD21" s="185">
        <v>36612</v>
      </c>
      <c r="AE21" s="185">
        <v>74120</v>
      </c>
      <c r="AF21" s="185"/>
      <c r="AG21" s="185"/>
      <c r="AH21" s="124"/>
      <c r="AI21" s="214" t="s">
        <v>438</v>
      </c>
      <c r="AJ21" s="199">
        <v>0</v>
      </c>
      <c r="AK21" s="199">
        <v>64.251999999999995</v>
      </c>
      <c r="AL21" s="199">
        <v>0</v>
      </c>
      <c r="AM21" s="199">
        <v>0</v>
      </c>
      <c r="AN21" s="199">
        <v>0</v>
      </c>
      <c r="AO21" s="199">
        <v>33.517000000000003</v>
      </c>
      <c r="AP21" s="199">
        <v>0</v>
      </c>
      <c r="AQ21" s="199">
        <v>0</v>
      </c>
      <c r="AR21" s="199">
        <v>0</v>
      </c>
      <c r="AS21" s="199">
        <v>68.656000000000006</v>
      </c>
      <c r="AT21" s="200">
        <v>0</v>
      </c>
      <c r="AU21" s="199">
        <v>0</v>
      </c>
      <c r="AV21" s="280">
        <v>166.42500000000001</v>
      </c>
      <c r="AW21" s="199">
        <v>57.7</v>
      </c>
      <c r="AX21" s="199">
        <v>0</v>
      </c>
      <c r="AY21" s="199">
        <v>0</v>
      </c>
      <c r="AZ21" s="199">
        <v>57.679000000000002</v>
      </c>
      <c r="BA21" s="199">
        <v>0</v>
      </c>
      <c r="BB21" s="199">
        <v>0</v>
      </c>
      <c r="BC21" s="199">
        <v>0</v>
      </c>
      <c r="BD21" s="200">
        <v>58.116999999999997</v>
      </c>
      <c r="BE21" s="199">
        <v>0</v>
      </c>
      <c r="BF21" s="199">
        <v>0</v>
      </c>
      <c r="BG21" s="199">
        <v>111.298</v>
      </c>
      <c r="BH21" s="199">
        <v>0</v>
      </c>
      <c r="BI21" s="280">
        <v>284.79399999999998</v>
      </c>
      <c r="BJ21" s="199">
        <v>0</v>
      </c>
      <c r="BK21" s="199">
        <v>0</v>
      </c>
      <c r="BL21" s="199">
        <v>63.238</v>
      </c>
      <c r="BM21" s="199">
        <v>0</v>
      </c>
      <c r="BN21" s="124"/>
      <c r="BO21" s="267" t="s">
        <v>309</v>
      </c>
      <c r="BP21" s="116">
        <v>0</v>
      </c>
      <c r="BQ21" s="116">
        <v>0</v>
      </c>
      <c r="BR21" s="116">
        <v>0</v>
      </c>
      <c r="BS21" s="116">
        <v>0</v>
      </c>
      <c r="BT21" s="116">
        <v>0</v>
      </c>
      <c r="BU21" s="116">
        <v>0</v>
      </c>
      <c r="BV21" s="116">
        <v>0</v>
      </c>
      <c r="BW21" s="116">
        <v>0</v>
      </c>
      <c r="BX21" s="116">
        <v>0</v>
      </c>
      <c r="BY21" s="116">
        <v>0</v>
      </c>
      <c r="BZ21" s="116">
        <v>56.814999999999998</v>
      </c>
      <c r="CA21" s="116">
        <v>0</v>
      </c>
      <c r="CB21" s="117">
        <v>56.814999999999998</v>
      </c>
      <c r="CC21" s="116">
        <v>0</v>
      </c>
      <c r="CD21" s="116">
        <v>0</v>
      </c>
      <c r="CE21" s="116">
        <v>0</v>
      </c>
      <c r="CF21" s="116">
        <v>53.488999999999997</v>
      </c>
      <c r="CG21" s="116">
        <v>56.091999999999999</v>
      </c>
      <c r="CH21" s="116">
        <v>0</v>
      </c>
      <c r="CI21" s="116">
        <v>0</v>
      </c>
      <c r="CJ21" s="116">
        <v>0</v>
      </c>
      <c r="CK21" s="116">
        <v>0</v>
      </c>
      <c r="CL21" s="116">
        <v>0</v>
      </c>
      <c r="CM21" s="116">
        <v>0</v>
      </c>
      <c r="CN21" s="117">
        <v>109.581</v>
      </c>
      <c r="CO21" s="116">
        <v>0</v>
      </c>
      <c r="CP21" s="116">
        <v>0</v>
      </c>
      <c r="CQ21" s="116">
        <v>0</v>
      </c>
      <c r="CR21" s="116">
        <v>0</v>
      </c>
      <c r="CS21" s="116"/>
    </row>
    <row r="22" spans="2:97" ht="10.5" thickBot="1" x14ac:dyDescent="0.25">
      <c r="B22" s="180" t="s">
        <v>391</v>
      </c>
      <c r="C22" s="186"/>
      <c r="D22" s="186"/>
      <c r="E22" s="186"/>
      <c r="F22" s="186"/>
      <c r="G22" s="186"/>
      <c r="H22" s="186"/>
      <c r="I22" s="186"/>
      <c r="J22" s="186"/>
      <c r="K22" s="186"/>
      <c r="L22" s="186"/>
      <c r="M22" s="186"/>
      <c r="N22" s="186"/>
      <c r="O22" s="275"/>
      <c r="P22" s="186"/>
      <c r="Q22" s="186"/>
      <c r="R22" s="186"/>
      <c r="S22" s="186"/>
      <c r="T22" s="186"/>
      <c r="U22" s="186"/>
      <c r="V22" s="186"/>
      <c r="W22" s="186"/>
      <c r="X22" s="186"/>
      <c r="Y22" s="186"/>
      <c r="Z22" s="186"/>
      <c r="AA22" s="186"/>
      <c r="AB22" s="275"/>
      <c r="AC22" s="186"/>
      <c r="AD22" s="186"/>
      <c r="AE22" s="186"/>
      <c r="AF22" s="186"/>
      <c r="AG22" s="186"/>
      <c r="AH22" s="124"/>
      <c r="AI22" s="214" t="s">
        <v>437</v>
      </c>
      <c r="AJ22" s="199">
        <v>0</v>
      </c>
      <c r="AK22" s="199">
        <v>0</v>
      </c>
      <c r="AL22" s="199">
        <v>0</v>
      </c>
      <c r="AM22" s="199">
        <v>0</v>
      </c>
      <c r="AN22" s="199">
        <v>0</v>
      </c>
      <c r="AO22" s="199">
        <v>0</v>
      </c>
      <c r="AP22" s="199">
        <v>0</v>
      </c>
      <c r="AQ22" s="199">
        <v>0</v>
      </c>
      <c r="AR22" s="199">
        <v>0</v>
      </c>
      <c r="AS22" s="199">
        <v>0</v>
      </c>
      <c r="AT22" s="200">
        <v>0</v>
      </c>
      <c r="AU22" s="199">
        <v>0</v>
      </c>
      <c r="AV22" s="280">
        <v>0</v>
      </c>
      <c r="AW22" s="199">
        <v>0</v>
      </c>
      <c r="AX22" s="199">
        <v>0</v>
      </c>
      <c r="AY22" s="199">
        <v>0</v>
      </c>
      <c r="AZ22" s="199">
        <v>0</v>
      </c>
      <c r="BA22" s="199">
        <v>0</v>
      </c>
      <c r="BB22" s="199">
        <v>0</v>
      </c>
      <c r="BC22" s="199">
        <v>0</v>
      </c>
      <c r="BD22" s="200">
        <v>0</v>
      </c>
      <c r="BE22" s="199">
        <v>0</v>
      </c>
      <c r="BF22" s="186">
        <v>0</v>
      </c>
      <c r="BG22" s="186">
        <v>0</v>
      </c>
      <c r="BH22" s="186">
        <v>0</v>
      </c>
      <c r="BI22" s="275">
        <v>0</v>
      </c>
      <c r="BJ22" s="186">
        <v>0</v>
      </c>
      <c r="BK22" s="186">
        <v>0</v>
      </c>
      <c r="BL22" s="186">
        <v>0</v>
      </c>
      <c r="BM22" s="186">
        <v>0</v>
      </c>
      <c r="BN22" s="124"/>
      <c r="BO22" s="267" t="s">
        <v>310</v>
      </c>
      <c r="BP22" s="116">
        <v>66.623999999999995</v>
      </c>
      <c r="BQ22" s="116">
        <v>0</v>
      </c>
      <c r="BR22" s="116">
        <v>0</v>
      </c>
      <c r="BS22" s="116">
        <v>0</v>
      </c>
      <c r="BT22" s="116">
        <v>0</v>
      </c>
      <c r="BU22" s="116">
        <v>56.881999999999998</v>
      </c>
      <c r="BV22" s="116">
        <v>0</v>
      </c>
      <c r="BW22" s="116">
        <v>113.627</v>
      </c>
      <c r="BX22" s="116">
        <v>56.548000000000002</v>
      </c>
      <c r="BY22" s="116">
        <v>0</v>
      </c>
      <c r="BZ22" s="116">
        <v>0</v>
      </c>
      <c r="CA22" s="116">
        <v>0</v>
      </c>
      <c r="CB22" s="117">
        <v>293.68099999999998</v>
      </c>
      <c r="CC22" s="116">
        <v>120.85</v>
      </c>
      <c r="CD22" s="116">
        <v>0</v>
      </c>
      <c r="CE22" s="116">
        <v>0</v>
      </c>
      <c r="CF22" s="116">
        <v>0</v>
      </c>
      <c r="CG22" s="116">
        <v>0</v>
      </c>
      <c r="CH22" s="116">
        <v>0</v>
      </c>
      <c r="CI22" s="116">
        <v>0</v>
      </c>
      <c r="CJ22" s="116">
        <v>0</v>
      </c>
      <c r="CK22" s="116">
        <v>0</v>
      </c>
      <c r="CL22" s="116">
        <v>0</v>
      </c>
      <c r="CM22" s="116">
        <v>0</v>
      </c>
      <c r="CN22" s="117">
        <v>120.85</v>
      </c>
      <c r="CO22" s="116">
        <v>0</v>
      </c>
      <c r="CP22" s="116">
        <v>0</v>
      </c>
      <c r="CQ22" s="116">
        <v>0</v>
      </c>
      <c r="CR22" s="116">
        <v>0</v>
      </c>
      <c r="CS22" s="116">
        <v>38</v>
      </c>
    </row>
    <row r="23" spans="2:97" ht="11" thickBot="1" x14ac:dyDescent="0.3">
      <c r="B23" s="179" t="s">
        <v>326</v>
      </c>
      <c r="C23" s="184">
        <v>122775</v>
      </c>
      <c r="D23" s="184"/>
      <c r="E23" s="184"/>
      <c r="F23" s="184"/>
      <c r="G23" s="184">
        <v>93178</v>
      </c>
      <c r="H23" s="184"/>
      <c r="I23" s="184"/>
      <c r="J23" s="184"/>
      <c r="K23" s="184"/>
      <c r="L23" s="184"/>
      <c r="M23" s="184"/>
      <c r="N23" s="184"/>
      <c r="O23" s="273">
        <v>215953</v>
      </c>
      <c r="P23" s="184"/>
      <c r="Q23" s="184"/>
      <c r="R23" s="184"/>
      <c r="S23" s="184"/>
      <c r="T23" s="184">
        <v>60513</v>
      </c>
      <c r="U23" s="184"/>
      <c r="V23" s="184"/>
      <c r="W23" s="184"/>
      <c r="X23" s="184"/>
      <c r="Y23" s="184"/>
      <c r="Z23" s="184"/>
      <c r="AA23" s="184"/>
      <c r="AB23" s="273">
        <v>60513</v>
      </c>
      <c r="AC23" s="184"/>
      <c r="AD23" s="184">
        <v>36612</v>
      </c>
      <c r="AE23" s="184">
        <v>74120</v>
      </c>
      <c r="AF23" s="184"/>
      <c r="AG23" s="184"/>
      <c r="AH23" s="124"/>
      <c r="AI23" s="213" t="s">
        <v>471</v>
      </c>
      <c r="AJ23" s="199">
        <v>0</v>
      </c>
      <c r="AK23" s="199">
        <v>0</v>
      </c>
      <c r="AL23" s="199">
        <v>0</v>
      </c>
      <c r="AM23" s="199">
        <v>0</v>
      </c>
      <c r="AN23" s="199">
        <v>0</v>
      </c>
      <c r="AO23" s="199">
        <v>0</v>
      </c>
      <c r="AP23" s="199">
        <v>0</v>
      </c>
      <c r="AQ23" s="199">
        <v>0</v>
      </c>
      <c r="AR23" s="199">
        <v>0</v>
      </c>
      <c r="AS23" s="199">
        <v>0</v>
      </c>
      <c r="AT23" s="200">
        <v>0</v>
      </c>
      <c r="AU23" s="199">
        <v>0</v>
      </c>
      <c r="AV23" s="280">
        <v>0</v>
      </c>
      <c r="AW23" s="199">
        <v>0</v>
      </c>
      <c r="AX23" s="199">
        <v>0</v>
      </c>
      <c r="AY23" s="199">
        <v>0</v>
      </c>
      <c r="AZ23" s="199">
        <v>0</v>
      </c>
      <c r="BA23" s="199">
        <v>0</v>
      </c>
      <c r="BB23" s="199">
        <v>0</v>
      </c>
      <c r="BC23" s="199">
        <v>58.682000000000002</v>
      </c>
      <c r="BD23" s="200">
        <v>0</v>
      </c>
      <c r="BE23" s="199">
        <v>0</v>
      </c>
      <c r="BF23" s="199">
        <v>0</v>
      </c>
      <c r="BG23" s="199">
        <v>0</v>
      </c>
      <c r="BH23" s="199">
        <v>0</v>
      </c>
      <c r="BI23" s="280">
        <v>58.682000000000002</v>
      </c>
      <c r="BJ23" s="199">
        <v>0</v>
      </c>
      <c r="BK23" s="199">
        <v>0</v>
      </c>
      <c r="BL23" s="199">
        <v>0</v>
      </c>
      <c r="BM23" s="199">
        <v>0</v>
      </c>
      <c r="BN23" s="124"/>
      <c r="BO23" s="244" t="s">
        <v>223</v>
      </c>
      <c r="BP23" s="246">
        <v>59.74</v>
      </c>
      <c r="BQ23" s="246">
        <v>0</v>
      </c>
      <c r="BR23" s="246">
        <v>92.173000000000002</v>
      </c>
      <c r="BS23" s="246">
        <v>0</v>
      </c>
      <c r="BT23" s="246">
        <v>150.738</v>
      </c>
      <c r="BU23" s="246">
        <v>139.46299999999999</v>
      </c>
      <c r="BV23" s="246">
        <v>0</v>
      </c>
      <c r="BW23" s="246">
        <v>77.787999999999997</v>
      </c>
      <c r="BX23" s="246">
        <v>57.686999999999998</v>
      </c>
      <c r="BY23" s="246">
        <v>56.110999999999997</v>
      </c>
      <c r="BZ23" s="246">
        <v>118.44499999999999</v>
      </c>
      <c r="CA23" s="246">
        <v>114.282</v>
      </c>
      <c r="CB23" s="292">
        <v>866.42700000000002</v>
      </c>
      <c r="CC23" s="246">
        <v>0</v>
      </c>
      <c r="CD23" s="246">
        <v>0</v>
      </c>
      <c r="CE23" s="246">
        <v>0</v>
      </c>
      <c r="CF23" s="246">
        <v>57.948999999999998</v>
      </c>
      <c r="CG23" s="246">
        <v>0</v>
      </c>
      <c r="CH23" s="246">
        <v>61.601999999999997</v>
      </c>
      <c r="CI23" s="246">
        <v>34.682000000000002</v>
      </c>
      <c r="CJ23" s="246">
        <v>0</v>
      </c>
      <c r="CK23" s="246">
        <v>181.05600000000001</v>
      </c>
      <c r="CL23" s="246">
        <v>53.570999999999998</v>
      </c>
      <c r="CM23" s="246">
        <v>24.111000000000001</v>
      </c>
      <c r="CN23" s="292">
        <v>412.971</v>
      </c>
      <c r="CO23" s="246">
        <v>106.462</v>
      </c>
      <c r="CP23" s="246">
        <v>98.658000000000001</v>
      </c>
      <c r="CQ23" s="246">
        <v>63.389000000000003</v>
      </c>
      <c r="CR23" s="246">
        <v>0</v>
      </c>
      <c r="CS23" s="246">
        <v>81</v>
      </c>
    </row>
    <row r="24" spans="2:97" ht="11" thickBot="1" x14ac:dyDescent="0.3">
      <c r="B24" s="110" t="s">
        <v>214</v>
      </c>
      <c r="C24" s="185"/>
      <c r="D24" s="185"/>
      <c r="E24" s="185"/>
      <c r="F24" s="185"/>
      <c r="G24" s="185"/>
      <c r="H24" s="185"/>
      <c r="I24" s="185"/>
      <c r="J24" s="185"/>
      <c r="K24" s="185"/>
      <c r="L24" s="185"/>
      <c r="M24" s="185"/>
      <c r="N24" s="185"/>
      <c r="O24" s="274"/>
      <c r="P24" s="185"/>
      <c r="Q24" s="185"/>
      <c r="R24" s="185"/>
      <c r="S24" s="185"/>
      <c r="T24" s="185"/>
      <c r="U24" s="185"/>
      <c r="V24" s="185"/>
      <c r="W24" s="185"/>
      <c r="X24" s="185"/>
      <c r="Y24" s="185"/>
      <c r="Z24" s="185"/>
      <c r="AA24" s="185"/>
      <c r="AB24" s="274"/>
      <c r="AC24" s="185"/>
      <c r="AD24" s="185"/>
      <c r="AE24" s="185"/>
      <c r="AF24" s="185"/>
      <c r="AG24" s="185"/>
      <c r="AH24" s="124"/>
      <c r="AI24" s="214" t="s">
        <v>437</v>
      </c>
      <c r="AJ24" s="199">
        <v>0</v>
      </c>
      <c r="AK24" s="199">
        <v>0</v>
      </c>
      <c r="AL24" s="199">
        <v>0</v>
      </c>
      <c r="AM24" s="199">
        <v>0</v>
      </c>
      <c r="AN24" s="199">
        <v>0</v>
      </c>
      <c r="AO24" s="199">
        <v>0</v>
      </c>
      <c r="AP24" s="199">
        <v>0</v>
      </c>
      <c r="AQ24" s="199">
        <v>0</v>
      </c>
      <c r="AR24" s="199">
        <v>0</v>
      </c>
      <c r="AS24" s="199">
        <v>0</v>
      </c>
      <c r="AT24" s="200">
        <v>0</v>
      </c>
      <c r="AU24" s="199">
        <v>0</v>
      </c>
      <c r="AV24" s="280">
        <v>0</v>
      </c>
      <c r="AW24" s="199">
        <v>0</v>
      </c>
      <c r="AX24" s="199">
        <v>0</v>
      </c>
      <c r="AY24" s="199">
        <v>0</v>
      </c>
      <c r="AZ24" s="199">
        <v>0</v>
      </c>
      <c r="BA24" s="199">
        <v>0</v>
      </c>
      <c r="BB24" s="199">
        <v>0</v>
      </c>
      <c r="BC24" s="199">
        <v>58.682000000000002</v>
      </c>
      <c r="BD24" s="200">
        <v>0</v>
      </c>
      <c r="BE24" s="199">
        <v>0</v>
      </c>
      <c r="BF24" s="186">
        <v>0</v>
      </c>
      <c r="BG24" s="186">
        <v>0</v>
      </c>
      <c r="BH24" s="186">
        <v>0</v>
      </c>
      <c r="BI24" s="275">
        <v>58.682000000000002</v>
      </c>
      <c r="BJ24" s="186">
        <v>0</v>
      </c>
      <c r="BK24" s="186">
        <v>0</v>
      </c>
      <c r="BL24" s="186">
        <v>0</v>
      </c>
      <c r="BM24" s="186">
        <v>0</v>
      </c>
      <c r="BN24" s="124"/>
      <c r="BO24" s="267" t="s">
        <v>320</v>
      </c>
      <c r="BP24" s="116">
        <v>0</v>
      </c>
      <c r="BQ24" s="116">
        <v>0</v>
      </c>
      <c r="BR24" s="116">
        <v>0</v>
      </c>
      <c r="BS24" s="116">
        <v>0</v>
      </c>
      <c r="BT24" s="116">
        <v>100.492</v>
      </c>
      <c r="BU24" s="116">
        <v>0</v>
      </c>
      <c r="BV24" s="116">
        <v>0</v>
      </c>
      <c r="BW24" s="116">
        <v>38.893999999999998</v>
      </c>
      <c r="BX24" s="116">
        <v>0</v>
      </c>
      <c r="BY24" s="116">
        <v>0</v>
      </c>
      <c r="BZ24" s="116">
        <v>0</v>
      </c>
      <c r="CA24" s="116">
        <v>0</v>
      </c>
      <c r="CB24" s="117">
        <v>139.386</v>
      </c>
      <c r="CC24" s="116">
        <v>0</v>
      </c>
      <c r="CD24" s="116">
        <v>0</v>
      </c>
      <c r="CE24" s="116">
        <v>0</v>
      </c>
      <c r="CF24" s="116">
        <v>0</v>
      </c>
      <c r="CG24" s="116">
        <v>0</v>
      </c>
      <c r="CH24" s="116">
        <v>0</v>
      </c>
      <c r="CI24" s="116">
        <v>0</v>
      </c>
      <c r="CJ24" s="116">
        <v>0</v>
      </c>
      <c r="CK24" s="116">
        <v>0</v>
      </c>
      <c r="CL24" s="116">
        <v>0</v>
      </c>
      <c r="CM24" s="116">
        <v>0</v>
      </c>
      <c r="CN24" s="117">
        <v>0</v>
      </c>
      <c r="CO24" s="116">
        <v>0</v>
      </c>
      <c r="CP24" s="116">
        <v>0</v>
      </c>
      <c r="CQ24" s="116">
        <v>0</v>
      </c>
      <c r="CR24" s="116">
        <v>0</v>
      </c>
      <c r="CS24" s="116"/>
    </row>
    <row r="25" spans="2:97" ht="11" thickBot="1" x14ac:dyDescent="0.3">
      <c r="B25" s="179" t="s">
        <v>392</v>
      </c>
      <c r="C25" s="184"/>
      <c r="D25" s="184"/>
      <c r="E25" s="184"/>
      <c r="F25" s="184"/>
      <c r="G25" s="184"/>
      <c r="H25" s="184"/>
      <c r="I25" s="184"/>
      <c r="J25" s="184"/>
      <c r="K25" s="184"/>
      <c r="L25" s="184"/>
      <c r="M25" s="184"/>
      <c r="N25" s="184"/>
      <c r="O25" s="273"/>
      <c r="P25" s="184"/>
      <c r="Q25" s="184"/>
      <c r="R25" s="184"/>
      <c r="S25" s="184"/>
      <c r="T25" s="184"/>
      <c r="U25" s="184"/>
      <c r="V25" s="184"/>
      <c r="W25" s="184"/>
      <c r="X25" s="184"/>
      <c r="Y25" s="184"/>
      <c r="Z25" s="184"/>
      <c r="AA25" s="184"/>
      <c r="AB25" s="273"/>
      <c r="AC25" s="184"/>
      <c r="AD25" s="184"/>
      <c r="AE25" s="184"/>
      <c r="AF25" s="184"/>
      <c r="AG25" s="184"/>
      <c r="AH25" s="124"/>
      <c r="AI25" s="244" t="s">
        <v>235</v>
      </c>
      <c r="AJ25" s="183">
        <v>0</v>
      </c>
      <c r="AK25" s="183">
        <v>0</v>
      </c>
      <c r="AL25" s="183">
        <v>0</v>
      </c>
      <c r="AM25" s="183">
        <v>0</v>
      </c>
      <c r="AN25" s="183">
        <v>0</v>
      </c>
      <c r="AO25" s="183">
        <v>0</v>
      </c>
      <c r="AP25" s="183">
        <v>0</v>
      </c>
      <c r="AQ25" s="183">
        <v>56.78</v>
      </c>
      <c r="AR25" s="183">
        <v>0</v>
      </c>
      <c r="AS25" s="183">
        <v>0</v>
      </c>
      <c r="AT25" s="255">
        <v>0</v>
      </c>
      <c r="AU25" s="183">
        <v>0</v>
      </c>
      <c r="AV25" s="272">
        <v>56.78</v>
      </c>
      <c r="AW25" s="183">
        <v>0</v>
      </c>
      <c r="AX25" s="183">
        <v>0</v>
      </c>
      <c r="AY25" s="183">
        <v>0</v>
      </c>
      <c r="AZ25" s="183">
        <v>0</v>
      </c>
      <c r="BA25" s="183">
        <v>0</v>
      </c>
      <c r="BB25" s="183">
        <v>0</v>
      </c>
      <c r="BC25" s="183">
        <v>0</v>
      </c>
      <c r="BD25" s="255">
        <v>0</v>
      </c>
      <c r="BE25" s="183">
        <v>0</v>
      </c>
      <c r="BF25" s="183">
        <v>0</v>
      </c>
      <c r="BG25" s="183">
        <v>0</v>
      </c>
      <c r="BH25" s="183">
        <v>0</v>
      </c>
      <c r="BI25" s="272">
        <v>0</v>
      </c>
      <c r="BJ25" s="183">
        <v>0</v>
      </c>
      <c r="BK25" s="183">
        <v>0</v>
      </c>
      <c r="BL25" s="183">
        <v>0</v>
      </c>
      <c r="BM25" s="183">
        <v>0</v>
      </c>
      <c r="BN25" s="124"/>
      <c r="BO25" s="267" t="s">
        <v>321</v>
      </c>
      <c r="BP25" s="116">
        <v>0</v>
      </c>
      <c r="BQ25" s="116">
        <v>0</v>
      </c>
      <c r="BR25" s="116">
        <v>0</v>
      </c>
      <c r="BS25" s="116">
        <v>0</v>
      </c>
      <c r="BT25" s="116">
        <v>0</v>
      </c>
      <c r="BU25" s="116">
        <v>0</v>
      </c>
      <c r="BV25" s="116">
        <v>0</v>
      </c>
      <c r="BW25" s="116">
        <v>0</v>
      </c>
      <c r="BX25" s="116">
        <v>0</v>
      </c>
      <c r="BY25" s="116">
        <v>0</v>
      </c>
      <c r="BZ25" s="116">
        <v>0</v>
      </c>
      <c r="CA25" s="116">
        <v>0</v>
      </c>
      <c r="CB25" s="117">
        <v>0</v>
      </c>
      <c r="CC25" s="116">
        <v>0</v>
      </c>
      <c r="CD25" s="116">
        <v>0</v>
      </c>
      <c r="CE25" s="116">
        <v>0</v>
      </c>
      <c r="CF25" s="116">
        <v>0</v>
      </c>
      <c r="CG25" s="116">
        <v>0</v>
      </c>
      <c r="CH25" s="116">
        <v>0</v>
      </c>
      <c r="CI25" s="116">
        <v>34.682000000000002</v>
      </c>
      <c r="CJ25" s="116">
        <v>0</v>
      </c>
      <c r="CK25" s="116">
        <v>0</v>
      </c>
      <c r="CL25" s="116">
        <v>0</v>
      </c>
      <c r="CM25" s="116">
        <v>0</v>
      </c>
      <c r="CN25" s="117">
        <v>34.682000000000002</v>
      </c>
      <c r="CO25" s="116">
        <v>0</v>
      </c>
      <c r="CP25" s="116">
        <v>35.106000000000002</v>
      </c>
      <c r="CQ25" s="116">
        <v>0</v>
      </c>
      <c r="CR25" s="116">
        <v>0</v>
      </c>
      <c r="CS25" s="116"/>
    </row>
    <row r="26" spans="2:97" ht="10.5" x14ac:dyDescent="0.25">
      <c r="B26" s="110" t="s">
        <v>246</v>
      </c>
      <c r="C26" s="185"/>
      <c r="D26" s="185"/>
      <c r="E26" s="185"/>
      <c r="F26" s="185"/>
      <c r="G26" s="185"/>
      <c r="H26" s="185"/>
      <c r="I26" s="185"/>
      <c r="J26" s="185"/>
      <c r="K26" s="185"/>
      <c r="L26" s="185"/>
      <c r="M26" s="185"/>
      <c r="N26" s="185"/>
      <c r="O26" s="274"/>
      <c r="P26" s="185"/>
      <c r="Q26" s="185"/>
      <c r="R26" s="185"/>
      <c r="S26" s="185"/>
      <c r="T26" s="185"/>
      <c r="U26" s="185"/>
      <c r="V26" s="185"/>
      <c r="W26" s="185"/>
      <c r="X26" s="185"/>
      <c r="Y26" s="185"/>
      <c r="Z26" s="185"/>
      <c r="AA26" s="185"/>
      <c r="AB26" s="274"/>
      <c r="AC26" s="185"/>
      <c r="AD26" s="185"/>
      <c r="AE26" s="185"/>
      <c r="AF26" s="185"/>
      <c r="AG26" s="185"/>
      <c r="AH26" s="124"/>
      <c r="AI26" s="213" t="s">
        <v>308</v>
      </c>
      <c r="AJ26" s="199">
        <v>0</v>
      </c>
      <c r="AK26" s="199">
        <v>0</v>
      </c>
      <c r="AL26" s="199">
        <v>0</v>
      </c>
      <c r="AM26" s="199">
        <v>0</v>
      </c>
      <c r="AN26" s="199">
        <v>0</v>
      </c>
      <c r="AO26" s="199">
        <v>0</v>
      </c>
      <c r="AP26" s="199">
        <v>0</v>
      </c>
      <c r="AQ26" s="199">
        <v>56.78</v>
      </c>
      <c r="AR26" s="199">
        <v>0</v>
      </c>
      <c r="AS26" s="199">
        <v>0</v>
      </c>
      <c r="AT26" s="200">
        <v>0</v>
      </c>
      <c r="AU26" s="199">
        <v>0</v>
      </c>
      <c r="AV26" s="280">
        <v>56.78</v>
      </c>
      <c r="AW26" s="199">
        <v>0</v>
      </c>
      <c r="AX26" s="199">
        <v>0</v>
      </c>
      <c r="AY26" s="199">
        <v>0</v>
      </c>
      <c r="AZ26" s="199">
        <v>0</v>
      </c>
      <c r="BA26" s="199">
        <v>0</v>
      </c>
      <c r="BB26" s="199">
        <v>0</v>
      </c>
      <c r="BC26" s="199">
        <v>0</v>
      </c>
      <c r="BD26" s="200">
        <v>0</v>
      </c>
      <c r="BE26" s="199">
        <v>0</v>
      </c>
      <c r="BF26" s="199">
        <v>0</v>
      </c>
      <c r="BG26" s="199">
        <v>0</v>
      </c>
      <c r="BH26" s="199">
        <v>0</v>
      </c>
      <c r="BI26" s="280">
        <v>0</v>
      </c>
      <c r="BJ26" s="199">
        <v>0</v>
      </c>
      <c r="BK26" s="199">
        <v>0</v>
      </c>
      <c r="BL26" s="199">
        <v>0</v>
      </c>
      <c r="BM26" s="199">
        <v>0</v>
      </c>
      <c r="BN26" s="124"/>
      <c r="BO26" s="267" t="s">
        <v>322</v>
      </c>
      <c r="BP26" s="116">
        <v>0</v>
      </c>
      <c r="BQ26" s="116">
        <v>0</v>
      </c>
      <c r="BR26" s="116">
        <v>0</v>
      </c>
      <c r="BS26" s="116">
        <v>0</v>
      </c>
      <c r="BT26" s="116">
        <v>0</v>
      </c>
      <c r="BU26" s="116">
        <v>0</v>
      </c>
      <c r="BV26" s="116">
        <v>0</v>
      </c>
      <c r="BW26" s="116">
        <v>0</v>
      </c>
      <c r="BX26" s="116">
        <v>0</v>
      </c>
      <c r="BY26" s="116">
        <v>0</v>
      </c>
      <c r="BZ26" s="116">
        <v>0</v>
      </c>
      <c r="CA26" s="116">
        <v>0</v>
      </c>
      <c r="CB26" s="117">
        <v>0</v>
      </c>
      <c r="CC26" s="116">
        <v>0</v>
      </c>
      <c r="CD26" s="116">
        <v>0</v>
      </c>
      <c r="CE26" s="116">
        <v>0</v>
      </c>
      <c r="CF26" s="116">
        <v>0</v>
      </c>
      <c r="CG26" s="116">
        <v>0</v>
      </c>
      <c r="CH26" s="116">
        <v>0</v>
      </c>
      <c r="CI26" s="116">
        <v>0</v>
      </c>
      <c r="CJ26" s="116">
        <v>0</v>
      </c>
      <c r="CK26" s="116">
        <v>33.774000000000001</v>
      </c>
      <c r="CL26" s="116">
        <v>0</v>
      </c>
      <c r="CM26" s="116">
        <v>0</v>
      </c>
      <c r="CN26" s="117">
        <v>33.774000000000001</v>
      </c>
      <c r="CO26" s="116">
        <v>0</v>
      </c>
      <c r="CP26" s="116">
        <v>0</v>
      </c>
      <c r="CQ26" s="116">
        <v>0</v>
      </c>
      <c r="CR26" s="116">
        <v>0</v>
      </c>
      <c r="CS26" s="116"/>
    </row>
    <row r="27" spans="2:97" ht="11" thickBot="1" x14ac:dyDescent="0.25">
      <c r="B27" s="180" t="s">
        <v>393</v>
      </c>
      <c r="C27" s="186"/>
      <c r="D27" s="186"/>
      <c r="E27" s="186"/>
      <c r="F27" s="186"/>
      <c r="G27" s="186"/>
      <c r="H27" s="186"/>
      <c r="I27" s="186"/>
      <c r="J27" s="186"/>
      <c r="K27" s="186"/>
      <c r="L27" s="186"/>
      <c r="M27" s="186"/>
      <c r="N27" s="186"/>
      <c r="O27" s="275"/>
      <c r="P27" s="186"/>
      <c r="Q27" s="186"/>
      <c r="R27" s="186"/>
      <c r="S27" s="186"/>
      <c r="T27" s="186"/>
      <c r="U27" s="186"/>
      <c r="V27" s="186"/>
      <c r="W27" s="186"/>
      <c r="X27" s="186"/>
      <c r="Y27" s="186"/>
      <c r="Z27" s="186"/>
      <c r="AA27" s="186"/>
      <c r="AB27" s="275"/>
      <c r="AC27" s="186"/>
      <c r="AD27" s="186"/>
      <c r="AE27" s="186"/>
      <c r="AF27" s="186"/>
      <c r="AG27" s="186"/>
      <c r="AH27" s="126"/>
      <c r="AI27" s="214" t="s">
        <v>439</v>
      </c>
      <c r="AJ27" s="199">
        <v>0</v>
      </c>
      <c r="AK27" s="199">
        <v>0</v>
      </c>
      <c r="AL27" s="199">
        <v>0</v>
      </c>
      <c r="AM27" s="199">
        <v>0</v>
      </c>
      <c r="AN27" s="199">
        <v>0</v>
      </c>
      <c r="AO27" s="199">
        <v>0</v>
      </c>
      <c r="AP27" s="199">
        <v>0</v>
      </c>
      <c r="AQ27" s="199">
        <v>56.78</v>
      </c>
      <c r="AR27" s="199">
        <v>0</v>
      </c>
      <c r="AS27" s="199">
        <v>0</v>
      </c>
      <c r="AT27" s="200">
        <v>0</v>
      </c>
      <c r="AU27" s="199">
        <v>0</v>
      </c>
      <c r="AV27" s="280">
        <v>56.78</v>
      </c>
      <c r="AW27" s="199">
        <v>0</v>
      </c>
      <c r="AX27" s="199">
        <v>0</v>
      </c>
      <c r="AY27" s="199">
        <v>0</v>
      </c>
      <c r="AZ27" s="199">
        <v>0</v>
      </c>
      <c r="BA27" s="199">
        <v>0</v>
      </c>
      <c r="BB27" s="199">
        <v>0</v>
      </c>
      <c r="BC27" s="199">
        <v>0</v>
      </c>
      <c r="BD27" s="200">
        <v>0</v>
      </c>
      <c r="BE27" s="199">
        <v>0</v>
      </c>
      <c r="BF27" s="186">
        <v>0</v>
      </c>
      <c r="BG27" s="186">
        <v>0</v>
      </c>
      <c r="BH27" s="186">
        <v>0</v>
      </c>
      <c r="BI27" s="275">
        <v>0</v>
      </c>
      <c r="BJ27" s="186">
        <v>0</v>
      </c>
      <c r="BK27" s="186">
        <v>0</v>
      </c>
      <c r="BL27" s="186">
        <v>0</v>
      </c>
      <c r="BM27" s="186">
        <v>0</v>
      </c>
      <c r="BN27" s="153"/>
      <c r="BO27" s="267" t="s">
        <v>319</v>
      </c>
      <c r="BP27" s="116">
        <v>59.74</v>
      </c>
      <c r="BQ27" s="116">
        <v>0</v>
      </c>
      <c r="BR27" s="116">
        <v>35.152000000000001</v>
      </c>
      <c r="BS27" s="116">
        <v>0</v>
      </c>
      <c r="BT27" s="116">
        <v>0</v>
      </c>
      <c r="BU27" s="116">
        <v>139.46299999999999</v>
      </c>
      <c r="BV27" s="116">
        <v>0</v>
      </c>
      <c r="BW27" s="116">
        <v>0</v>
      </c>
      <c r="BX27" s="116">
        <v>0</v>
      </c>
      <c r="BY27" s="116">
        <v>56.110999999999997</v>
      </c>
      <c r="BZ27" s="116">
        <v>61.076000000000001</v>
      </c>
      <c r="CA27" s="116">
        <v>114.282</v>
      </c>
      <c r="CB27" s="117">
        <v>465.82400000000001</v>
      </c>
      <c r="CC27" s="116">
        <v>0</v>
      </c>
      <c r="CD27" s="116">
        <v>0</v>
      </c>
      <c r="CE27" s="116">
        <v>0</v>
      </c>
      <c r="CF27" s="116">
        <v>57.948999999999998</v>
      </c>
      <c r="CG27" s="116">
        <v>0</v>
      </c>
      <c r="CH27" s="116">
        <v>0</v>
      </c>
      <c r="CI27" s="116">
        <v>0</v>
      </c>
      <c r="CJ27" s="116">
        <v>0</v>
      </c>
      <c r="CK27" s="116">
        <v>113.508</v>
      </c>
      <c r="CL27" s="116">
        <v>0</v>
      </c>
      <c r="CM27" s="116">
        <v>24.111000000000001</v>
      </c>
      <c r="CN27" s="117">
        <v>195.56800000000001</v>
      </c>
      <c r="CO27" s="116">
        <v>106.462</v>
      </c>
      <c r="CP27" s="116">
        <v>0</v>
      </c>
      <c r="CQ27" s="116">
        <v>63.389000000000003</v>
      </c>
      <c r="CR27" s="116">
        <v>0</v>
      </c>
      <c r="CS27" s="116">
        <v>81</v>
      </c>
    </row>
    <row r="28" spans="2:97" ht="11" thickBot="1" x14ac:dyDescent="0.3">
      <c r="B28" s="179" t="s">
        <v>394</v>
      </c>
      <c r="C28" s="184"/>
      <c r="D28" s="184"/>
      <c r="E28" s="184"/>
      <c r="F28" s="184"/>
      <c r="G28" s="184"/>
      <c r="H28" s="184"/>
      <c r="I28" s="184"/>
      <c r="J28" s="184"/>
      <c r="K28" s="184"/>
      <c r="L28" s="184"/>
      <c r="M28" s="184"/>
      <c r="N28" s="184"/>
      <c r="O28" s="273"/>
      <c r="P28" s="184"/>
      <c r="Q28" s="184"/>
      <c r="R28" s="184"/>
      <c r="S28" s="184"/>
      <c r="T28" s="184"/>
      <c r="U28" s="184"/>
      <c r="V28" s="184"/>
      <c r="W28" s="184"/>
      <c r="X28" s="184"/>
      <c r="Y28" s="184"/>
      <c r="Z28" s="184"/>
      <c r="AA28" s="184"/>
      <c r="AB28" s="273"/>
      <c r="AC28" s="184"/>
      <c r="AD28" s="184"/>
      <c r="AE28" s="184"/>
      <c r="AF28" s="184"/>
      <c r="AG28" s="184"/>
      <c r="AH28" s="124"/>
      <c r="AI28" s="244" t="s">
        <v>302</v>
      </c>
      <c r="AJ28" s="183">
        <v>73.881</v>
      </c>
      <c r="AK28" s="183">
        <v>0</v>
      </c>
      <c r="AL28" s="183">
        <v>31.776</v>
      </c>
      <c r="AM28" s="183">
        <v>33.984999999999999</v>
      </c>
      <c r="AN28" s="183">
        <v>32.216000000000001</v>
      </c>
      <c r="AO28" s="183">
        <v>35.844999999999999</v>
      </c>
      <c r="AP28" s="183">
        <v>29.87</v>
      </c>
      <c r="AQ28" s="183">
        <v>39.090000000000003</v>
      </c>
      <c r="AR28" s="183">
        <v>32.576000000000001</v>
      </c>
      <c r="AS28" s="183">
        <v>0</v>
      </c>
      <c r="AT28" s="255">
        <v>35.01</v>
      </c>
      <c r="AU28" s="183">
        <v>38.762</v>
      </c>
      <c r="AV28" s="272">
        <v>383.01100000000002</v>
      </c>
      <c r="AW28" s="183">
        <v>0</v>
      </c>
      <c r="AX28" s="183">
        <v>0</v>
      </c>
      <c r="AY28" s="183">
        <v>39.475000000000001</v>
      </c>
      <c r="AZ28" s="183">
        <v>0</v>
      </c>
      <c r="BA28" s="183">
        <v>0</v>
      </c>
      <c r="BB28" s="183">
        <v>0</v>
      </c>
      <c r="BC28" s="183">
        <v>0</v>
      </c>
      <c r="BD28" s="255">
        <v>33.787999999999997</v>
      </c>
      <c r="BE28" s="183">
        <v>0</v>
      </c>
      <c r="BF28" s="183">
        <v>33.131999999999998</v>
      </c>
      <c r="BG28" s="183">
        <v>0</v>
      </c>
      <c r="BH28" s="183">
        <v>0</v>
      </c>
      <c r="BI28" s="272">
        <v>106.395</v>
      </c>
      <c r="BJ28" s="183">
        <v>0</v>
      </c>
      <c r="BK28" s="183">
        <v>0</v>
      </c>
      <c r="BL28" s="183">
        <v>38.218000000000004</v>
      </c>
      <c r="BM28" s="183">
        <v>0</v>
      </c>
      <c r="BN28" s="124"/>
      <c r="BO28" s="267" t="s">
        <v>323</v>
      </c>
      <c r="BP28" s="116">
        <v>0</v>
      </c>
      <c r="BQ28" s="116">
        <v>0</v>
      </c>
      <c r="BR28" s="116">
        <v>57.021000000000001</v>
      </c>
      <c r="BS28" s="116">
        <v>0</v>
      </c>
      <c r="BT28" s="116">
        <v>50.246000000000002</v>
      </c>
      <c r="BU28" s="116">
        <v>0</v>
      </c>
      <c r="BV28" s="116">
        <v>0</v>
      </c>
      <c r="BW28" s="116">
        <v>38.893999999999998</v>
      </c>
      <c r="BX28" s="116">
        <v>57.686999999999998</v>
      </c>
      <c r="BY28" s="116">
        <v>0</v>
      </c>
      <c r="BZ28" s="116">
        <v>57.369</v>
      </c>
      <c r="CA28" s="116">
        <v>0</v>
      </c>
      <c r="CB28" s="117">
        <v>261.21699999999998</v>
      </c>
      <c r="CC28" s="116">
        <v>0</v>
      </c>
      <c r="CD28" s="116">
        <v>0</v>
      </c>
      <c r="CE28" s="116">
        <v>0</v>
      </c>
      <c r="CF28" s="116">
        <v>0</v>
      </c>
      <c r="CG28" s="116">
        <v>0</v>
      </c>
      <c r="CH28" s="116">
        <v>61.601999999999997</v>
      </c>
      <c r="CI28" s="116">
        <v>0</v>
      </c>
      <c r="CJ28" s="116">
        <v>0</v>
      </c>
      <c r="CK28" s="116">
        <v>33.774000000000001</v>
      </c>
      <c r="CL28" s="116">
        <v>53.570999999999998</v>
      </c>
      <c r="CM28" s="116">
        <v>0</v>
      </c>
      <c r="CN28" s="117">
        <v>148.947</v>
      </c>
      <c r="CO28" s="116">
        <v>0</v>
      </c>
      <c r="CP28" s="116">
        <v>63.552</v>
      </c>
      <c r="CQ28" s="116">
        <v>0</v>
      </c>
      <c r="CR28" s="116">
        <v>0</v>
      </c>
      <c r="CS28" s="116"/>
    </row>
    <row r="29" spans="2:97" ht="11" thickBot="1" x14ac:dyDescent="0.3">
      <c r="B29" s="181" t="s">
        <v>306</v>
      </c>
      <c r="C29" s="187">
        <v>37685</v>
      </c>
      <c r="D29" s="187">
        <v>39511</v>
      </c>
      <c r="E29" s="187">
        <v>103248</v>
      </c>
      <c r="F29" s="187">
        <v>38268</v>
      </c>
      <c r="G29" s="187">
        <v>117913</v>
      </c>
      <c r="H29" s="187">
        <v>92518</v>
      </c>
      <c r="I29" s="187">
        <v>182762</v>
      </c>
      <c r="J29" s="187">
        <v>76268</v>
      </c>
      <c r="K29" s="187"/>
      <c r="L29" s="187"/>
      <c r="M29" s="187">
        <v>73785</v>
      </c>
      <c r="N29" s="187">
        <v>37039</v>
      </c>
      <c r="O29" s="276">
        <v>798997</v>
      </c>
      <c r="P29" s="187">
        <v>133467</v>
      </c>
      <c r="Q29" s="187">
        <v>38854</v>
      </c>
      <c r="R29" s="187"/>
      <c r="S29" s="187"/>
      <c r="T29" s="187"/>
      <c r="U29" s="187">
        <v>40567</v>
      </c>
      <c r="V29" s="187">
        <v>39697</v>
      </c>
      <c r="W29" s="187">
        <v>38114</v>
      </c>
      <c r="X29" s="187">
        <v>46947</v>
      </c>
      <c r="Y29" s="187">
        <v>44998</v>
      </c>
      <c r="Z29" s="187">
        <v>61076</v>
      </c>
      <c r="AA29" s="187">
        <v>91719</v>
      </c>
      <c r="AB29" s="276">
        <v>535439</v>
      </c>
      <c r="AC29" s="187">
        <v>53162</v>
      </c>
      <c r="AD29" s="187">
        <v>37686</v>
      </c>
      <c r="AE29" s="187"/>
      <c r="AF29" s="187">
        <v>56444</v>
      </c>
      <c r="AG29" s="187"/>
      <c r="AH29" s="124"/>
      <c r="AI29" s="213" t="s">
        <v>440</v>
      </c>
      <c r="AJ29" s="199">
        <v>73.881</v>
      </c>
      <c r="AK29" s="199">
        <v>0</v>
      </c>
      <c r="AL29" s="199">
        <v>31.776</v>
      </c>
      <c r="AM29" s="199">
        <v>33.984999999999999</v>
      </c>
      <c r="AN29" s="199">
        <v>32.216000000000001</v>
      </c>
      <c r="AO29" s="199">
        <v>35.844999999999999</v>
      </c>
      <c r="AP29" s="199">
        <v>29.87</v>
      </c>
      <c r="AQ29" s="199">
        <v>39.090000000000003</v>
      </c>
      <c r="AR29" s="199">
        <v>32.576000000000001</v>
      </c>
      <c r="AS29" s="199">
        <v>0</v>
      </c>
      <c r="AT29" s="200">
        <v>35.01</v>
      </c>
      <c r="AU29" s="199">
        <v>38.762</v>
      </c>
      <c r="AV29" s="280">
        <v>383.01100000000002</v>
      </c>
      <c r="AW29" s="199">
        <v>0</v>
      </c>
      <c r="AX29" s="199">
        <v>0</v>
      </c>
      <c r="AY29" s="199">
        <v>39.475000000000001</v>
      </c>
      <c r="AZ29" s="199">
        <v>0</v>
      </c>
      <c r="BA29" s="199">
        <v>0</v>
      </c>
      <c r="BB29" s="199">
        <v>0</v>
      </c>
      <c r="BC29" s="199">
        <v>0</v>
      </c>
      <c r="BD29" s="200">
        <v>33.787999999999997</v>
      </c>
      <c r="BE29" s="199">
        <v>0</v>
      </c>
      <c r="BF29" s="186">
        <v>33.131999999999998</v>
      </c>
      <c r="BG29" s="186">
        <v>0</v>
      </c>
      <c r="BH29" s="186">
        <v>0</v>
      </c>
      <c r="BI29" s="275">
        <v>106.395</v>
      </c>
      <c r="BJ29" s="186">
        <v>0</v>
      </c>
      <c r="BK29" s="186">
        <v>0</v>
      </c>
      <c r="BL29" s="186">
        <v>38.218000000000004</v>
      </c>
      <c r="BM29" s="186">
        <v>0</v>
      </c>
      <c r="BN29" s="124"/>
      <c r="BO29" s="244" t="s">
        <v>233</v>
      </c>
      <c r="BP29" s="246">
        <v>0</v>
      </c>
      <c r="BQ29" s="246">
        <v>0</v>
      </c>
      <c r="BR29" s="246">
        <v>37.875</v>
      </c>
      <c r="BS29" s="246">
        <v>94.611999999999995</v>
      </c>
      <c r="BT29" s="246">
        <v>56.86</v>
      </c>
      <c r="BU29" s="246">
        <v>123.012</v>
      </c>
      <c r="BV29" s="246">
        <v>0</v>
      </c>
      <c r="BW29" s="246">
        <v>37.301000000000002</v>
      </c>
      <c r="BX29" s="246">
        <v>0</v>
      </c>
      <c r="BY29" s="246">
        <v>56.921999999999997</v>
      </c>
      <c r="BZ29" s="246">
        <v>34.512</v>
      </c>
      <c r="CA29" s="246">
        <v>0</v>
      </c>
      <c r="CB29" s="292">
        <v>441.09399999999999</v>
      </c>
      <c r="CC29" s="246">
        <v>114.286</v>
      </c>
      <c r="CD29" s="246">
        <v>57.334000000000003</v>
      </c>
      <c r="CE29" s="246">
        <v>0</v>
      </c>
      <c r="CF29" s="246">
        <v>57.408000000000001</v>
      </c>
      <c r="CG29" s="246">
        <v>179.642</v>
      </c>
      <c r="CH29" s="246">
        <v>63.555</v>
      </c>
      <c r="CI29" s="246">
        <v>57.347000000000001</v>
      </c>
      <c r="CJ29" s="246">
        <v>125.172</v>
      </c>
      <c r="CK29" s="246">
        <v>0</v>
      </c>
      <c r="CL29" s="246">
        <v>63.496000000000002</v>
      </c>
      <c r="CM29" s="246">
        <v>126.798</v>
      </c>
      <c r="CN29" s="292">
        <v>845.03800000000001</v>
      </c>
      <c r="CO29" s="246">
        <v>57.423000000000002</v>
      </c>
      <c r="CP29" s="246">
        <v>58.594999999999999</v>
      </c>
      <c r="CQ29" s="246">
        <v>61.429000000000002</v>
      </c>
      <c r="CR29" s="246">
        <v>0</v>
      </c>
      <c r="CS29" s="246"/>
    </row>
    <row r="30" spans="2:97" ht="10.5" x14ac:dyDescent="0.25">
      <c r="B30" s="110" t="s">
        <v>247</v>
      </c>
      <c r="C30" s="185"/>
      <c r="D30" s="185"/>
      <c r="E30" s="185"/>
      <c r="F30" s="185"/>
      <c r="G30" s="185"/>
      <c r="H30" s="185"/>
      <c r="I30" s="185"/>
      <c r="J30" s="185"/>
      <c r="K30" s="185"/>
      <c r="L30" s="185"/>
      <c r="M30" s="185"/>
      <c r="N30" s="185">
        <v>61548</v>
      </c>
      <c r="O30" s="274">
        <v>61548</v>
      </c>
      <c r="P30" s="185"/>
      <c r="Q30" s="185"/>
      <c r="R30" s="185"/>
      <c r="S30" s="185"/>
      <c r="T30" s="185"/>
      <c r="U30" s="185"/>
      <c r="V30" s="185"/>
      <c r="W30" s="185">
        <v>33158</v>
      </c>
      <c r="X30" s="185"/>
      <c r="Y30" s="185"/>
      <c r="Z30" s="185"/>
      <c r="AA30" s="185"/>
      <c r="AB30" s="274">
        <v>33158</v>
      </c>
      <c r="AC30" s="185"/>
      <c r="AD30" s="185"/>
      <c r="AE30" s="185"/>
      <c r="AF30" s="185"/>
      <c r="AG30" s="185"/>
      <c r="AH30" s="124"/>
      <c r="AI30" s="214" t="s">
        <v>472</v>
      </c>
      <c r="AJ30" s="199">
        <v>0</v>
      </c>
      <c r="AK30" s="199">
        <v>0</v>
      </c>
      <c r="AL30" s="199">
        <v>0</v>
      </c>
      <c r="AM30" s="199">
        <v>0</v>
      </c>
      <c r="AN30" s="199">
        <v>0</v>
      </c>
      <c r="AO30" s="199">
        <v>0</v>
      </c>
      <c r="AP30" s="199">
        <v>0</v>
      </c>
      <c r="AQ30" s="199">
        <v>0</v>
      </c>
      <c r="AR30" s="199">
        <v>0</v>
      </c>
      <c r="AS30" s="199">
        <v>0</v>
      </c>
      <c r="AT30" s="200">
        <v>0</v>
      </c>
      <c r="AU30" s="199">
        <v>0</v>
      </c>
      <c r="AV30" s="280">
        <v>0</v>
      </c>
      <c r="AW30" s="199">
        <v>0</v>
      </c>
      <c r="AX30" s="199">
        <v>0</v>
      </c>
      <c r="AY30" s="199">
        <v>0</v>
      </c>
      <c r="AZ30" s="199">
        <v>0</v>
      </c>
      <c r="BA30" s="199">
        <v>0</v>
      </c>
      <c r="BB30" s="199">
        <v>0</v>
      </c>
      <c r="BC30" s="199">
        <v>0</v>
      </c>
      <c r="BD30" s="200">
        <v>0</v>
      </c>
      <c r="BE30" s="199">
        <v>0</v>
      </c>
      <c r="BF30" s="199">
        <v>0</v>
      </c>
      <c r="BG30" s="199">
        <v>0</v>
      </c>
      <c r="BH30" s="199">
        <v>0</v>
      </c>
      <c r="BI30" s="280">
        <v>0</v>
      </c>
      <c r="BJ30" s="199">
        <v>0</v>
      </c>
      <c r="BK30" s="199">
        <v>0</v>
      </c>
      <c r="BL30" s="199">
        <v>0</v>
      </c>
      <c r="BM30" s="199">
        <v>0</v>
      </c>
      <c r="BN30" s="126"/>
      <c r="BO30" s="267" t="s">
        <v>317</v>
      </c>
      <c r="BP30" s="116">
        <v>0</v>
      </c>
      <c r="BQ30" s="116">
        <v>0</v>
      </c>
      <c r="BR30" s="116">
        <v>0</v>
      </c>
      <c r="BS30" s="116">
        <v>0</v>
      </c>
      <c r="BT30" s="116">
        <v>56.86</v>
      </c>
      <c r="BU30" s="116">
        <v>0</v>
      </c>
      <c r="BV30" s="116">
        <v>0</v>
      </c>
      <c r="BW30" s="116">
        <v>0</v>
      </c>
      <c r="BX30" s="116">
        <v>0</v>
      </c>
      <c r="BY30" s="116">
        <v>56.921999999999997</v>
      </c>
      <c r="BZ30" s="116">
        <v>0</v>
      </c>
      <c r="CA30" s="116">
        <v>0</v>
      </c>
      <c r="CB30" s="117">
        <v>113.782</v>
      </c>
      <c r="CC30" s="116">
        <v>0</v>
      </c>
      <c r="CD30" s="116">
        <v>0</v>
      </c>
      <c r="CE30" s="116">
        <v>0</v>
      </c>
      <c r="CF30" s="116">
        <v>0</v>
      </c>
      <c r="CG30" s="116">
        <v>0</v>
      </c>
      <c r="CH30" s="116">
        <v>0</v>
      </c>
      <c r="CI30" s="116">
        <v>0</v>
      </c>
      <c r="CJ30" s="116">
        <v>0</v>
      </c>
      <c r="CK30" s="116">
        <v>0</v>
      </c>
      <c r="CL30" s="116">
        <v>0</v>
      </c>
      <c r="CM30" s="116">
        <v>0</v>
      </c>
      <c r="CN30" s="117">
        <v>0</v>
      </c>
      <c r="CO30" s="116">
        <v>0</v>
      </c>
      <c r="CP30" s="116">
        <v>0</v>
      </c>
      <c r="CQ30" s="116">
        <v>0</v>
      </c>
      <c r="CR30" s="116">
        <v>0</v>
      </c>
      <c r="CS30" s="116"/>
    </row>
    <row r="31" spans="2:97" ht="11" thickBot="1" x14ac:dyDescent="0.25">
      <c r="B31" s="179" t="s">
        <v>395</v>
      </c>
      <c r="C31" s="184"/>
      <c r="D31" s="184"/>
      <c r="E31" s="184"/>
      <c r="F31" s="184"/>
      <c r="G31" s="184"/>
      <c r="H31" s="184"/>
      <c r="I31" s="184"/>
      <c r="J31" s="184"/>
      <c r="K31" s="184"/>
      <c r="L31" s="184"/>
      <c r="M31" s="184"/>
      <c r="N31" s="184">
        <v>61548</v>
      </c>
      <c r="O31" s="273">
        <v>61548</v>
      </c>
      <c r="P31" s="184"/>
      <c r="Q31" s="184"/>
      <c r="R31" s="184"/>
      <c r="S31" s="184"/>
      <c r="T31" s="184"/>
      <c r="U31" s="184"/>
      <c r="V31" s="184"/>
      <c r="W31" s="184">
        <v>33158</v>
      </c>
      <c r="X31" s="184"/>
      <c r="Y31" s="184"/>
      <c r="Z31" s="184"/>
      <c r="AA31" s="184"/>
      <c r="AB31" s="273">
        <v>33158</v>
      </c>
      <c r="AC31" s="184"/>
      <c r="AD31" s="184"/>
      <c r="AE31" s="184"/>
      <c r="AF31" s="184"/>
      <c r="AG31" s="184"/>
      <c r="AH31" s="153"/>
      <c r="AI31" s="214" t="s">
        <v>441</v>
      </c>
      <c r="AJ31" s="199">
        <v>73.881</v>
      </c>
      <c r="AK31" s="199">
        <v>0</v>
      </c>
      <c r="AL31" s="199">
        <v>31.776</v>
      </c>
      <c r="AM31" s="199">
        <v>33.984999999999999</v>
      </c>
      <c r="AN31" s="199">
        <v>32.216000000000001</v>
      </c>
      <c r="AO31" s="199">
        <v>35.844999999999999</v>
      </c>
      <c r="AP31" s="199">
        <v>29.87</v>
      </c>
      <c r="AQ31" s="199">
        <v>39.090000000000003</v>
      </c>
      <c r="AR31" s="199">
        <v>32.576000000000001</v>
      </c>
      <c r="AS31" s="199">
        <v>0</v>
      </c>
      <c r="AT31" s="200">
        <v>35.01</v>
      </c>
      <c r="AU31" s="199">
        <v>38.762</v>
      </c>
      <c r="AV31" s="280">
        <v>383.01100000000002</v>
      </c>
      <c r="AW31" s="199">
        <v>0</v>
      </c>
      <c r="AX31" s="199">
        <v>0</v>
      </c>
      <c r="AY31" s="199">
        <v>39.475000000000001</v>
      </c>
      <c r="AZ31" s="199">
        <v>0</v>
      </c>
      <c r="BA31" s="199">
        <v>0</v>
      </c>
      <c r="BB31" s="199">
        <v>0</v>
      </c>
      <c r="BC31" s="199">
        <v>0</v>
      </c>
      <c r="BD31" s="200">
        <v>33.787999999999997</v>
      </c>
      <c r="BE31" s="199">
        <v>0</v>
      </c>
      <c r="BF31" s="186">
        <v>33.131999999999998</v>
      </c>
      <c r="BG31" s="186">
        <v>0</v>
      </c>
      <c r="BH31" s="186">
        <v>0</v>
      </c>
      <c r="BI31" s="275">
        <v>106.395</v>
      </c>
      <c r="BJ31" s="186">
        <v>0</v>
      </c>
      <c r="BK31" s="186">
        <v>0</v>
      </c>
      <c r="BL31" s="186">
        <v>38.218000000000004</v>
      </c>
      <c r="BM31" s="186">
        <v>0</v>
      </c>
      <c r="BN31" s="124"/>
      <c r="BO31" s="267" t="s">
        <v>313</v>
      </c>
      <c r="BP31" s="116">
        <v>0</v>
      </c>
      <c r="BQ31" s="116">
        <v>0</v>
      </c>
      <c r="BR31" s="116">
        <v>37.875</v>
      </c>
      <c r="BS31" s="116">
        <v>0</v>
      </c>
      <c r="BT31" s="116">
        <v>0</v>
      </c>
      <c r="BU31" s="116">
        <v>43.481999999999999</v>
      </c>
      <c r="BV31" s="116">
        <v>0</v>
      </c>
      <c r="BW31" s="116">
        <v>0</v>
      </c>
      <c r="BX31" s="116">
        <v>0</v>
      </c>
      <c r="BY31" s="116">
        <v>0</v>
      </c>
      <c r="BZ31" s="116">
        <v>34.512</v>
      </c>
      <c r="CA31" s="116">
        <v>0</v>
      </c>
      <c r="CB31" s="117">
        <v>115.869</v>
      </c>
      <c r="CC31" s="116">
        <v>57.408000000000001</v>
      </c>
      <c r="CD31" s="116">
        <v>0</v>
      </c>
      <c r="CE31" s="116">
        <v>0</v>
      </c>
      <c r="CF31" s="116">
        <v>0</v>
      </c>
      <c r="CG31" s="116">
        <v>52.392000000000003</v>
      </c>
      <c r="CH31" s="116">
        <v>0</v>
      </c>
      <c r="CI31" s="116">
        <v>0</v>
      </c>
      <c r="CJ31" s="116">
        <v>0</v>
      </c>
      <c r="CK31" s="116">
        <v>0</v>
      </c>
      <c r="CL31" s="116">
        <v>0</v>
      </c>
      <c r="CM31" s="116">
        <v>0</v>
      </c>
      <c r="CN31" s="117">
        <v>109.8</v>
      </c>
      <c r="CO31" s="116">
        <v>0</v>
      </c>
      <c r="CP31" s="116">
        <v>0</v>
      </c>
      <c r="CQ31" s="116">
        <v>61.429000000000002</v>
      </c>
      <c r="CR31" s="116">
        <v>0</v>
      </c>
      <c r="CS31" s="116"/>
    </row>
    <row r="32" spans="2:97" ht="11" thickBot="1" x14ac:dyDescent="0.3">
      <c r="B32" s="110" t="s">
        <v>236</v>
      </c>
      <c r="C32" s="185"/>
      <c r="D32" s="185"/>
      <c r="E32" s="185"/>
      <c r="F32" s="185"/>
      <c r="G32" s="185"/>
      <c r="H32" s="185"/>
      <c r="I32" s="185"/>
      <c r="J32" s="185"/>
      <c r="K32" s="185"/>
      <c r="L32" s="185"/>
      <c r="M32" s="185"/>
      <c r="N32" s="185"/>
      <c r="O32" s="274"/>
      <c r="P32" s="185"/>
      <c r="Q32" s="185"/>
      <c r="R32" s="185"/>
      <c r="S32" s="185"/>
      <c r="T32" s="185"/>
      <c r="U32" s="185"/>
      <c r="V32" s="185"/>
      <c r="W32" s="185"/>
      <c r="X32" s="185"/>
      <c r="Y32" s="185"/>
      <c r="Z32" s="185"/>
      <c r="AA32" s="185"/>
      <c r="AB32" s="274"/>
      <c r="AC32" s="185"/>
      <c r="AD32" s="185"/>
      <c r="AE32" s="185"/>
      <c r="AF32" s="185"/>
      <c r="AG32" s="185"/>
      <c r="AH32" s="124"/>
      <c r="AI32" s="214" t="s">
        <v>437</v>
      </c>
      <c r="AJ32" s="199">
        <v>0</v>
      </c>
      <c r="AK32" s="199">
        <v>0</v>
      </c>
      <c r="AL32" s="199">
        <v>0</v>
      </c>
      <c r="AM32" s="199">
        <v>0</v>
      </c>
      <c r="AN32" s="199">
        <v>0</v>
      </c>
      <c r="AO32" s="199">
        <v>0</v>
      </c>
      <c r="AP32" s="199">
        <v>0</v>
      </c>
      <c r="AQ32" s="199">
        <v>0</v>
      </c>
      <c r="AR32" s="199">
        <v>0</v>
      </c>
      <c r="AS32" s="199">
        <v>0</v>
      </c>
      <c r="AT32" s="200">
        <v>0</v>
      </c>
      <c r="AU32" s="199">
        <v>0</v>
      </c>
      <c r="AV32" s="280">
        <v>0</v>
      </c>
      <c r="AW32" s="199">
        <v>0</v>
      </c>
      <c r="AX32" s="199">
        <v>0</v>
      </c>
      <c r="AY32" s="199">
        <v>0</v>
      </c>
      <c r="AZ32" s="199">
        <v>0</v>
      </c>
      <c r="BA32" s="199">
        <v>0</v>
      </c>
      <c r="BB32" s="199">
        <v>0</v>
      </c>
      <c r="BC32" s="199">
        <v>0</v>
      </c>
      <c r="BD32" s="200">
        <v>0</v>
      </c>
      <c r="BE32" s="199">
        <v>0</v>
      </c>
      <c r="BF32" s="199">
        <v>0</v>
      </c>
      <c r="BG32" s="199">
        <v>0</v>
      </c>
      <c r="BH32" s="199">
        <v>0</v>
      </c>
      <c r="BI32" s="280">
        <v>0</v>
      </c>
      <c r="BJ32" s="199">
        <v>0</v>
      </c>
      <c r="BK32" s="199">
        <v>0</v>
      </c>
      <c r="BL32" s="199">
        <v>0</v>
      </c>
      <c r="BM32" s="199">
        <v>0</v>
      </c>
      <c r="BN32" s="126"/>
      <c r="BO32" s="267" t="s">
        <v>329</v>
      </c>
      <c r="BP32" s="116">
        <v>0</v>
      </c>
      <c r="BQ32" s="116">
        <v>0</v>
      </c>
      <c r="BR32" s="116">
        <v>0</v>
      </c>
      <c r="BS32" s="116">
        <v>0</v>
      </c>
      <c r="BT32" s="116">
        <v>0</v>
      </c>
      <c r="BU32" s="116">
        <v>39.765000000000001</v>
      </c>
      <c r="BV32" s="116">
        <v>0</v>
      </c>
      <c r="BW32" s="116">
        <v>0</v>
      </c>
      <c r="BX32" s="116">
        <v>0</v>
      </c>
      <c r="BY32" s="116">
        <v>0</v>
      </c>
      <c r="BZ32" s="116">
        <v>0</v>
      </c>
      <c r="CA32" s="116">
        <v>0</v>
      </c>
      <c r="CB32" s="117">
        <v>39.765000000000001</v>
      </c>
      <c r="CC32" s="116">
        <v>0</v>
      </c>
      <c r="CD32" s="116">
        <v>0</v>
      </c>
      <c r="CE32" s="116">
        <v>0</v>
      </c>
      <c r="CF32" s="116">
        <v>57.408000000000001</v>
      </c>
      <c r="CG32" s="116">
        <v>0</v>
      </c>
      <c r="CH32" s="116">
        <v>0</v>
      </c>
      <c r="CI32" s="116">
        <v>0</v>
      </c>
      <c r="CJ32" s="116">
        <v>0</v>
      </c>
      <c r="CK32" s="116">
        <v>0</v>
      </c>
      <c r="CL32" s="116">
        <v>0</v>
      </c>
      <c r="CM32" s="116">
        <v>0</v>
      </c>
      <c r="CN32" s="117">
        <v>57.408000000000001</v>
      </c>
      <c r="CO32" s="116">
        <v>0</v>
      </c>
      <c r="CP32" s="116">
        <v>0</v>
      </c>
      <c r="CQ32" s="116">
        <v>0</v>
      </c>
      <c r="CR32" s="116">
        <v>0</v>
      </c>
      <c r="CS32" s="116"/>
    </row>
    <row r="33" spans="2:97" ht="10.5" x14ac:dyDescent="0.25">
      <c r="B33" s="110" t="s">
        <v>253</v>
      </c>
      <c r="C33" s="185"/>
      <c r="D33" s="185"/>
      <c r="E33" s="185"/>
      <c r="F33" s="185"/>
      <c r="G33" s="185"/>
      <c r="H33" s="185"/>
      <c r="I33" s="185"/>
      <c r="J33" s="185"/>
      <c r="K33" s="185"/>
      <c r="L33" s="185"/>
      <c r="M33" s="185"/>
      <c r="N33" s="185"/>
      <c r="O33" s="274"/>
      <c r="P33" s="185"/>
      <c r="Q33" s="185"/>
      <c r="R33" s="185"/>
      <c r="S33" s="185"/>
      <c r="T33" s="185"/>
      <c r="U33" s="185"/>
      <c r="V33" s="185"/>
      <c r="W33" s="185"/>
      <c r="X33" s="185"/>
      <c r="Y33" s="185"/>
      <c r="Z33" s="185"/>
      <c r="AA33" s="185"/>
      <c r="AB33" s="274"/>
      <c r="AC33" s="185"/>
      <c r="AD33" s="185"/>
      <c r="AE33" s="185"/>
      <c r="AF33" s="185"/>
      <c r="AG33" s="185"/>
      <c r="AH33" s="124"/>
      <c r="AI33" s="244" t="s">
        <v>211</v>
      </c>
      <c r="AJ33" s="257">
        <v>0</v>
      </c>
      <c r="AK33" s="257">
        <v>0</v>
      </c>
      <c r="AL33" s="257">
        <v>56.811999999999998</v>
      </c>
      <c r="AM33" s="257">
        <v>0</v>
      </c>
      <c r="AN33" s="257">
        <v>0</v>
      </c>
      <c r="AO33" s="257">
        <v>0</v>
      </c>
      <c r="AP33" s="257">
        <v>0</v>
      </c>
      <c r="AQ33" s="257">
        <v>56.78</v>
      </c>
      <c r="AR33" s="257">
        <v>0</v>
      </c>
      <c r="AS33" s="257">
        <v>58.634999999999998</v>
      </c>
      <c r="AT33" s="257">
        <v>115.04600000000001</v>
      </c>
      <c r="AU33" s="257">
        <v>0</v>
      </c>
      <c r="AV33" s="281">
        <v>287.27300000000002</v>
      </c>
      <c r="AW33" s="257">
        <v>106.89400000000001</v>
      </c>
      <c r="AX33" s="257">
        <v>0</v>
      </c>
      <c r="AY33" s="257">
        <v>0</v>
      </c>
      <c r="AZ33" s="257">
        <v>0</v>
      </c>
      <c r="BA33" s="257">
        <v>0</v>
      </c>
      <c r="BB33" s="257">
        <v>0</v>
      </c>
      <c r="BC33" s="257">
        <v>0</v>
      </c>
      <c r="BD33" s="257">
        <v>0</v>
      </c>
      <c r="BE33" s="257">
        <v>0</v>
      </c>
      <c r="BF33" s="257">
        <v>0</v>
      </c>
      <c r="BG33" s="257">
        <v>0</v>
      </c>
      <c r="BH33" s="257">
        <v>57</v>
      </c>
      <c r="BI33" s="281">
        <v>163.89400000000001</v>
      </c>
      <c r="BJ33" s="257">
        <v>0</v>
      </c>
      <c r="BK33" s="257">
        <v>0</v>
      </c>
      <c r="BL33" s="257">
        <v>0</v>
      </c>
      <c r="BM33" s="257">
        <v>0</v>
      </c>
      <c r="BN33" s="124"/>
      <c r="BO33" s="267" t="s">
        <v>339</v>
      </c>
      <c r="BP33" s="116">
        <v>0</v>
      </c>
      <c r="BQ33" s="116">
        <v>0</v>
      </c>
      <c r="BR33" s="116">
        <v>0</v>
      </c>
      <c r="BS33" s="116">
        <v>56.906999999999996</v>
      </c>
      <c r="BT33" s="116">
        <v>0</v>
      </c>
      <c r="BU33" s="116">
        <v>0</v>
      </c>
      <c r="BV33" s="116">
        <v>0</v>
      </c>
      <c r="BW33" s="116">
        <v>0</v>
      </c>
      <c r="BX33" s="116">
        <v>0</v>
      </c>
      <c r="BY33" s="116">
        <v>0</v>
      </c>
      <c r="BZ33" s="116">
        <v>0</v>
      </c>
      <c r="CA33" s="116">
        <v>0</v>
      </c>
      <c r="CB33" s="117">
        <v>56.906999999999996</v>
      </c>
      <c r="CC33" s="116">
        <v>56.878</v>
      </c>
      <c r="CD33" s="116">
        <v>57.334000000000003</v>
      </c>
      <c r="CE33" s="116">
        <v>0</v>
      </c>
      <c r="CF33" s="116">
        <v>0</v>
      </c>
      <c r="CG33" s="116">
        <v>0</v>
      </c>
      <c r="CH33" s="116">
        <v>63.555</v>
      </c>
      <c r="CI33" s="116">
        <v>57.347000000000001</v>
      </c>
      <c r="CJ33" s="116">
        <v>63.555</v>
      </c>
      <c r="CK33" s="116">
        <v>0</v>
      </c>
      <c r="CL33" s="116">
        <v>0</v>
      </c>
      <c r="CM33" s="116">
        <v>63.555</v>
      </c>
      <c r="CN33" s="117">
        <v>362.22399999999999</v>
      </c>
      <c r="CO33" s="116">
        <v>57.423000000000002</v>
      </c>
      <c r="CP33" s="116">
        <v>0</v>
      </c>
      <c r="CQ33" s="116">
        <v>0</v>
      </c>
      <c r="CR33" s="116">
        <v>0</v>
      </c>
      <c r="CS33" s="116"/>
    </row>
    <row r="34" spans="2:97" ht="11" thickBot="1" x14ac:dyDescent="0.3">
      <c r="B34" s="179" t="s">
        <v>396</v>
      </c>
      <c r="C34" s="184"/>
      <c r="D34" s="184"/>
      <c r="E34" s="184"/>
      <c r="F34" s="184"/>
      <c r="G34" s="184"/>
      <c r="H34" s="184"/>
      <c r="I34" s="184"/>
      <c r="J34" s="184"/>
      <c r="K34" s="184"/>
      <c r="L34" s="184"/>
      <c r="M34" s="184"/>
      <c r="N34" s="184"/>
      <c r="O34" s="273"/>
      <c r="P34" s="184"/>
      <c r="Q34" s="184"/>
      <c r="R34" s="184"/>
      <c r="S34" s="184"/>
      <c r="T34" s="184"/>
      <c r="U34" s="184"/>
      <c r="V34" s="184"/>
      <c r="W34" s="184"/>
      <c r="X34" s="184"/>
      <c r="Y34" s="184"/>
      <c r="Z34" s="184"/>
      <c r="AA34" s="184"/>
      <c r="AB34" s="273"/>
      <c r="AC34" s="184"/>
      <c r="AD34" s="184"/>
      <c r="AE34" s="184"/>
      <c r="AF34" s="184"/>
      <c r="AG34" s="184"/>
      <c r="AH34" s="124"/>
      <c r="AI34" s="213" t="s">
        <v>283</v>
      </c>
      <c r="AJ34" s="189">
        <v>0</v>
      </c>
      <c r="AK34" s="189">
        <v>0</v>
      </c>
      <c r="AL34" s="189">
        <v>56.811999999999998</v>
      </c>
      <c r="AM34" s="189">
        <v>0</v>
      </c>
      <c r="AN34" s="189">
        <v>0</v>
      </c>
      <c r="AO34" s="189">
        <v>0</v>
      </c>
      <c r="AP34" s="189">
        <v>0</v>
      </c>
      <c r="AQ34" s="251">
        <v>56.78</v>
      </c>
      <c r="AR34" s="189">
        <v>0</v>
      </c>
      <c r="AS34" s="252">
        <v>58.634999999999998</v>
      </c>
      <c r="AT34" s="252">
        <v>115.04600000000001</v>
      </c>
      <c r="AU34" s="252">
        <v>0</v>
      </c>
      <c r="AV34" s="282">
        <v>287.27300000000002</v>
      </c>
      <c r="AW34" s="252">
        <v>106.89400000000001</v>
      </c>
      <c r="AX34" s="252">
        <v>0</v>
      </c>
      <c r="AY34" s="252">
        <v>0</v>
      </c>
      <c r="AZ34" s="252">
        <v>0</v>
      </c>
      <c r="BA34" s="252">
        <v>0</v>
      </c>
      <c r="BB34" s="252">
        <v>0</v>
      </c>
      <c r="BC34" s="252">
        <v>0</v>
      </c>
      <c r="BD34" s="252">
        <v>0</v>
      </c>
      <c r="BE34" s="252">
        <v>0</v>
      </c>
      <c r="BF34" s="252">
        <v>0</v>
      </c>
      <c r="BG34" s="252">
        <v>0</v>
      </c>
      <c r="BH34" s="252">
        <v>57</v>
      </c>
      <c r="BI34" s="282">
        <v>163.89400000000001</v>
      </c>
      <c r="BJ34" s="252">
        <v>0</v>
      </c>
      <c r="BK34" s="252">
        <v>0</v>
      </c>
      <c r="BL34" s="252">
        <v>0</v>
      </c>
      <c r="BM34" s="252">
        <v>0</v>
      </c>
      <c r="BN34" s="126"/>
      <c r="BO34" s="267" t="s">
        <v>314</v>
      </c>
      <c r="BP34" s="116">
        <v>0</v>
      </c>
      <c r="BQ34" s="116">
        <v>0</v>
      </c>
      <c r="BR34" s="116">
        <v>0</v>
      </c>
      <c r="BS34" s="116">
        <v>37.704999999999998</v>
      </c>
      <c r="BT34" s="116">
        <v>0</v>
      </c>
      <c r="BU34" s="116">
        <v>39.765000000000001</v>
      </c>
      <c r="BV34" s="116">
        <v>0</v>
      </c>
      <c r="BW34" s="116">
        <v>37.301000000000002</v>
      </c>
      <c r="BX34" s="116">
        <v>0</v>
      </c>
      <c r="BY34" s="116">
        <v>0</v>
      </c>
      <c r="BZ34" s="116">
        <v>0</v>
      </c>
      <c r="CA34" s="116">
        <v>0</v>
      </c>
      <c r="CB34" s="117">
        <v>114.771</v>
      </c>
      <c r="CC34" s="116">
        <v>0</v>
      </c>
      <c r="CD34" s="116">
        <v>0</v>
      </c>
      <c r="CE34" s="116">
        <v>0</v>
      </c>
      <c r="CF34" s="116">
        <v>0</v>
      </c>
      <c r="CG34" s="116">
        <v>127.25</v>
      </c>
      <c r="CH34" s="116">
        <v>0</v>
      </c>
      <c r="CI34" s="116">
        <v>0</v>
      </c>
      <c r="CJ34" s="116">
        <v>61.616999999999997</v>
      </c>
      <c r="CK34" s="116">
        <v>0</v>
      </c>
      <c r="CL34" s="116">
        <v>63.496000000000002</v>
      </c>
      <c r="CM34" s="116">
        <v>63.243000000000002</v>
      </c>
      <c r="CN34" s="117">
        <v>315.60599999999999</v>
      </c>
      <c r="CO34" s="116">
        <v>0</v>
      </c>
      <c r="CP34" s="116">
        <v>58.594999999999999</v>
      </c>
      <c r="CQ34" s="116">
        <v>0</v>
      </c>
      <c r="CR34" s="116">
        <v>0</v>
      </c>
      <c r="CS34" s="116"/>
    </row>
    <row r="35" spans="2:97" ht="11" thickBot="1" x14ac:dyDescent="0.3">
      <c r="B35" s="110" t="s">
        <v>254</v>
      </c>
      <c r="C35" s="185"/>
      <c r="D35" s="185"/>
      <c r="E35" s="185"/>
      <c r="F35" s="185"/>
      <c r="G35" s="185"/>
      <c r="H35" s="185"/>
      <c r="I35" s="185"/>
      <c r="J35" s="185"/>
      <c r="K35" s="185"/>
      <c r="L35" s="185"/>
      <c r="M35" s="185"/>
      <c r="N35" s="185"/>
      <c r="O35" s="274"/>
      <c r="P35" s="185"/>
      <c r="Q35" s="185"/>
      <c r="R35" s="185"/>
      <c r="S35" s="185"/>
      <c r="T35" s="185"/>
      <c r="U35" s="185"/>
      <c r="V35" s="185"/>
      <c r="W35" s="185"/>
      <c r="X35" s="185"/>
      <c r="Y35" s="185"/>
      <c r="Z35" s="185"/>
      <c r="AA35" s="185"/>
      <c r="AB35" s="274"/>
      <c r="AC35" s="185"/>
      <c r="AD35" s="185"/>
      <c r="AE35" s="185"/>
      <c r="AF35" s="185"/>
      <c r="AG35" s="185"/>
      <c r="AH35" s="124"/>
      <c r="AI35" s="214" t="s">
        <v>442</v>
      </c>
      <c r="AJ35" s="189">
        <v>0</v>
      </c>
      <c r="AK35" s="189">
        <v>0</v>
      </c>
      <c r="AL35" s="189">
        <v>56.811999999999998</v>
      </c>
      <c r="AM35" s="189">
        <v>0</v>
      </c>
      <c r="AN35" s="189">
        <v>0</v>
      </c>
      <c r="AO35" s="189">
        <v>0</v>
      </c>
      <c r="AP35" s="189">
        <v>0</v>
      </c>
      <c r="AQ35" s="251">
        <v>56.78</v>
      </c>
      <c r="AR35" s="189">
        <v>0</v>
      </c>
      <c r="AS35" s="189">
        <v>58.634999999999998</v>
      </c>
      <c r="AT35" s="189">
        <v>115.04600000000001</v>
      </c>
      <c r="AU35" s="189">
        <v>0</v>
      </c>
      <c r="AV35" s="283">
        <v>287.27300000000002</v>
      </c>
      <c r="AW35" s="189">
        <v>106.89400000000001</v>
      </c>
      <c r="AX35" s="189">
        <v>0</v>
      </c>
      <c r="AY35" s="189">
        <v>0</v>
      </c>
      <c r="AZ35" s="189">
        <v>0</v>
      </c>
      <c r="BA35" s="189">
        <v>0</v>
      </c>
      <c r="BB35" s="189">
        <v>0</v>
      </c>
      <c r="BC35" s="189">
        <v>0</v>
      </c>
      <c r="BD35" s="189">
        <v>0</v>
      </c>
      <c r="BE35" s="189">
        <v>0</v>
      </c>
      <c r="BF35" s="189">
        <v>0</v>
      </c>
      <c r="BG35" s="189">
        <v>0</v>
      </c>
      <c r="BH35" s="189">
        <v>57</v>
      </c>
      <c r="BI35" s="283">
        <v>163.89400000000001</v>
      </c>
      <c r="BJ35" s="189">
        <v>0</v>
      </c>
      <c r="BK35" s="189">
        <v>0</v>
      </c>
      <c r="BL35" s="189">
        <v>0</v>
      </c>
      <c r="BM35" s="189">
        <v>0</v>
      </c>
      <c r="BN35" s="124"/>
      <c r="BO35" s="244" t="s">
        <v>249</v>
      </c>
      <c r="BP35" s="246">
        <v>63.384999999999998</v>
      </c>
      <c r="BQ35" s="246">
        <v>0</v>
      </c>
      <c r="BR35" s="246">
        <v>60.387999999999998</v>
      </c>
      <c r="BS35" s="246">
        <v>0</v>
      </c>
      <c r="BT35" s="246">
        <v>0</v>
      </c>
      <c r="BU35" s="246">
        <v>0</v>
      </c>
      <c r="BV35" s="246">
        <v>57.347000000000001</v>
      </c>
      <c r="BW35" s="246">
        <v>55.847999999999999</v>
      </c>
      <c r="BX35" s="246">
        <v>63.8</v>
      </c>
      <c r="BY35" s="246">
        <v>0</v>
      </c>
      <c r="BZ35" s="246">
        <v>0</v>
      </c>
      <c r="CA35" s="246">
        <v>0</v>
      </c>
      <c r="CB35" s="292">
        <v>300.76799999999997</v>
      </c>
      <c r="CC35" s="246">
        <v>0</v>
      </c>
      <c r="CD35" s="246">
        <v>0</v>
      </c>
      <c r="CE35" s="246">
        <v>0</v>
      </c>
      <c r="CF35" s="246">
        <v>0</v>
      </c>
      <c r="CG35" s="246">
        <v>63.238</v>
      </c>
      <c r="CH35" s="246">
        <v>47.540999999999997</v>
      </c>
      <c r="CI35" s="246">
        <v>0</v>
      </c>
      <c r="CJ35" s="246">
        <v>55.783000000000001</v>
      </c>
      <c r="CK35" s="246">
        <v>0</v>
      </c>
      <c r="CL35" s="246">
        <v>57.347000000000001</v>
      </c>
      <c r="CM35" s="246">
        <v>0</v>
      </c>
      <c r="CN35" s="292">
        <v>223.90899999999999</v>
      </c>
      <c r="CO35" s="246">
        <v>63.606000000000002</v>
      </c>
      <c r="CP35" s="246">
        <v>0</v>
      </c>
      <c r="CQ35" s="246">
        <v>0</v>
      </c>
      <c r="CR35" s="246">
        <v>0</v>
      </c>
      <c r="CS35" s="246"/>
    </row>
    <row r="36" spans="2:97" ht="11" thickBot="1" x14ac:dyDescent="0.3">
      <c r="B36" s="179" t="s">
        <v>397</v>
      </c>
      <c r="C36" s="184"/>
      <c r="D36" s="184"/>
      <c r="E36" s="184"/>
      <c r="F36" s="184"/>
      <c r="G36" s="184"/>
      <c r="H36" s="184"/>
      <c r="I36" s="184"/>
      <c r="J36" s="184"/>
      <c r="K36" s="184"/>
      <c r="L36" s="184"/>
      <c r="M36" s="184"/>
      <c r="N36" s="184"/>
      <c r="O36" s="273"/>
      <c r="P36" s="184"/>
      <c r="Q36" s="184"/>
      <c r="R36" s="184"/>
      <c r="S36" s="184"/>
      <c r="T36" s="184"/>
      <c r="U36" s="184"/>
      <c r="V36" s="184"/>
      <c r="W36" s="184"/>
      <c r="X36" s="184"/>
      <c r="Y36" s="184"/>
      <c r="Z36" s="184"/>
      <c r="AA36" s="184"/>
      <c r="AB36" s="273"/>
      <c r="AC36" s="184"/>
      <c r="AD36" s="184"/>
      <c r="AE36" s="184"/>
      <c r="AF36" s="184"/>
      <c r="AG36" s="184"/>
      <c r="AH36" s="124"/>
      <c r="AI36" s="244" t="s">
        <v>217</v>
      </c>
      <c r="AJ36" s="258">
        <v>30.693000000000001</v>
      </c>
      <c r="AK36" s="258">
        <v>194.86</v>
      </c>
      <c r="AL36" s="258">
        <v>387.57900000000001</v>
      </c>
      <c r="AM36" s="258">
        <v>94.938000000000002</v>
      </c>
      <c r="AN36" s="258">
        <v>142.70099999999999</v>
      </c>
      <c r="AO36" s="258">
        <v>135.58699999999999</v>
      </c>
      <c r="AP36" s="258">
        <v>213.34800000000001</v>
      </c>
      <c r="AQ36" s="259">
        <v>142.31299999999999</v>
      </c>
      <c r="AR36" s="258">
        <v>200.785</v>
      </c>
      <c r="AS36" s="258">
        <v>126.383</v>
      </c>
      <c r="AT36" s="258">
        <v>240.999</v>
      </c>
      <c r="AU36" s="258">
        <v>268.70699999999999</v>
      </c>
      <c r="AV36" s="284">
        <v>2178.893</v>
      </c>
      <c r="AW36" s="258">
        <v>391.589</v>
      </c>
      <c r="AX36" s="258">
        <v>179.18299999999999</v>
      </c>
      <c r="AY36" s="258">
        <v>306.70999999999998</v>
      </c>
      <c r="AZ36" s="258">
        <v>0</v>
      </c>
      <c r="BA36" s="258">
        <v>118.00700000000001</v>
      </c>
      <c r="BB36" s="258">
        <v>479.09199999999998</v>
      </c>
      <c r="BC36" s="258">
        <v>365.358</v>
      </c>
      <c r="BD36" s="258">
        <v>250.87200000000001</v>
      </c>
      <c r="BE36" s="258">
        <v>647.44299999999998</v>
      </c>
      <c r="BF36" s="258">
        <v>494.642</v>
      </c>
      <c r="BG36" s="258">
        <v>277.50200000000001</v>
      </c>
      <c r="BH36" s="258">
        <v>641.09500000000003</v>
      </c>
      <c r="BI36" s="284">
        <v>4151.4930000000004</v>
      </c>
      <c r="BJ36" s="258">
        <v>325.61</v>
      </c>
      <c r="BK36" s="258">
        <v>234.73599999999999</v>
      </c>
      <c r="BL36" s="258">
        <v>209.84399999999999</v>
      </c>
      <c r="BM36" s="258">
        <v>222.148</v>
      </c>
      <c r="BN36" s="124"/>
      <c r="BO36" s="267" t="s">
        <v>318</v>
      </c>
      <c r="BP36" s="116">
        <v>63.384999999999998</v>
      </c>
      <c r="BQ36" s="116">
        <v>0</v>
      </c>
      <c r="BR36" s="116">
        <v>60.387999999999998</v>
      </c>
      <c r="BS36" s="116">
        <v>0</v>
      </c>
      <c r="BT36" s="116">
        <v>0</v>
      </c>
      <c r="BU36" s="116">
        <v>0</v>
      </c>
      <c r="BV36" s="116">
        <v>57.347000000000001</v>
      </c>
      <c r="BW36" s="116">
        <v>55.847999999999999</v>
      </c>
      <c r="BX36" s="116">
        <v>63.8</v>
      </c>
      <c r="BY36" s="116">
        <v>0</v>
      </c>
      <c r="BZ36" s="116">
        <v>0</v>
      </c>
      <c r="CA36" s="116">
        <v>0</v>
      </c>
      <c r="CB36" s="117">
        <v>300.76799999999997</v>
      </c>
      <c r="CC36" s="116">
        <v>0</v>
      </c>
      <c r="CD36" s="116">
        <v>0</v>
      </c>
      <c r="CE36" s="116">
        <v>0</v>
      </c>
      <c r="CF36" s="116">
        <v>0</v>
      </c>
      <c r="CG36" s="116">
        <v>63.238</v>
      </c>
      <c r="CH36" s="116">
        <v>47.540999999999997</v>
      </c>
      <c r="CI36" s="116">
        <v>0</v>
      </c>
      <c r="CJ36" s="116">
        <v>55.783000000000001</v>
      </c>
      <c r="CK36" s="116">
        <v>0</v>
      </c>
      <c r="CL36" s="116">
        <v>57.347000000000001</v>
      </c>
      <c r="CM36" s="116">
        <v>0</v>
      </c>
      <c r="CN36" s="117">
        <v>223.90899999999999</v>
      </c>
      <c r="CO36" s="116">
        <v>63.606000000000002</v>
      </c>
      <c r="CP36" s="116">
        <v>0</v>
      </c>
      <c r="CQ36" s="116">
        <v>0</v>
      </c>
      <c r="CR36" s="116">
        <v>0</v>
      </c>
      <c r="CS36" s="116"/>
    </row>
    <row r="37" spans="2:97" ht="11" thickBot="1" x14ac:dyDescent="0.3">
      <c r="B37" s="181" t="s">
        <v>223</v>
      </c>
      <c r="C37" s="187"/>
      <c r="D37" s="187">
        <v>40651</v>
      </c>
      <c r="E37" s="187">
        <v>67372</v>
      </c>
      <c r="F37" s="187">
        <v>471916</v>
      </c>
      <c r="G37" s="187"/>
      <c r="H37" s="187"/>
      <c r="I37" s="187"/>
      <c r="J37" s="187">
        <v>32632</v>
      </c>
      <c r="K37" s="187">
        <v>69748</v>
      </c>
      <c r="L37" s="187"/>
      <c r="M37" s="187"/>
      <c r="N37" s="187"/>
      <c r="O37" s="276">
        <v>682319</v>
      </c>
      <c r="P37" s="187">
        <v>33376</v>
      </c>
      <c r="Q37" s="187">
        <v>32770</v>
      </c>
      <c r="R37" s="187">
        <v>74359</v>
      </c>
      <c r="S37" s="187"/>
      <c r="T37" s="187"/>
      <c r="U37" s="187">
        <v>73578</v>
      </c>
      <c r="V37" s="187">
        <v>37204</v>
      </c>
      <c r="W37" s="187">
        <v>189390</v>
      </c>
      <c r="X37" s="187">
        <v>36258</v>
      </c>
      <c r="Y37" s="187">
        <v>74563</v>
      </c>
      <c r="Z37" s="187">
        <v>37194</v>
      </c>
      <c r="AA37" s="187">
        <v>76854</v>
      </c>
      <c r="AB37" s="276">
        <v>665546</v>
      </c>
      <c r="AC37" s="187"/>
      <c r="AD37" s="187"/>
      <c r="AE37" s="187">
        <v>80040</v>
      </c>
      <c r="AF37" s="187">
        <v>95444</v>
      </c>
      <c r="AG37" s="187">
        <v>37693</v>
      </c>
      <c r="AH37" s="124"/>
      <c r="AI37" s="213" t="s">
        <v>473</v>
      </c>
      <c r="AJ37" s="252">
        <v>0</v>
      </c>
      <c r="AK37" s="252">
        <v>0</v>
      </c>
      <c r="AL37" s="252">
        <v>0</v>
      </c>
      <c r="AM37" s="252">
        <v>0</v>
      </c>
      <c r="AN37" s="252">
        <v>0</v>
      </c>
      <c r="AO37" s="252">
        <v>0</v>
      </c>
      <c r="AP37" s="252">
        <v>0</v>
      </c>
      <c r="AQ37" s="251">
        <v>0</v>
      </c>
      <c r="AR37" s="189">
        <v>0</v>
      </c>
      <c r="AS37" s="189">
        <v>0</v>
      </c>
      <c r="AT37" s="189">
        <v>0</v>
      </c>
      <c r="AU37" s="189">
        <v>0</v>
      </c>
      <c r="AV37" s="283">
        <v>0</v>
      </c>
      <c r="AW37" s="189">
        <v>0</v>
      </c>
      <c r="AX37" s="189">
        <v>0</v>
      </c>
      <c r="AY37" s="189">
        <v>0</v>
      </c>
      <c r="AZ37" s="189">
        <v>0</v>
      </c>
      <c r="BA37" s="189">
        <v>0</v>
      </c>
      <c r="BB37" s="189">
        <v>0</v>
      </c>
      <c r="BC37" s="189">
        <v>0</v>
      </c>
      <c r="BD37" s="189">
        <v>0</v>
      </c>
      <c r="BE37" s="189">
        <v>0</v>
      </c>
      <c r="BF37" s="189">
        <v>0</v>
      </c>
      <c r="BG37" s="189">
        <v>0</v>
      </c>
      <c r="BH37" s="189">
        <v>0</v>
      </c>
      <c r="BI37" s="283">
        <v>0</v>
      </c>
      <c r="BJ37" s="189">
        <v>0</v>
      </c>
      <c r="BK37" s="189">
        <v>0</v>
      </c>
      <c r="BL37" s="189">
        <v>0</v>
      </c>
      <c r="BM37" s="189">
        <v>0</v>
      </c>
      <c r="BN37" s="124"/>
      <c r="BO37" s="244" t="s">
        <v>239</v>
      </c>
      <c r="BP37" s="246">
        <v>0</v>
      </c>
      <c r="BQ37" s="246">
        <v>0</v>
      </c>
      <c r="BR37" s="246">
        <v>0</v>
      </c>
      <c r="BS37" s="246">
        <v>57.963999999999999</v>
      </c>
      <c r="BT37" s="246">
        <v>0</v>
      </c>
      <c r="BU37" s="246">
        <v>0</v>
      </c>
      <c r="BV37" s="246">
        <v>63.878</v>
      </c>
      <c r="BW37" s="246">
        <v>0</v>
      </c>
      <c r="BX37" s="246">
        <v>168.072</v>
      </c>
      <c r="BY37" s="246">
        <v>0</v>
      </c>
      <c r="BZ37" s="246">
        <v>0</v>
      </c>
      <c r="CA37" s="246">
        <v>58.018000000000001</v>
      </c>
      <c r="CB37" s="292">
        <v>347.93200000000002</v>
      </c>
      <c r="CC37" s="246">
        <v>0</v>
      </c>
      <c r="CD37" s="246">
        <v>0</v>
      </c>
      <c r="CE37" s="246">
        <v>0</v>
      </c>
      <c r="CF37" s="246">
        <v>63.926000000000002</v>
      </c>
      <c r="CG37" s="246">
        <v>0</v>
      </c>
      <c r="CH37" s="246">
        <v>0</v>
      </c>
      <c r="CI37" s="246">
        <v>57.408000000000001</v>
      </c>
      <c r="CJ37" s="246">
        <v>0</v>
      </c>
      <c r="CK37" s="246">
        <v>0</v>
      </c>
      <c r="CL37" s="246">
        <v>0</v>
      </c>
      <c r="CM37" s="246">
        <v>0</v>
      </c>
      <c r="CN37" s="292">
        <v>121.334</v>
      </c>
      <c r="CO37" s="246">
        <v>0</v>
      </c>
      <c r="CP37" s="246">
        <v>0</v>
      </c>
      <c r="CQ37" s="246">
        <v>0</v>
      </c>
      <c r="CR37" s="246">
        <v>0</v>
      </c>
      <c r="CS37" s="246"/>
    </row>
    <row r="38" spans="2:97" ht="11" thickBot="1" x14ac:dyDescent="0.3">
      <c r="B38" s="110" t="s">
        <v>233</v>
      </c>
      <c r="C38" s="185">
        <v>56716</v>
      </c>
      <c r="D38" s="185"/>
      <c r="E38" s="185">
        <v>38302</v>
      </c>
      <c r="F38" s="185">
        <v>81115</v>
      </c>
      <c r="G38" s="185">
        <v>53451</v>
      </c>
      <c r="H38" s="185">
        <v>76264</v>
      </c>
      <c r="I38" s="185">
        <v>60033</v>
      </c>
      <c r="J38" s="185"/>
      <c r="K38" s="185">
        <v>109771</v>
      </c>
      <c r="L38" s="185">
        <v>133281</v>
      </c>
      <c r="M38" s="185">
        <v>32545</v>
      </c>
      <c r="N38" s="185"/>
      <c r="O38" s="274">
        <v>641478</v>
      </c>
      <c r="P38" s="185">
        <v>79456</v>
      </c>
      <c r="Q38" s="185"/>
      <c r="R38" s="185">
        <v>56922</v>
      </c>
      <c r="S38" s="185">
        <v>39782</v>
      </c>
      <c r="T38" s="185">
        <v>61329</v>
      </c>
      <c r="U38" s="185"/>
      <c r="V38" s="185"/>
      <c r="W38" s="185">
        <v>111056</v>
      </c>
      <c r="X38" s="185">
        <v>40481</v>
      </c>
      <c r="Y38" s="185">
        <v>115029</v>
      </c>
      <c r="Z38" s="185">
        <v>120036</v>
      </c>
      <c r="AA38" s="185"/>
      <c r="AB38" s="274">
        <v>624091</v>
      </c>
      <c r="AC38" s="185">
        <v>61310</v>
      </c>
      <c r="AD38" s="185"/>
      <c r="AE38" s="185"/>
      <c r="AF38" s="185">
        <v>75550</v>
      </c>
      <c r="AG38" s="185">
        <v>36187</v>
      </c>
      <c r="AH38" s="126"/>
      <c r="AI38" s="214" t="s">
        <v>474</v>
      </c>
      <c r="AJ38" s="189">
        <v>0</v>
      </c>
      <c r="AK38" s="189">
        <v>0</v>
      </c>
      <c r="AL38" s="189">
        <v>0</v>
      </c>
      <c r="AM38" s="189">
        <v>0</v>
      </c>
      <c r="AN38" s="189">
        <v>0</v>
      </c>
      <c r="AO38" s="189">
        <v>0</v>
      </c>
      <c r="AP38" s="189">
        <v>0</v>
      </c>
      <c r="AQ38" s="251">
        <v>0</v>
      </c>
      <c r="AR38" s="189">
        <v>0</v>
      </c>
      <c r="AS38" s="189">
        <v>0</v>
      </c>
      <c r="AT38" s="189">
        <v>0</v>
      </c>
      <c r="AU38" s="189">
        <v>0</v>
      </c>
      <c r="AV38" s="283">
        <v>0</v>
      </c>
      <c r="AW38" s="189">
        <v>0</v>
      </c>
      <c r="AX38" s="189">
        <v>0</v>
      </c>
      <c r="AY38" s="189">
        <v>0</v>
      </c>
      <c r="AZ38" s="189">
        <v>0</v>
      </c>
      <c r="BA38" s="189">
        <v>0</v>
      </c>
      <c r="BB38" s="189">
        <v>0</v>
      </c>
      <c r="BC38" s="189">
        <v>0</v>
      </c>
      <c r="BD38" s="189">
        <v>0</v>
      </c>
      <c r="BE38" s="189">
        <v>0</v>
      </c>
      <c r="BF38" s="189">
        <v>0</v>
      </c>
      <c r="BG38" s="189">
        <v>0</v>
      </c>
      <c r="BH38" s="189">
        <v>0</v>
      </c>
      <c r="BI38" s="283">
        <v>0</v>
      </c>
      <c r="BJ38" s="189">
        <v>0</v>
      </c>
      <c r="BK38" s="189">
        <v>0</v>
      </c>
      <c r="BL38" s="189">
        <v>0</v>
      </c>
      <c r="BM38" s="189">
        <v>0</v>
      </c>
      <c r="BN38" s="124"/>
      <c r="BO38" s="267" t="s">
        <v>324</v>
      </c>
      <c r="BP38" s="116">
        <v>0</v>
      </c>
      <c r="BQ38" s="116">
        <v>0</v>
      </c>
      <c r="BR38" s="116">
        <v>0</v>
      </c>
      <c r="BS38" s="116">
        <v>57.963999999999999</v>
      </c>
      <c r="BT38" s="116">
        <v>0</v>
      </c>
      <c r="BU38" s="116">
        <v>0</v>
      </c>
      <c r="BV38" s="116">
        <v>63.878</v>
      </c>
      <c r="BW38" s="116">
        <v>0</v>
      </c>
      <c r="BX38" s="116">
        <v>168.072</v>
      </c>
      <c r="BY38" s="116">
        <v>0</v>
      </c>
      <c r="BZ38" s="116">
        <v>0</v>
      </c>
      <c r="CA38" s="116">
        <v>58.018000000000001</v>
      </c>
      <c r="CB38" s="117">
        <v>347.93200000000002</v>
      </c>
      <c r="CC38" s="116">
        <v>0</v>
      </c>
      <c r="CD38" s="116">
        <v>0</v>
      </c>
      <c r="CE38" s="116">
        <v>0</v>
      </c>
      <c r="CF38" s="116">
        <v>63.926000000000002</v>
      </c>
      <c r="CG38" s="116">
        <v>0</v>
      </c>
      <c r="CH38" s="116">
        <v>0</v>
      </c>
      <c r="CI38" s="116">
        <v>57.408000000000001</v>
      </c>
      <c r="CJ38" s="116">
        <v>0</v>
      </c>
      <c r="CK38" s="116">
        <v>0</v>
      </c>
      <c r="CL38" s="116">
        <v>0</v>
      </c>
      <c r="CM38" s="116">
        <v>0</v>
      </c>
      <c r="CN38" s="117">
        <v>121.334</v>
      </c>
      <c r="CO38" s="116">
        <v>0</v>
      </c>
      <c r="CP38" s="116">
        <v>0</v>
      </c>
      <c r="CQ38" s="116">
        <v>0</v>
      </c>
      <c r="CR38" s="116">
        <v>0</v>
      </c>
      <c r="CS38" s="116"/>
    </row>
    <row r="39" spans="2:97" ht="10.5" x14ac:dyDescent="0.25">
      <c r="B39" s="180" t="s">
        <v>398</v>
      </c>
      <c r="C39" s="186"/>
      <c r="D39" s="186"/>
      <c r="E39" s="186"/>
      <c r="F39" s="186"/>
      <c r="G39" s="186"/>
      <c r="H39" s="186"/>
      <c r="I39" s="186"/>
      <c r="J39" s="186"/>
      <c r="K39" s="186"/>
      <c r="L39" s="186"/>
      <c r="M39" s="186"/>
      <c r="N39" s="186"/>
      <c r="O39" s="275"/>
      <c r="P39" s="186">
        <v>39728</v>
      </c>
      <c r="Q39" s="186"/>
      <c r="R39" s="186"/>
      <c r="S39" s="186"/>
      <c r="T39" s="186"/>
      <c r="U39" s="186"/>
      <c r="V39" s="186"/>
      <c r="W39" s="186">
        <v>37976</v>
      </c>
      <c r="X39" s="186"/>
      <c r="Y39" s="186"/>
      <c r="Z39" s="186"/>
      <c r="AA39" s="186"/>
      <c r="AB39" s="275">
        <v>77704</v>
      </c>
      <c r="AC39" s="186"/>
      <c r="AD39" s="186"/>
      <c r="AE39" s="186"/>
      <c r="AF39" s="186"/>
      <c r="AG39" s="186"/>
      <c r="AH39" s="124"/>
      <c r="AI39" s="213" t="s">
        <v>443</v>
      </c>
      <c r="AJ39" s="189">
        <v>30.693000000000001</v>
      </c>
      <c r="AK39" s="189">
        <v>138.07900000000001</v>
      </c>
      <c r="AL39" s="189">
        <v>330.798</v>
      </c>
      <c r="AM39" s="189">
        <v>94.938000000000002</v>
      </c>
      <c r="AN39" s="189">
        <v>142.70099999999999</v>
      </c>
      <c r="AO39" s="189">
        <v>135.58699999999999</v>
      </c>
      <c r="AP39" s="189">
        <v>213.34800000000001</v>
      </c>
      <c r="AQ39" s="251">
        <v>142.31299999999999</v>
      </c>
      <c r="AR39" s="189">
        <v>200.785</v>
      </c>
      <c r="AS39" s="252">
        <v>126.383</v>
      </c>
      <c r="AT39" s="252">
        <v>240.999</v>
      </c>
      <c r="AU39" s="252">
        <v>268.70699999999999</v>
      </c>
      <c r="AV39" s="282">
        <v>2065.3310000000001</v>
      </c>
      <c r="AW39" s="252">
        <v>391.589</v>
      </c>
      <c r="AX39" s="252">
        <v>179.18299999999999</v>
      </c>
      <c r="AY39" s="252">
        <v>306.70999999999998</v>
      </c>
      <c r="AZ39" s="252">
        <v>0</v>
      </c>
      <c r="BA39" s="252">
        <v>118.00700000000001</v>
      </c>
      <c r="BB39" s="252">
        <v>479.09199999999998</v>
      </c>
      <c r="BC39" s="252">
        <v>365.358</v>
      </c>
      <c r="BD39" s="252">
        <v>250.87200000000001</v>
      </c>
      <c r="BE39" s="252">
        <v>647.44299999999998</v>
      </c>
      <c r="BF39" s="252">
        <v>494.642</v>
      </c>
      <c r="BG39" s="252">
        <v>277.50200000000001</v>
      </c>
      <c r="BH39" s="252">
        <v>641.09500000000003</v>
      </c>
      <c r="BI39" s="282">
        <v>4151.4930000000004</v>
      </c>
      <c r="BJ39" s="252">
        <v>325.61</v>
      </c>
      <c r="BK39" s="252">
        <v>234.73599999999999</v>
      </c>
      <c r="BL39" s="252">
        <v>209.84399999999999</v>
      </c>
      <c r="BM39" s="252">
        <v>222.148</v>
      </c>
      <c r="BN39" s="124"/>
      <c r="BO39" s="244" t="s">
        <v>235</v>
      </c>
      <c r="BP39" s="246">
        <v>239.393</v>
      </c>
      <c r="BQ39" s="246">
        <v>248.947</v>
      </c>
      <c r="BR39" s="246">
        <v>239.69</v>
      </c>
      <c r="BS39" s="246">
        <v>162.26900000000001</v>
      </c>
      <c r="BT39" s="246">
        <v>332.36599999999999</v>
      </c>
      <c r="BU39" s="246">
        <v>81.962000000000003</v>
      </c>
      <c r="BV39" s="246">
        <v>328.89800000000002</v>
      </c>
      <c r="BW39" s="246">
        <v>243.346</v>
      </c>
      <c r="BX39" s="246">
        <v>165.40299999999999</v>
      </c>
      <c r="BY39" s="246">
        <v>338.517</v>
      </c>
      <c r="BZ39" s="246">
        <v>321.428</v>
      </c>
      <c r="CA39" s="246">
        <v>321.65600000000001</v>
      </c>
      <c r="CB39" s="292">
        <v>3023.875</v>
      </c>
      <c r="CC39" s="246">
        <v>384.238</v>
      </c>
      <c r="CD39" s="246">
        <v>164.024</v>
      </c>
      <c r="CE39" s="246">
        <v>0</v>
      </c>
      <c r="CF39" s="246">
        <v>163.42400000000001</v>
      </c>
      <c r="CG39" s="246">
        <v>82.769000000000005</v>
      </c>
      <c r="CH39" s="246">
        <v>326.42</v>
      </c>
      <c r="CI39" s="246">
        <v>407.47899999999998</v>
      </c>
      <c r="CJ39" s="246">
        <v>249.98</v>
      </c>
      <c r="CK39" s="246">
        <v>308.12200000000001</v>
      </c>
      <c r="CL39" s="246">
        <v>251.15799999999999</v>
      </c>
      <c r="CM39" s="246">
        <v>294.98500000000001</v>
      </c>
      <c r="CN39" s="292">
        <v>2632.5990000000002</v>
      </c>
      <c r="CO39" s="246">
        <v>369.25900000000001</v>
      </c>
      <c r="CP39" s="246">
        <v>244.69800000000001</v>
      </c>
      <c r="CQ39" s="246">
        <v>309.435</v>
      </c>
      <c r="CR39" s="246">
        <v>0</v>
      </c>
      <c r="CS39" s="246">
        <v>139</v>
      </c>
    </row>
    <row r="40" spans="2:97" x14ac:dyDescent="0.2">
      <c r="B40" s="180" t="s">
        <v>317</v>
      </c>
      <c r="C40" s="186"/>
      <c r="D40" s="186"/>
      <c r="E40" s="186">
        <v>38302</v>
      </c>
      <c r="F40" s="186"/>
      <c r="G40" s="186"/>
      <c r="H40" s="186"/>
      <c r="I40" s="186"/>
      <c r="J40" s="186"/>
      <c r="K40" s="186"/>
      <c r="L40" s="186">
        <v>35200</v>
      </c>
      <c r="M40" s="186">
        <v>32545</v>
      </c>
      <c r="N40" s="186"/>
      <c r="O40" s="275">
        <v>106047</v>
      </c>
      <c r="P40" s="186"/>
      <c r="Q40" s="186"/>
      <c r="R40" s="186"/>
      <c r="S40" s="186"/>
      <c r="T40" s="186"/>
      <c r="U40" s="186"/>
      <c r="V40" s="186"/>
      <c r="W40" s="186"/>
      <c r="X40" s="186"/>
      <c r="Y40" s="186">
        <v>77621</v>
      </c>
      <c r="Z40" s="186">
        <v>56880</v>
      </c>
      <c r="AA40" s="186"/>
      <c r="AB40" s="275">
        <v>134501</v>
      </c>
      <c r="AC40" s="186">
        <v>61310</v>
      </c>
      <c r="AD40" s="186"/>
      <c r="AE40" s="186"/>
      <c r="AF40" s="186"/>
      <c r="AG40" s="186"/>
      <c r="AH40" s="124"/>
      <c r="AI40" s="214" t="s">
        <v>441</v>
      </c>
      <c r="AJ40" s="251">
        <v>30.693000000000001</v>
      </c>
      <c r="AK40" s="251">
        <v>138.07900000000001</v>
      </c>
      <c r="AL40" s="251">
        <v>330.798</v>
      </c>
      <c r="AM40" s="251">
        <v>94.938000000000002</v>
      </c>
      <c r="AN40" s="251">
        <v>142.70099999999999</v>
      </c>
      <c r="AO40" s="251">
        <v>135.58699999999999</v>
      </c>
      <c r="AP40" s="251">
        <v>213.34800000000001</v>
      </c>
      <c r="AQ40" s="251">
        <v>142.31299999999999</v>
      </c>
      <c r="AR40" s="189">
        <v>200.785</v>
      </c>
      <c r="AS40" s="189">
        <v>126.383</v>
      </c>
      <c r="AT40" s="189">
        <v>240.999</v>
      </c>
      <c r="AU40" s="189">
        <v>268.70699999999999</v>
      </c>
      <c r="AV40" s="283">
        <v>2065.3310000000001</v>
      </c>
      <c r="AW40" s="189">
        <v>391.589</v>
      </c>
      <c r="AX40" s="189">
        <v>179.18299999999999</v>
      </c>
      <c r="AY40" s="189">
        <v>306.70999999999998</v>
      </c>
      <c r="AZ40" s="189">
        <v>0</v>
      </c>
      <c r="BA40" s="189">
        <v>118.00700000000001</v>
      </c>
      <c r="BB40" s="189">
        <v>479.09199999999998</v>
      </c>
      <c r="BC40" s="189">
        <v>365.358</v>
      </c>
      <c r="BD40" s="189">
        <v>250.87200000000001</v>
      </c>
      <c r="BE40" s="189">
        <v>647.44299999999998</v>
      </c>
      <c r="BF40" s="189">
        <v>494.642</v>
      </c>
      <c r="BG40" s="189">
        <v>277.50200000000001</v>
      </c>
      <c r="BH40" s="189">
        <v>641.09500000000003</v>
      </c>
      <c r="BI40" s="283">
        <v>4151.4930000000004</v>
      </c>
      <c r="BJ40" s="189">
        <v>325.61</v>
      </c>
      <c r="BK40" s="189">
        <v>234.73599999999999</v>
      </c>
      <c r="BL40" s="189">
        <v>209.84399999999999</v>
      </c>
      <c r="BM40" s="189">
        <v>222.148</v>
      </c>
      <c r="BN40" s="126"/>
      <c r="BO40" s="267" t="s">
        <v>308</v>
      </c>
      <c r="BP40" s="116">
        <v>239.393</v>
      </c>
      <c r="BQ40" s="116">
        <v>248.947</v>
      </c>
      <c r="BR40" s="116">
        <v>239.69</v>
      </c>
      <c r="BS40" s="116">
        <v>162.26900000000001</v>
      </c>
      <c r="BT40" s="116">
        <v>332.36599999999999</v>
      </c>
      <c r="BU40" s="116">
        <v>81.962000000000003</v>
      </c>
      <c r="BV40" s="116">
        <v>328.89800000000002</v>
      </c>
      <c r="BW40" s="116">
        <v>243.346</v>
      </c>
      <c r="BX40" s="116">
        <v>165.40299999999999</v>
      </c>
      <c r="BY40" s="116">
        <v>338.517</v>
      </c>
      <c r="BZ40" s="116">
        <v>321.428</v>
      </c>
      <c r="CA40" s="116">
        <v>321.65600000000001</v>
      </c>
      <c r="CB40" s="117">
        <v>3023.875</v>
      </c>
      <c r="CC40" s="116">
        <v>384.238</v>
      </c>
      <c r="CD40" s="116">
        <v>164.024</v>
      </c>
      <c r="CE40" s="116">
        <v>0</v>
      </c>
      <c r="CF40" s="116">
        <v>163.42400000000001</v>
      </c>
      <c r="CG40" s="116">
        <v>82.769000000000005</v>
      </c>
      <c r="CH40" s="116">
        <v>326.42</v>
      </c>
      <c r="CI40" s="116">
        <v>407.47899999999998</v>
      </c>
      <c r="CJ40" s="116">
        <v>249.98</v>
      </c>
      <c r="CK40" s="116">
        <v>194.76300000000001</v>
      </c>
      <c r="CL40" s="116">
        <v>193.113</v>
      </c>
      <c r="CM40" s="116">
        <v>186.00800000000001</v>
      </c>
      <c r="CN40" s="117">
        <v>2352.2179999999998</v>
      </c>
      <c r="CO40" s="116">
        <v>196.44499999999999</v>
      </c>
      <c r="CP40" s="116">
        <v>244.69800000000001</v>
      </c>
      <c r="CQ40" s="116">
        <v>309.435</v>
      </c>
      <c r="CR40" s="116">
        <v>0</v>
      </c>
      <c r="CS40" s="116">
        <v>139</v>
      </c>
    </row>
    <row r="41" spans="2:97" ht="11" thickBot="1" x14ac:dyDescent="0.3">
      <c r="B41" s="180" t="s">
        <v>399</v>
      </c>
      <c r="C41" s="186"/>
      <c r="D41" s="186"/>
      <c r="E41" s="186"/>
      <c r="F41" s="186"/>
      <c r="G41" s="186"/>
      <c r="H41" s="186"/>
      <c r="I41" s="186"/>
      <c r="J41" s="186"/>
      <c r="K41" s="186"/>
      <c r="L41" s="186"/>
      <c r="M41" s="186"/>
      <c r="N41" s="186"/>
      <c r="O41" s="275"/>
      <c r="P41" s="186"/>
      <c r="Q41" s="186"/>
      <c r="R41" s="186"/>
      <c r="S41" s="186"/>
      <c r="T41" s="186"/>
      <c r="U41" s="186"/>
      <c r="V41" s="186"/>
      <c r="W41" s="186"/>
      <c r="X41" s="186"/>
      <c r="Y41" s="186"/>
      <c r="Z41" s="186"/>
      <c r="AA41" s="186"/>
      <c r="AB41" s="275"/>
      <c r="AC41" s="186"/>
      <c r="AD41" s="186"/>
      <c r="AE41" s="186"/>
      <c r="AF41" s="186"/>
      <c r="AG41" s="186"/>
      <c r="AH41" s="116"/>
      <c r="AI41" s="213" t="s">
        <v>444</v>
      </c>
      <c r="AJ41" s="251">
        <v>0</v>
      </c>
      <c r="AK41" s="251">
        <v>56.780999999999999</v>
      </c>
      <c r="AL41" s="251">
        <v>56.780999999999999</v>
      </c>
      <c r="AM41" s="251">
        <v>0</v>
      </c>
      <c r="AN41" s="251">
        <v>0</v>
      </c>
      <c r="AO41" s="251">
        <v>0</v>
      </c>
      <c r="AP41" s="251">
        <v>0</v>
      </c>
      <c r="AQ41" s="251">
        <v>0</v>
      </c>
      <c r="AR41" s="189">
        <v>0</v>
      </c>
      <c r="AS41" s="189">
        <v>0</v>
      </c>
      <c r="AT41" s="189">
        <v>0</v>
      </c>
      <c r="AU41" s="189">
        <v>0</v>
      </c>
      <c r="AV41" s="283">
        <v>113.562</v>
      </c>
      <c r="AW41" s="189">
        <v>0</v>
      </c>
      <c r="AX41" s="189">
        <v>0</v>
      </c>
      <c r="AY41" s="189">
        <v>0</v>
      </c>
      <c r="AZ41" s="189">
        <v>0</v>
      </c>
      <c r="BA41" s="189">
        <v>0</v>
      </c>
      <c r="BB41" s="189">
        <v>0</v>
      </c>
      <c r="BC41" s="189">
        <v>0</v>
      </c>
      <c r="BD41" s="189">
        <v>0</v>
      </c>
      <c r="BE41" s="189">
        <v>0</v>
      </c>
      <c r="BF41" s="189">
        <v>0</v>
      </c>
      <c r="BG41" s="189">
        <v>0</v>
      </c>
      <c r="BH41" s="189">
        <v>0</v>
      </c>
      <c r="BI41" s="283">
        <v>0</v>
      </c>
      <c r="BJ41" s="189">
        <v>0</v>
      </c>
      <c r="BK41" s="189">
        <v>0</v>
      </c>
      <c r="BL41" s="189">
        <v>0</v>
      </c>
      <c r="BM41" s="189">
        <v>0</v>
      </c>
      <c r="BN41" s="124"/>
      <c r="BO41" s="267" t="s">
        <v>426</v>
      </c>
      <c r="BP41" s="116">
        <v>0</v>
      </c>
      <c r="BQ41" s="116">
        <v>0</v>
      </c>
      <c r="BR41" s="116">
        <v>0</v>
      </c>
      <c r="BS41" s="116">
        <v>0</v>
      </c>
      <c r="BT41" s="116">
        <v>0</v>
      </c>
      <c r="BU41" s="116">
        <v>0</v>
      </c>
      <c r="BV41" s="116">
        <v>0</v>
      </c>
      <c r="BW41" s="116">
        <v>0</v>
      </c>
      <c r="BX41" s="116">
        <v>0</v>
      </c>
      <c r="BY41" s="116">
        <v>0</v>
      </c>
      <c r="BZ41" s="116">
        <v>0</v>
      </c>
      <c r="CA41" s="116">
        <v>0</v>
      </c>
      <c r="CB41" s="117">
        <v>0</v>
      </c>
      <c r="CC41" s="116">
        <v>0</v>
      </c>
      <c r="CD41" s="116">
        <v>0</v>
      </c>
      <c r="CE41" s="116">
        <v>0</v>
      </c>
      <c r="CF41" s="116">
        <v>0</v>
      </c>
      <c r="CG41" s="116">
        <v>0</v>
      </c>
      <c r="CH41" s="116">
        <v>0</v>
      </c>
      <c r="CI41" s="116">
        <v>0</v>
      </c>
      <c r="CJ41" s="116">
        <v>0</v>
      </c>
      <c r="CK41" s="116">
        <v>113.35899999999999</v>
      </c>
      <c r="CL41" s="116">
        <v>58.045000000000002</v>
      </c>
      <c r="CM41" s="116">
        <v>108.977</v>
      </c>
      <c r="CN41" s="117">
        <v>280.38099999999997</v>
      </c>
      <c r="CO41" s="116">
        <v>172.81399999999999</v>
      </c>
      <c r="CP41" s="116">
        <v>0</v>
      </c>
      <c r="CQ41" s="116">
        <v>0</v>
      </c>
      <c r="CR41" s="116">
        <v>0</v>
      </c>
      <c r="CS41" s="116"/>
    </row>
    <row r="42" spans="2:97" ht="11" thickBot="1" x14ac:dyDescent="0.3">
      <c r="B42" s="180" t="s">
        <v>400</v>
      </c>
      <c r="C42" s="186"/>
      <c r="D42" s="186"/>
      <c r="E42" s="186"/>
      <c r="F42" s="186">
        <v>46570</v>
      </c>
      <c r="G42" s="186"/>
      <c r="H42" s="186"/>
      <c r="I42" s="186"/>
      <c r="J42" s="186"/>
      <c r="K42" s="186"/>
      <c r="L42" s="186"/>
      <c r="M42" s="186"/>
      <c r="N42" s="186"/>
      <c r="O42" s="275">
        <v>46570</v>
      </c>
      <c r="P42" s="186"/>
      <c r="Q42" s="186"/>
      <c r="R42" s="186"/>
      <c r="S42" s="186"/>
      <c r="T42" s="186"/>
      <c r="U42" s="186"/>
      <c r="V42" s="186"/>
      <c r="W42" s="186"/>
      <c r="X42" s="186"/>
      <c r="Y42" s="186"/>
      <c r="Z42" s="186"/>
      <c r="AA42" s="186"/>
      <c r="AB42" s="275"/>
      <c r="AC42" s="186"/>
      <c r="AD42" s="186"/>
      <c r="AE42" s="186"/>
      <c r="AF42" s="186"/>
      <c r="AG42" s="186"/>
      <c r="AH42" s="116"/>
      <c r="AI42" s="214" t="s">
        <v>445</v>
      </c>
      <c r="AJ42" s="251">
        <v>0</v>
      </c>
      <c r="AK42" s="251">
        <v>56.780999999999999</v>
      </c>
      <c r="AL42" s="251">
        <v>56.780999999999999</v>
      </c>
      <c r="AM42" s="251">
        <v>0</v>
      </c>
      <c r="AN42" s="251">
        <v>0</v>
      </c>
      <c r="AO42" s="251">
        <v>0</v>
      </c>
      <c r="AP42" s="251">
        <v>0</v>
      </c>
      <c r="AQ42" s="251">
        <v>0</v>
      </c>
      <c r="AR42" s="189">
        <v>0</v>
      </c>
      <c r="AS42" s="189">
        <v>0</v>
      </c>
      <c r="AT42" s="189">
        <v>0</v>
      </c>
      <c r="AU42" s="189">
        <v>0</v>
      </c>
      <c r="AV42" s="283">
        <v>113.562</v>
      </c>
      <c r="AW42" s="189">
        <v>0</v>
      </c>
      <c r="AX42" s="189">
        <v>0</v>
      </c>
      <c r="AY42" s="189">
        <v>0</v>
      </c>
      <c r="AZ42" s="189">
        <v>0</v>
      </c>
      <c r="BA42" s="189">
        <v>0</v>
      </c>
      <c r="BB42" s="189">
        <v>0</v>
      </c>
      <c r="BC42" s="189">
        <v>0</v>
      </c>
      <c r="BD42" s="189">
        <v>0</v>
      </c>
      <c r="BE42" s="189">
        <v>0</v>
      </c>
      <c r="BF42" s="189">
        <v>0</v>
      </c>
      <c r="BG42" s="189">
        <v>0</v>
      </c>
      <c r="BH42" s="189">
        <v>0</v>
      </c>
      <c r="BI42" s="283">
        <v>0</v>
      </c>
      <c r="BJ42" s="189">
        <v>0</v>
      </c>
      <c r="BK42" s="189">
        <v>0</v>
      </c>
      <c r="BL42" s="189">
        <v>0</v>
      </c>
      <c r="BM42" s="189">
        <v>0</v>
      </c>
      <c r="BN42" s="124"/>
      <c r="BO42" s="244" t="s">
        <v>325</v>
      </c>
      <c r="BP42" s="246">
        <v>0</v>
      </c>
      <c r="BQ42" s="246">
        <v>0</v>
      </c>
      <c r="BR42" s="246">
        <v>0</v>
      </c>
      <c r="BS42" s="246">
        <v>0</v>
      </c>
      <c r="BT42" s="246">
        <v>0</v>
      </c>
      <c r="BU42" s="246">
        <v>0</v>
      </c>
      <c r="BV42" s="246">
        <v>0</v>
      </c>
      <c r="BW42" s="246">
        <v>0</v>
      </c>
      <c r="BX42" s="246">
        <v>0</v>
      </c>
      <c r="BY42" s="246">
        <v>0</v>
      </c>
      <c r="BZ42" s="246">
        <v>63.555</v>
      </c>
      <c r="CA42" s="246">
        <v>0</v>
      </c>
      <c r="CB42" s="292">
        <v>63.555</v>
      </c>
      <c r="CC42" s="246">
        <v>0</v>
      </c>
      <c r="CD42" s="246">
        <v>0</v>
      </c>
      <c r="CE42" s="246">
        <v>0</v>
      </c>
      <c r="CF42" s="246">
        <v>0</v>
      </c>
      <c r="CG42" s="246">
        <v>0</v>
      </c>
      <c r="CH42" s="246">
        <v>63.475000000000001</v>
      </c>
      <c r="CI42" s="246">
        <v>0</v>
      </c>
      <c r="CJ42" s="246">
        <v>0</v>
      </c>
      <c r="CK42" s="246">
        <v>0</v>
      </c>
      <c r="CL42" s="246">
        <v>0</v>
      </c>
      <c r="CM42" s="246">
        <v>0</v>
      </c>
      <c r="CN42" s="292">
        <v>63.475000000000001</v>
      </c>
      <c r="CO42" s="246">
        <v>56.591999999999999</v>
      </c>
      <c r="CP42" s="246">
        <v>0</v>
      </c>
      <c r="CQ42" s="246">
        <v>0</v>
      </c>
      <c r="CR42" s="246">
        <v>0</v>
      </c>
      <c r="CS42" s="246"/>
    </row>
    <row r="43" spans="2:97" ht="10.5" x14ac:dyDescent="0.25">
      <c r="B43" s="180" t="s">
        <v>401</v>
      </c>
      <c r="C43" s="186"/>
      <c r="D43" s="186"/>
      <c r="E43" s="186"/>
      <c r="F43" s="186"/>
      <c r="G43" s="186"/>
      <c r="H43" s="186"/>
      <c r="I43" s="186"/>
      <c r="J43" s="186"/>
      <c r="K43" s="186"/>
      <c r="L43" s="186"/>
      <c r="M43" s="186"/>
      <c r="N43" s="186"/>
      <c r="O43" s="275"/>
      <c r="P43" s="186"/>
      <c r="Q43" s="186"/>
      <c r="R43" s="186"/>
      <c r="S43" s="186"/>
      <c r="T43" s="186"/>
      <c r="U43" s="186"/>
      <c r="V43" s="186"/>
      <c r="W43" s="186"/>
      <c r="X43" s="186"/>
      <c r="Y43" s="186"/>
      <c r="Z43" s="186"/>
      <c r="AA43" s="186"/>
      <c r="AB43" s="275"/>
      <c r="AC43" s="186"/>
      <c r="AD43" s="186"/>
      <c r="AE43" s="186"/>
      <c r="AF43" s="186"/>
      <c r="AG43" s="186"/>
      <c r="AH43" s="116"/>
      <c r="AI43" s="244" t="s">
        <v>209</v>
      </c>
      <c r="AJ43" s="259">
        <v>0</v>
      </c>
      <c r="AK43" s="259">
        <v>0</v>
      </c>
      <c r="AL43" s="259">
        <v>0</v>
      </c>
      <c r="AM43" s="259">
        <v>0</v>
      </c>
      <c r="AN43" s="259">
        <v>0</v>
      </c>
      <c r="AO43" s="259">
        <v>0</v>
      </c>
      <c r="AP43" s="259">
        <v>0</v>
      </c>
      <c r="AQ43" s="259">
        <v>0</v>
      </c>
      <c r="AR43" s="258">
        <v>0</v>
      </c>
      <c r="AS43" s="258">
        <v>0</v>
      </c>
      <c r="AT43" s="258">
        <v>0</v>
      </c>
      <c r="AU43" s="258">
        <v>116.22</v>
      </c>
      <c r="AV43" s="284">
        <v>116.22</v>
      </c>
      <c r="AW43" s="258">
        <v>0</v>
      </c>
      <c r="AX43" s="258">
        <v>0</v>
      </c>
      <c r="AY43" s="258">
        <v>0</v>
      </c>
      <c r="AZ43" s="258">
        <v>0</v>
      </c>
      <c r="BA43" s="258">
        <v>0</v>
      </c>
      <c r="BB43" s="258">
        <v>0</v>
      </c>
      <c r="BC43" s="258">
        <v>0</v>
      </c>
      <c r="BD43" s="258">
        <v>0</v>
      </c>
      <c r="BE43" s="258">
        <v>28.457999999999998</v>
      </c>
      <c r="BF43" s="258">
        <v>29.077000000000002</v>
      </c>
      <c r="BG43" s="258">
        <v>32.28</v>
      </c>
      <c r="BH43" s="258">
        <v>0</v>
      </c>
      <c r="BI43" s="284">
        <v>89.814999999999998</v>
      </c>
      <c r="BJ43" s="258">
        <v>0</v>
      </c>
      <c r="BK43" s="258">
        <v>0</v>
      </c>
      <c r="BL43" s="258">
        <v>0</v>
      </c>
      <c r="BM43" s="258">
        <v>0</v>
      </c>
      <c r="BN43" s="124"/>
      <c r="BO43" s="244" t="s">
        <v>340</v>
      </c>
      <c r="BP43" s="246">
        <v>0</v>
      </c>
      <c r="BQ43" s="246">
        <v>126.992</v>
      </c>
      <c r="BR43" s="246">
        <v>0</v>
      </c>
      <c r="BS43" s="246">
        <v>0</v>
      </c>
      <c r="BT43" s="246">
        <v>0</v>
      </c>
      <c r="BU43" s="246">
        <v>0</v>
      </c>
      <c r="BV43" s="246">
        <v>0</v>
      </c>
      <c r="BW43" s="246">
        <v>0</v>
      </c>
      <c r="BX43" s="246">
        <v>0</v>
      </c>
      <c r="BY43" s="246">
        <v>0</v>
      </c>
      <c r="BZ43" s="246">
        <v>0</v>
      </c>
      <c r="CA43" s="246">
        <v>0</v>
      </c>
      <c r="CB43" s="292">
        <v>126.992</v>
      </c>
      <c r="CC43" s="246">
        <v>0</v>
      </c>
      <c r="CD43" s="246">
        <v>0</v>
      </c>
      <c r="CE43" s="246">
        <v>0</v>
      </c>
      <c r="CF43" s="246">
        <v>0</v>
      </c>
      <c r="CG43" s="246">
        <v>0</v>
      </c>
      <c r="CH43" s="246">
        <v>63.475000000000001</v>
      </c>
      <c r="CI43" s="246">
        <v>0</v>
      </c>
      <c r="CJ43" s="246">
        <v>57.923999999999999</v>
      </c>
      <c r="CK43" s="246">
        <v>0</v>
      </c>
      <c r="CL43" s="246">
        <v>0</v>
      </c>
      <c r="CM43" s="246">
        <v>57.408000000000001</v>
      </c>
      <c r="CN43" s="292">
        <v>178.80699999999999</v>
      </c>
      <c r="CO43" s="246">
        <v>0</v>
      </c>
      <c r="CP43" s="246">
        <v>0</v>
      </c>
      <c r="CQ43" s="246">
        <v>63.511000000000003</v>
      </c>
      <c r="CR43" s="246">
        <v>0</v>
      </c>
      <c r="CS43" s="246"/>
    </row>
    <row r="44" spans="2:97" ht="11" thickBot="1" x14ac:dyDescent="0.3">
      <c r="B44" s="180" t="s">
        <v>313</v>
      </c>
      <c r="C44" s="186">
        <v>56716</v>
      </c>
      <c r="D44" s="186"/>
      <c r="E44" s="186"/>
      <c r="F44" s="186"/>
      <c r="G44" s="186"/>
      <c r="H44" s="186">
        <v>76264</v>
      </c>
      <c r="I44" s="186"/>
      <c r="J44" s="186"/>
      <c r="K44" s="186">
        <v>72656</v>
      </c>
      <c r="L44" s="186">
        <v>35056</v>
      </c>
      <c r="M44" s="186"/>
      <c r="N44" s="186"/>
      <c r="O44" s="275">
        <v>240692</v>
      </c>
      <c r="P44" s="186"/>
      <c r="Q44" s="186"/>
      <c r="R44" s="186"/>
      <c r="S44" s="186"/>
      <c r="T44" s="186"/>
      <c r="U44" s="186"/>
      <c r="V44" s="186"/>
      <c r="W44" s="186"/>
      <c r="X44" s="186">
        <v>40481</v>
      </c>
      <c r="Y44" s="186"/>
      <c r="Z44" s="186"/>
      <c r="AA44" s="186"/>
      <c r="AB44" s="275">
        <v>40481</v>
      </c>
      <c r="AC44" s="186"/>
      <c r="AD44" s="186"/>
      <c r="AE44" s="186"/>
      <c r="AF44" s="186"/>
      <c r="AG44" s="186"/>
      <c r="AH44" s="116"/>
      <c r="AI44" s="213" t="s">
        <v>475</v>
      </c>
      <c r="AJ44" s="251">
        <v>0</v>
      </c>
      <c r="AK44" s="251">
        <v>0</v>
      </c>
      <c r="AL44" s="251">
        <v>0</v>
      </c>
      <c r="AM44" s="251">
        <v>0</v>
      </c>
      <c r="AN44" s="251">
        <v>0</v>
      </c>
      <c r="AO44" s="251">
        <v>0</v>
      </c>
      <c r="AP44" s="251">
        <v>0</v>
      </c>
      <c r="AQ44" s="251">
        <v>0</v>
      </c>
      <c r="AR44" s="251">
        <v>0</v>
      </c>
      <c r="AS44" s="251">
        <v>0</v>
      </c>
      <c r="AT44" s="251">
        <v>0</v>
      </c>
      <c r="AU44" s="251">
        <v>0</v>
      </c>
      <c r="AV44" s="285">
        <v>0</v>
      </c>
      <c r="AW44" s="251">
        <v>0</v>
      </c>
      <c r="AX44" s="251">
        <v>0</v>
      </c>
      <c r="AY44" s="251">
        <v>0</v>
      </c>
      <c r="AZ44" s="251">
        <v>0</v>
      </c>
      <c r="BA44" s="251">
        <v>0</v>
      </c>
      <c r="BB44" s="251">
        <v>0</v>
      </c>
      <c r="BC44" s="251">
        <v>0</v>
      </c>
      <c r="BD44" s="251">
        <v>0</v>
      </c>
      <c r="BE44" s="251">
        <v>28.457999999999998</v>
      </c>
      <c r="BF44" s="251">
        <v>29.077000000000002</v>
      </c>
      <c r="BG44" s="251">
        <v>32.28</v>
      </c>
      <c r="BH44" s="251">
        <v>0</v>
      </c>
      <c r="BI44" s="285">
        <v>89.814999999999998</v>
      </c>
      <c r="BJ44" s="251">
        <v>0</v>
      </c>
      <c r="BK44" s="251">
        <v>0</v>
      </c>
      <c r="BL44" s="251">
        <v>0</v>
      </c>
      <c r="BM44" s="251">
        <v>0</v>
      </c>
      <c r="BN44" s="124"/>
      <c r="BO44" s="267" t="s">
        <v>478</v>
      </c>
      <c r="BP44" s="116">
        <v>0</v>
      </c>
      <c r="BQ44" s="116">
        <v>126.992</v>
      </c>
      <c r="BR44" s="116">
        <v>0</v>
      </c>
      <c r="BS44" s="116">
        <v>0</v>
      </c>
      <c r="BT44" s="116">
        <v>0</v>
      </c>
      <c r="BU44" s="116">
        <v>0</v>
      </c>
      <c r="BV44" s="116">
        <v>0</v>
      </c>
      <c r="BW44" s="116">
        <v>0</v>
      </c>
      <c r="BX44" s="116">
        <v>0</v>
      </c>
      <c r="BY44" s="116">
        <v>0</v>
      </c>
      <c r="BZ44" s="116">
        <v>0</v>
      </c>
      <c r="CA44" s="116">
        <v>0</v>
      </c>
      <c r="CB44" s="117">
        <v>126.992</v>
      </c>
      <c r="CC44" s="116">
        <v>0</v>
      </c>
      <c r="CD44" s="116">
        <v>0</v>
      </c>
      <c r="CE44" s="116">
        <v>0</v>
      </c>
      <c r="CF44" s="116">
        <v>0</v>
      </c>
      <c r="CG44" s="116">
        <v>0</v>
      </c>
      <c r="CH44" s="116">
        <v>63.475000000000001</v>
      </c>
      <c r="CI44" s="116">
        <v>0</v>
      </c>
      <c r="CJ44" s="116">
        <v>57.923999999999999</v>
      </c>
      <c r="CK44" s="116">
        <v>0</v>
      </c>
      <c r="CL44" s="116">
        <v>0</v>
      </c>
      <c r="CM44" s="116">
        <v>57.408000000000001</v>
      </c>
      <c r="CN44" s="117">
        <v>178.80699999999999</v>
      </c>
      <c r="CO44" s="116">
        <v>0</v>
      </c>
      <c r="CP44" s="116">
        <v>0</v>
      </c>
      <c r="CQ44" s="116">
        <v>63.511000000000003</v>
      </c>
      <c r="CR44" s="116">
        <v>0</v>
      </c>
      <c r="CS44" s="116"/>
    </row>
    <row r="45" spans="2:97" ht="11" thickBot="1" x14ac:dyDescent="0.3">
      <c r="B45" s="180" t="s">
        <v>329</v>
      </c>
      <c r="C45" s="186"/>
      <c r="D45" s="186"/>
      <c r="E45" s="186"/>
      <c r="F45" s="186"/>
      <c r="G45" s="186"/>
      <c r="H45" s="186"/>
      <c r="I45" s="186"/>
      <c r="J45" s="186"/>
      <c r="K45" s="186"/>
      <c r="L45" s="186"/>
      <c r="M45" s="186"/>
      <c r="N45" s="186"/>
      <c r="O45" s="275"/>
      <c r="P45" s="186"/>
      <c r="Q45" s="186"/>
      <c r="R45" s="186"/>
      <c r="S45" s="186"/>
      <c r="T45" s="186"/>
      <c r="U45" s="186"/>
      <c r="V45" s="186"/>
      <c r="W45" s="186"/>
      <c r="X45" s="186"/>
      <c r="Y45" s="186"/>
      <c r="Z45" s="186">
        <v>63156</v>
      </c>
      <c r="AA45" s="186"/>
      <c r="AB45" s="275">
        <v>63156</v>
      </c>
      <c r="AC45" s="186"/>
      <c r="AD45" s="186"/>
      <c r="AE45" s="186"/>
      <c r="AF45" s="186"/>
      <c r="AG45" s="186"/>
      <c r="AH45" s="116"/>
      <c r="AI45" s="214" t="s">
        <v>476</v>
      </c>
      <c r="AJ45" s="251">
        <v>0</v>
      </c>
      <c r="AK45" s="251">
        <v>0</v>
      </c>
      <c r="AL45" s="251">
        <v>0</v>
      </c>
      <c r="AM45" s="251">
        <v>0</v>
      </c>
      <c r="AN45" s="251">
        <v>0</v>
      </c>
      <c r="AO45" s="251">
        <v>0</v>
      </c>
      <c r="AP45" s="251">
        <v>0</v>
      </c>
      <c r="AQ45" s="251">
        <v>0</v>
      </c>
      <c r="AR45" s="251">
        <v>0</v>
      </c>
      <c r="AS45" s="251">
        <v>0</v>
      </c>
      <c r="AT45" s="251">
        <v>0</v>
      </c>
      <c r="AU45" s="251">
        <v>0</v>
      </c>
      <c r="AV45" s="285">
        <v>0</v>
      </c>
      <c r="AW45" s="251">
        <v>0</v>
      </c>
      <c r="AX45" s="251">
        <v>0</v>
      </c>
      <c r="AY45" s="251">
        <v>0</v>
      </c>
      <c r="AZ45" s="251">
        <v>0</v>
      </c>
      <c r="BA45" s="251">
        <v>0</v>
      </c>
      <c r="BB45" s="251">
        <v>0</v>
      </c>
      <c r="BC45" s="251">
        <v>0</v>
      </c>
      <c r="BD45" s="251">
        <v>0</v>
      </c>
      <c r="BE45" s="251">
        <v>28.457999999999998</v>
      </c>
      <c r="BF45" s="251">
        <v>29.077000000000002</v>
      </c>
      <c r="BG45" s="251">
        <v>32.28</v>
      </c>
      <c r="BH45" s="251">
        <v>0</v>
      </c>
      <c r="BI45" s="285">
        <v>89.814999999999998</v>
      </c>
      <c r="BJ45" s="251">
        <v>0</v>
      </c>
      <c r="BK45" s="251">
        <v>0</v>
      </c>
      <c r="BL45" s="251">
        <v>0</v>
      </c>
      <c r="BM45" s="251">
        <v>0</v>
      </c>
      <c r="BN45" s="126"/>
      <c r="BO45" s="244" t="s">
        <v>432</v>
      </c>
      <c r="BP45" s="246">
        <v>0</v>
      </c>
      <c r="BQ45" s="246">
        <v>0</v>
      </c>
      <c r="BR45" s="246">
        <v>0</v>
      </c>
      <c r="BS45" s="246">
        <v>0</v>
      </c>
      <c r="BT45" s="246">
        <v>0</v>
      </c>
      <c r="BU45" s="246">
        <v>0</v>
      </c>
      <c r="BV45" s="246">
        <v>0</v>
      </c>
      <c r="BW45" s="246">
        <v>0</v>
      </c>
      <c r="BX45" s="246">
        <v>0</v>
      </c>
      <c r="BY45" s="246">
        <v>0</v>
      </c>
      <c r="BZ45" s="246">
        <v>0</v>
      </c>
      <c r="CA45" s="246">
        <v>0</v>
      </c>
      <c r="CB45" s="292">
        <v>0</v>
      </c>
      <c r="CC45" s="246">
        <v>57.408000000000001</v>
      </c>
      <c r="CD45" s="246">
        <v>0</v>
      </c>
      <c r="CE45" s="246">
        <v>0</v>
      </c>
      <c r="CF45" s="246">
        <v>0</v>
      </c>
      <c r="CG45" s="246">
        <v>0</v>
      </c>
      <c r="CH45" s="246">
        <v>0</v>
      </c>
      <c r="CI45" s="246">
        <v>0</v>
      </c>
      <c r="CJ45" s="246">
        <v>0</v>
      </c>
      <c r="CK45" s="246">
        <v>0</v>
      </c>
      <c r="CL45" s="246">
        <v>0</v>
      </c>
      <c r="CM45" s="246">
        <v>0</v>
      </c>
      <c r="CN45" s="292">
        <v>57.408000000000001</v>
      </c>
      <c r="CO45" s="246">
        <v>0</v>
      </c>
      <c r="CP45" s="246">
        <v>0</v>
      </c>
      <c r="CQ45" s="246">
        <v>0</v>
      </c>
      <c r="CR45" s="246">
        <v>0</v>
      </c>
      <c r="CS45" s="246"/>
    </row>
    <row r="46" spans="2:97" ht="10.5" x14ac:dyDescent="0.25">
      <c r="B46" s="180" t="s">
        <v>402</v>
      </c>
      <c r="C46" s="186"/>
      <c r="D46" s="186"/>
      <c r="E46" s="186"/>
      <c r="F46" s="186"/>
      <c r="G46" s="186"/>
      <c r="H46" s="186"/>
      <c r="I46" s="186"/>
      <c r="J46" s="186"/>
      <c r="K46" s="186"/>
      <c r="L46" s="186"/>
      <c r="M46" s="186"/>
      <c r="N46" s="186"/>
      <c r="O46" s="275"/>
      <c r="P46" s="186"/>
      <c r="Q46" s="186"/>
      <c r="R46" s="186"/>
      <c r="S46" s="186"/>
      <c r="T46" s="186"/>
      <c r="U46" s="186"/>
      <c r="V46" s="186"/>
      <c r="W46" s="186"/>
      <c r="X46" s="186"/>
      <c r="Y46" s="186"/>
      <c r="Z46" s="186"/>
      <c r="AA46" s="186"/>
      <c r="AB46" s="275"/>
      <c r="AC46" s="186"/>
      <c r="AD46" s="186"/>
      <c r="AE46" s="186"/>
      <c r="AF46" s="186"/>
      <c r="AG46" s="186">
        <v>36187</v>
      </c>
      <c r="AH46" s="116"/>
      <c r="AI46" s="213" t="s">
        <v>280</v>
      </c>
      <c r="AJ46" s="234">
        <v>0</v>
      </c>
      <c r="AK46" s="234">
        <v>0</v>
      </c>
      <c r="AL46" s="234">
        <v>0</v>
      </c>
      <c r="AM46" s="234">
        <v>0</v>
      </c>
      <c r="AN46" s="234">
        <v>0</v>
      </c>
      <c r="AO46" s="234">
        <v>0</v>
      </c>
      <c r="AP46" s="234">
        <v>0</v>
      </c>
      <c r="AQ46" s="225">
        <v>0</v>
      </c>
      <c r="AR46" s="249">
        <v>0</v>
      </c>
      <c r="AS46" s="192">
        <v>0</v>
      </c>
      <c r="AT46" s="192">
        <v>0</v>
      </c>
      <c r="AU46" s="192">
        <v>116.22</v>
      </c>
      <c r="AV46" s="286">
        <v>116.22</v>
      </c>
      <c r="AW46" s="192">
        <v>0</v>
      </c>
      <c r="AX46" s="192">
        <v>0</v>
      </c>
      <c r="AY46" s="192">
        <v>0</v>
      </c>
      <c r="AZ46" s="192">
        <v>0</v>
      </c>
      <c r="BA46" s="192">
        <v>0</v>
      </c>
      <c r="BB46" s="192">
        <v>0</v>
      </c>
      <c r="BC46" s="192">
        <v>0</v>
      </c>
      <c r="BD46" s="192">
        <v>0</v>
      </c>
      <c r="BE46" s="192">
        <v>0</v>
      </c>
      <c r="BF46" s="192">
        <v>0</v>
      </c>
      <c r="BG46" s="192">
        <v>0</v>
      </c>
      <c r="BH46" s="192">
        <v>0</v>
      </c>
      <c r="BI46" s="286">
        <v>0</v>
      </c>
      <c r="BJ46" s="192">
        <v>0</v>
      </c>
      <c r="BK46" s="192">
        <v>0</v>
      </c>
      <c r="BL46" s="192">
        <v>0</v>
      </c>
      <c r="BM46" s="192">
        <v>0</v>
      </c>
      <c r="BN46" s="124"/>
      <c r="BO46" s="244" t="s">
        <v>243</v>
      </c>
      <c r="BP46" s="246">
        <v>0</v>
      </c>
      <c r="BQ46" s="246">
        <v>0</v>
      </c>
      <c r="BR46" s="246">
        <v>0</v>
      </c>
      <c r="BS46" s="246">
        <v>0</v>
      </c>
      <c r="BT46" s="246">
        <v>35.881999999999998</v>
      </c>
      <c r="BU46" s="246">
        <v>0</v>
      </c>
      <c r="BV46" s="246">
        <v>0</v>
      </c>
      <c r="BW46" s="246">
        <v>0</v>
      </c>
      <c r="BX46" s="246">
        <v>0</v>
      </c>
      <c r="BY46" s="246">
        <v>0</v>
      </c>
      <c r="BZ46" s="246">
        <v>0</v>
      </c>
      <c r="CA46" s="246">
        <v>0</v>
      </c>
      <c r="CB46" s="292">
        <v>35.881999999999998</v>
      </c>
      <c r="CC46" s="246">
        <v>0</v>
      </c>
      <c r="CD46" s="246">
        <v>0</v>
      </c>
      <c r="CE46" s="246">
        <v>0</v>
      </c>
      <c r="CF46" s="246">
        <v>0</v>
      </c>
      <c r="CG46" s="246">
        <v>0</v>
      </c>
      <c r="CH46" s="246">
        <v>0</v>
      </c>
      <c r="CI46" s="246">
        <v>0</v>
      </c>
      <c r="CJ46" s="246">
        <v>0</v>
      </c>
      <c r="CK46" s="246">
        <v>0</v>
      </c>
      <c r="CL46" s="246">
        <v>0</v>
      </c>
      <c r="CM46" s="246">
        <v>0</v>
      </c>
      <c r="CN46" s="292">
        <v>0</v>
      </c>
      <c r="CO46" s="246">
        <v>0</v>
      </c>
      <c r="CP46" s="246">
        <v>0</v>
      </c>
      <c r="CQ46" s="246">
        <v>0</v>
      </c>
      <c r="CR46" s="246">
        <v>0</v>
      </c>
      <c r="CS46" s="246"/>
    </row>
    <row r="47" spans="2:97" ht="10.5" thickBot="1" x14ac:dyDescent="0.25">
      <c r="B47" s="180" t="s">
        <v>339</v>
      </c>
      <c r="C47" s="186"/>
      <c r="D47" s="186"/>
      <c r="E47" s="186"/>
      <c r="F47" s="186"/>
      <c r="G47" s="186">
        <v>53451</v>
      </c>
      <c r="H47" s="186"/>
      <c r="I47" s="186"/>
      <c r="J47" s="186"/>
      <c r="K47" s="186">
        <v>37115</v>
      </c>
      <c r="L47" s="186"/>
      <c r="M47" s="186"/>
      <c r="N47" s="186"/>
      <c r="O47" s="275">
        <v>90566</v>
      </c>
      <c r="P47" s="186">
        <v>39728</v>
      </c>
      <c r="Q47" s="186"/>
      <c r="R47" s="186"/>
      <c r="S47" s="186"/>
      <c r="T47" s="186">
        <v>61329</v>
      </c>
      <c r="U47" s="186"/>
      <c r="V47" s="186"/>
      <c r="W47" s="186"/>
      <c r="X47" s="186"/>
      <c r="Y47" s="186">
        <v>37408</v>
      </c>
      <c r="Z47" s="186"/>
      <c r="AA47" s="186"/>
      <c r="AB47" s="275">
        <v>138465</v>
      </c>
      <c r="AC47" s="186"/>
      <c r="AD47" s="186"/>
      <c r="AE47" s="186"/>
      <c r="AF47" s="186">
        <v>37673</v>
      </c>
      <c r="AG47" s="186"/>
      <c r="AI47" s="214" t="s">
        <v>446</v>
      </c>
      <c r="AJ47" s="225">
        <v>0</v>
      </c>
      <c r="AK47" s="225">
        <v>0</v>
      </c>
      <c r="AL47" s="225">
        <v>0</v>
      </c>
      <c r="AM47" s="225">
        <v>0</v>
      </c>
      <c r="AN47" s="225">
        <v>0</v>
      </c>
      <c r="AO47" s="225">
        <v>0</v>
      </c>
      <c r="AP47" s="225">
        <v>0</v>
      </c>
      <c r="AQ47" s="225">
        <v>0</v>
      </c>
      <c r="AR47" s="249">
        <v>0</v>
      </c>
      <c r="AS47" s="253">
        <v>0</v>
      </c>
      <c r="AT47" s="243">
        <v>0</v>
      </c>
      <c r="AU47" s="243">
        <v>116.22</v>
      </c>
      <c r="AV47" s="287">
        <v>116.22</v>
      </c>
      <c r="AW47" s="243">
        <v>0</v>
      </c>
      <c r="AX47" s="243">
        <v>0</v>
      </c>
      <c r="AY47" s="243">
        <v>0</v>
      </c>
      <c r="AZ47" s="243">
        <v>0</v>
      </c>
      <c r="BA47" s="243">
        <v>0</v>
      </c>
      <c r="BB47" s="243">
        <v>0</v>
      </c>
      <c r="BC47" s="243">
        <v>0</v>
      </c>
      <c r="BD47" s="243">
        <v>0</v>
      </c>
      <c r="BE47" s="243">
        <v>0</v>
      </c>
      <c r="BF47" s="243">
        <v>0</v>
      </c>
      <c r="BG47" s="243">
        <v>0</v>
      </c>
      <c r="BH47" s="243">
        <v>0</v>
      </c>
      <c r="BI47" s="287">
        <v>0</v>
      </c>
      <c r="BJ47" s="243">
        <v>0</v>
      </c>
      <c r="BK47" s="243">
        <v>0</v>
      </c>
      <c r="BL47" s="243">
        <v>0</v>
      </c>
      <c r="BM47" s="243">
        <v>0</v>
      </c>
      <c r="BN47" s="126"/>
      <c r="BO47" s="267" t="s">
        <v>479</v>
      </c>
      <c r="BP47" s="116">
        <v>0</v>
      </c>
      <c r="BQ47" s="116">
        <v>0</v>
      </c>
      <c r="BR47" s="116">
        <v>0</v>
      </c>
      <c r="BS47" s="116">
        <v>0</v>
      </c>
      <c r="BT47" s="116">
        <v>35.881999999999998</v>
      </c>
      <c r="BU47" s="116">
        <v>0</v>
      </c>
      <c r="BV47" s="116">
        <v>0</v>
      </c>
      <c r="BW47" s="116">
        <v>0</v>
      </c>
      <c r="BX47" s="116">
        <v>0</v>
      </c>
      <c r="BY47" s="116">
        <v>0</v>
      </c>
      <c r="BZ47" s="116">
        <v>0</v>
      </c>
      <c r="CA47" s="116">
        <v>0</v>
      </c>
      <c r="CB47" s="117">
        <v>35.881999999999998</v>
      </c>
      <c r="CC47" s="116">
        <v>0</v>
      </c>
      <c r="CD47" s="116">
        <v>0</v>
      </c>
      <c r="CE47" s="116">
        <v>0</v>
      </c>
      <c r="CF47" s="116">
        <v>0</v>
      </c>
      <c r="CG47" s="116">
        <v>0</v>
      </c>
      <c r="CH47" s="116">
        <v>0</v>
      </c>
      <c r="CI47" s="116">
        <v>0</v>
      </c>
      <c r="CJ47" s="116">
        <v>0</v>
      </c>
      <c r="CK47" s="116">
        <v>0</v>
      </c>
      <c r="CL47" s="116">
        <v>0</v>
      </c>
      <c r="CM47" s="116">
        <v>0</v>
      </c>
      <c r="CN47" s="117">
        <v>0</v>
      </c>
      <c r="CO47" s="116">
        <v>0</v>
      </c>
      <c r="CP47" s="116">
        <v>0</v>
      </c>
      <c r="CQ47" s="116">
        <v>0</v>
      </c>
      <c r="CR47" s="116">
        <v>0</v>
      </c>
      <c r="CS47" s="116"/>
    </row>
    <row r="48" spans="2:97" ht="11" thickBot="1" x14ac:dyDescent="0.3">
      <c r="B48" s="180" t="s">
        <v>403</v>
      </c>
      <c r="C48" s="186"/>
      <c r="D48" s="186"/>
      <c r="E48" s="186"/>
      <c r="F48" s="186"/>
      <c r="G48" s="186"/>
      <c r="H48" s="186"/>
      <c r="I48" s="186"/>
      <c r="J48" s="186"/>
      <c r="K48" s="186"/>
      <c r="L48" s="186"/>
      <c r="M48" s="186"/>
      <c r="N48" s="186"/>
      <c r="O48" s="275"/>
      <c r="P48" s="186"/>
      <c r="Q48" s="186"/>
      <c r="R48" s="186"/>
      <c r="S48" s="186"/>
      <c r="T48" s="186"/>
      <c r="U48" s="186"/>
      <c r="V48" s="186"/>
      <c r="W48" s="186"/>
      <c r="X48" s="186"/>
      <c r="Y48" s="186"/>
      <c r="Z48" s="186"/>
      <c r="AA48" s="186"/>
      <c r="AB48" s="275"/>
      <c r="AC48" s="186"/>
      <c r="AD48" s="186"/>
      <c r="AE48" s="186"/>
      <c r="AF48" s="186"/>
      <c r="AG48" s="186"/>
      <c r="AI48" s="244" t="s">
        <v>298</v>
      </c>
      <c r="AJ48" s="260">
        <v>0</v>
      </c>
      <c r="AK48" s="260">
        <v>0</v>
      </c>
      <c r="AL48" s="260">
        <v>0</v>
      </c>
      <c r="AM48" s="260">
        <v>0</v>
      </c>
      <c r="AN48" s="260">
        <v>0</v>
      </c>
      <c r="AO48" s="260">
        <v>0</v>
      </c>
      <c r="AP48" s="260">
        <v>0</v>
      </c>
      <c r="AQ48" s="260">
        <v>0</v>
      </c>
      <c r="AR48" s="261">
        <v>37.094000000000001</v>
      </c>
      <c r="AS48" s="262">
        <v>0</v>
      </c>
      <c r="AT48" s="263">
        <v>0</v>
      </c>
      <c r="AU48" s="263">
        <v>0</v>
      </c>
      <c r="AV48" s="288">
        <v>37.094000000000001</v>
      </c>
      <c r="AW48" s="263">
        <v>0</v>
      </c>
      <c r="AX48" s="263">
        <v>0</v>
      </c>
      <c r="AY48" s="263">
        <v>0</v>
      </c>
      <c r="AZ48" s="263">
        <v>0</v>
      </c>
      <c r="BA48" s="263">
        <v>31.888999999999999</v>
      </c>
      <c r="BB48" s="263">
        <v>0</v>
      </c>
      <c r="BC48" s="263">
        <v>28.294</v>
      </c>
      <c r="BD48" s="263">
        <v>0</v>
      </c>
      <c r="BE48" s="263">
        <v>0</v>
      </c>
      <c r="BF48" s="263">
        <v>0</v>
      </c>
      <c r="BG48" s="263">
        <v>26.306999999999999</v>
      </c>
      <c r="BH48" s="263">
        <v>0</v>
      </c>
      <c r="BI48" s="288">
        <v>86.49</v>
      </c>
      <c r="BJ48" s="263">
        <v>0</v>
      </c>
      <c r="BK48" s="263">
        <v>68.292000000000002</v>
      </c>
      <c r="BL48" s="263">
        <v>0</v>
      </c>
      <c r="BM48" s="263">
        <v>0</v>
      </c>
      <c r="BN48" s="126"/>
      <c r="BO48" s="244" t="s">
        <v>416</v>
      </c>
      <c r="BP48" s="246">
        <v>0</v>
      </c>
      <c r="BQ48" s="246">
        <v>0</v>
      </c>
      <c r="BR48" s="246">
        <v>0</v>
      </c>
      <c r="BS48" s="246">
        <v>0</v>
      </c>
      <c r="BT48" s="246">
        <v>0</v>
      </c>
      <c r="BU48" s="246">
        <v>0</v>
      </c>
      <c r="BV48" s="246">
        <v>0</v>
      </c>
      <c r="BW48" s="246">
        <v>0</v>
      </c>
      <c r="BX48" s="246">
        <v>0</v>
      </c>
      <c r="BY48" s="246">
        <v>0</v>
      </c>
      <c r="BZ48" s="246">
        <v>0</v>
      </c>
      <c r="CA48" s="246">
        <v>0</v>
      </c>
      <c r="CB48" s="292">
        <v>0</v>
      </c>
      <c r="CC48" s="246">
        <v>0</v>
      </c>
      <c r="CD48" s="246">
        <v>0</v>
      </c>
      <c r="CE48" s="246">
        <v>0</v>
      </c>
      <c r="CF48" s="246">
        <v>0</v>
      </c>
      <c r="CG48" s="246">
        <v>0</v>
      </c>
      <c r="CH48" s="246">
        <v>0</v>
      </c>
      <c r="CI48" s="246">
        <v>0</v>
      </c>
      <c r="CJ48" s="246">
        <v>0</v>
      </c>
      <c r="CK48" s="246">
        <v>0</v>
      </c>
      <c r="CL48" s="246">
        <v>0</v>
      </c>
      <c r="CM48" s="246">
        <v>0</v>
      </c>
      <c r="CN48" s="292">
        <v>0</v>
      </c>
      <c r="CO48" s="246">
        <v>0</v>
      </c>
      <c r="CP48" s="246">
        <v>0</v>
      </c>
      <c r="CQ48" s="246">
        <v>0</v>
      </c>
      <c r="CR48" s="246">
        <v>0</v>
      </c>
      <c r="CS48" s="246"/>
    </row>
    <row r="49" spans="2:97" ht="10.5" x14ac:dyDescent="0.25">
      <c r="B49" s="180" t="s">
        <v>404</v>
      </c>
      <c r="C49" s="186"/>
      <c r="D49" s="186"/>
      <c r="E49" s="186"/>
      <c r="F49" s="186"/>
      <c r="G49" s="186"/>
      <c r="H49" s="186"/>
      <c r="I49" s="186"/>
      <c r="J49" s="186"/>
      <c r="K49" s="186"/>
      <c r="L49" s="186"/>
      <c r="M49" s="186"/>
      <c r="N49" s="186"/>
      <c r="O49" s="275"/>
      <c r="P49" s="186"/>
      <c r="Q49" s="186"/>
      <c r="R49" s="186"/>
      <c r="S49" s="186"/>
      <c r="T49" s="186"/>
      <c r="U49" s="186"/>
      <c r="V49" s="186"/>
      <c r="W49" s="186"/>
      <c r="X49" s="186"/>
      <c r="Y49" s="186"/>
      <c r="Z49" s="186"/>
      <c r="AA49" s="186"/>
      <c r="AB49" s="275"/>
      <c r="AC49" s="186"/>
      <c r="AD49" s="186"/>
      <c r="AE49" s="186"/>
      <c r="AF49" s="186"/>
      <c r="AG49" s="186"/>
      <c r="AI49" s="213" t="s">
        <v>447</v>
      </c>
      <c r="AJ49" s="221">
        <v>0</v>
      </c>
      <c r="AK49" s="221">
        <v>0</v>
      </c>
      <c r="AL49" s="221">
        <v>0</v>
      </c>
      <c r="AM49" s="221">
        <v>0</v>
      </c>
      <c r="AN49" s="221">
        <v>0</v>
      </c>
      <c r="AO49" s="221">
        <v>0</v>
      </c>
      <c r="AP49" s="221">
        <v>0</v>
      </c>
      <c r="AQ49" s="221">
        <v>0</v>
      </c>
      <c r="AR49" s="125">
        <v>37.094000000000001</v>
      </c>
      <c r="AS49" s="254">
        <v>0</v>
      </c>
      <c r="AT49" s="242">
        <v>0</v>
      </c>
      <c r="AU49" s="242">
        <v>0</v>
      </c>
      <c r="AV49" s="289">
        <v>37.094000000000001</v>
      </c>
      <c r="AW49" s="242">
        <v>0</v>
      </c>
      <c r="AX49" s="242">
        <v>0</v>
      </c>
      <c r="AY49" s="242">
        <v>0</v>
      </c>
      <c r="AZ49" s="242">
        <v>0</v>
      </c>
      <c r="BA49" s="242">
        <v>31.888999999999999</v>
      </c>
      <c r="BB49" s="242">
        <v>0</v>
      </c>
      <c r="BC49" s="242">
        <v>28.294</v>
      </c>
      <c r="BD49" s="242">
        <v>0</v>
      </c>
      <c r="BE49" s="242">
        <v>0</v>
      </c>
      <c r="BF49" s="242">
        <v>0</v>
      </c>
      <c r="BG49" s="242">
        <v>26.306999999999999</v>
      </c>
      <c r="BH49" s="242">
        <v>0</v>
      </c>
      <c r="BI49" s="289">
        <v>86.49</v>
      </c>
      <c r="BJ49" s="242">
        <v>0</v>
      </c>
      <c r="BK49" s="242">
        <v>68.292000000000002</v>
      </c>
      <c r="BL49" s="242">
        <v>0</v>
      </c>
      <c r="BM49" s="242">
        <v>0</v>
      </c>
      <c r="BN49" s="126"/>
      <c r="BO49" s="244" t="s">
        <v>237</v>
      </c>
      <c r="BP49" s="246">
        <v>0</v>
      </c>
      <c r="BQ49" s="246">
        <v>0</v>
      </c>
      <c r="BR49" s="246">
        <v>0</v>
      </c>
      <c r="BS49" s="246">
        <v>0</v>
      </c>
      <c r="BT49" s="246">
        <v>0</v>
      </c>
      <c r="BU49" s="246">
        <v>0</v>
      </c>
      <c r="BV49" s="246">
        <v>0</v>
      </c>
      <c r="BW49" s="246">
        <v>0</v>
      </c>
      <c r="BX49" s="246">
        <v>63.52</v>
      </c>
      <c r="BY49" s="246">
        <v>0</v>
      </c>
      <c r="BZ49" s="246">
        <v>0</v>
      </c>
      <c r="CA49" s="246">
        <v>55.783000000000001</v>
      </c>
      <c r="CB49" s="292">
        <v>119.303</v>
      </c>
      <c r="CC49" s="246">
        <v>0</v>
      </c>
      <c r="CD49" s="246">
        <v>0</v>
      </c>
      <c r="CE49" s="246">
        <v>0</v>
      </c>
      <c r="CF49" s="246">
        <v>0</v>
      </c>
      <c r="CG49" s="246">
        <v>57.265999999999998</v>
      </c>
      <c r="CH49" s="246">
        <v>0</v>
      </c>
      <c r="CI49" s="246">
        <v>52.482999999999997</v>
      </c>
      <c r="CJ49" s="246">
        <v>0</v>
      </c>
      <c r="CK49" s="246">
        <v>57.936999999999998</v>
      </c>
      <c r="CL49" s="246">
        <v>0</v>
      </c>
      <c r="CM49" s="246">
        <v>0</v>
      </c>
      <c r="CN49" s="292">
        <v>167.68600000000001</v>
      </c>
      <c r="CO49" s="246">
        <v>62.472000000000001</v>
      </c>
      <c r="CP49" s="246">
        <v>0</v>
      </c>
      <c r="CQ49" s="246">
        <v>0</v>
      </c>
      <c r="CR49" s="246">
        <v>0</v>
      </c>
      <c r="CS49" s="246"/>
    </row>
    <row r="50" spans="2:97" ht="10.5" thickBot="1" x14ac:dyDescent="0.25">
      <c r="B50" s="180" t="s">
        <v>405</v>
      </c>
      <c r="C50" s="186"/>
      <c r="D50" s="186"/>
      <c r="E50" s="186"/>
      <c r="F50" s="186"/>
      <c r="G50" s="186"/>
      <c r="H50" s="186"/>
      <c r="I50" s="186"/>
      <c r="J50" s="186"/>
      <c r="K50" s="186"/>
      <c r="L50" s="186"/>
      <c r="M50" s="186"/>
      <c r="N50" s="186"/>
      <c r="O50" s="275"/>
      <c r="P50" s="186"/>
      <c r="Q50" s="186"/>
      <c r="R50" s="186"/>
      <c r="S50" s="186"/>
      <c r="T50" s="186"/>
      <c r="U50" s="186"/>
      <c r="V50" s="186"/>
      <c r="W50" s="186"/>
      <c r="X50" s="186"/>
      <c r="Y50" s="186"/>
      <c r="Z50" s="186"/>
      <c r="AA50" s="186"/>
      <c r="AB50" s="275"/>
      <c r="AC50" s="186"/>
      <c r="AD50" s="186"/>
      <c r="AE50" s="186"/>
      <c r="AF50" s="186"/>
      <c r="AG50" s="186"/>
      <c r="AI50" s="214" t="s">
        <v>448</v>
      </c>
      <c r="AJ50" s="221">
        <v>0</v>
      </c>
      <c r="AK50" s="221">
        <v>0</v>
      </c>
      <c r="AL50" s="221">
        <v>0</v>
      </c>
      <c r="AM50" s="221">
        <v>0</v>
      </c>
      <c r="AN50" s="221">
        <v>0</v>
      </c>
      <c r="AO50" s="221">
        <v>0</v>
      </c>
      <c r="AP50" s="221">
        <v>0</v>
      </c>
      <c r="AQ50" s="221">
        <v>0</v>
      </c>
      <c r="AR50" s="125">
        <v>37.094000000000001</v>
      </c>
      <c r="AS50" s="254">
        <v>0</v>
      </c>
      <c r="AT50" s="242">
        <v>0</v>
      </c>
      <c r="AU50" s="242">
        <v>0</v>
      </c>
      <c r="AV50" s="289">
        <v>37.094000000000001</v>
      </c>
      <c r="AW50" s="242">
        <v>0</v>
      </c>
      <c r="AX50" s="242">
        <v>0</v>
      </c>
      <c r="AY50" s="242">
        <v>0</v>
      </c>
      <c r="AZ50" s="242">
        <v>0</v>
      </c>
      <c r="BA50" s="242">
        <v>31.888999999999999</v>
      </c>
      <c r="BB50" s="242">
        <v>0</v>
      </c>
      <c r="BC50" s="242">
        <v>28.294</v>
      </c>
      <c r="BD50" s="242">
        <v>0</v>
      </c>
      <c r="BE50" s="242">
        <v>0</v>
      </c>
      <c r="BF50" s="242">
        <v>0</v>
      </c>
      <c r="BG50" s="242">
        <v>26.306999999999999</v>
      </c>
      <c r="BH50" s="242">
        <v>0</v>
      </c>
      <c r="BI50" s="289">
        <v>86.49</v>
      </c>
      <c r="BJ50" s="242">
        <v>0</v>
      </c>
      <c r="BK50" s="242">
        <v>68.292000000000002</v>
      </c>
      <c r="BL50" s="242">
        <v>0</v>
      </c>
      <c r="BM50" s="242">
        <v>0</v>
      </c>
      <c r="BN50" s="126"/>
      <c r="BO50" s="267" t="s">
        <v>341</v>
      </c>
      <c r="BP50" s="116">
        <v>0</v>
      </c>
      <c r="BQ50" s="116">
        <v>0</v>
      </c>
      <c r="BR50" s="116">
        <v>0</v>
      </c>
      <c r="BS50" s="116">
        <v>0</v>
      </c>
      <c r="BT50" s="116">
        <v>0</v>
      </c>
      <c r="BU50" s="116">
        <v>0</v>
      </c>
      <c r="BV50" s="116">
        <v>0</v>
      </c>
      <c r="BW50" s="116">
        <v>0</v>
      </c>
      <c r="BX50" s="116">
        <v>63.52</v>
      </c>
      <c r="BY50" s="116">
        <v>0</v>
      </c>
      <c r="BZ50" s="116">
        <v>0</v>
      </c>
      <c r="CA50" s="116">
        <v>55.783000000000001</v>
      </c>
      <c r="CB50" s="117">
        <v>119.303</v>
      </c>
      <c r="CC50" s="116">
        <v>0</v>
      </c>
      <c r="CD50" s="116">
        <v>0</v>
      </c>
      <c r="CE50" s="116">
        <v>0</v>
      </c>
      <c r="CF50" s="116">
        <v>0</v>
      </c>
      <c r="CG50" s="116">
        <v>57.265999999999998</v>
      </c>
      <c r="CH50" s="116">
        <v>0</v>
      </c>
      <c r="CI50" s="116">
        <v>52.482999999999997</v>
      </c>
      <c r="CJ50" s="116">
        <v>0</v>
      </c>
      <c r="CK50" s="116">
        <v>57.936999999999998</v>
      </c>
      <c r="CL50" s="116">
        <v>0</v>
      </c>
      <c r="CM50" s="116">
        <v>0</v>
      </c>
      <c r="CN50" s="117">
        <v>167.68600000000001</v>
      </c>
      <c r="CO50" s="116">
        <v>62.472000000000001</v>
      </c>
      <c r="CP50" s="116">
        <v>0</v>
      </c>
      <c r="CQ50" s="116">
        <v>0</v>
      </c>
      <c r="CR50" s="116">
        <v>0</v>
      </c>
      <c r="CS50" s="116"/>
    </row>
    <row r="51" spans="2:97" ht="10.5" x14ac:dyDescent="0.25">
      <c r="B51" s="180" t="s">
        <v>406</v>
      </c>
      <c r="C51" s="186"/>
      <c r="D51" s="186"/>
      <c r="E51" s="186"/>
      <c r="F51" s="186"/>
      <c r="G51" s="186"/>
      <c r="H51" s="186"/>
      <c r="I51" s="186"/>
      <c r="J51" s="186"/>
      <c r="K51" s="186"/>
      <c r="L51" s="186"/>
      <c r="M51" s="186"/>
      <c r="N51" s="186"/>
      <c r="O51" s="275"/>
      <c r="P51" s="186"/>
      <c r="Q51" s="186"/>
      <c r="R51" s="186"/>
      <c r="S51" s="186"/>
      <c r="T51" s="186"/>
      <c r="U51" s="186"/>
      <c r="V51" s="186"/>
      <c r="W51" s="186"/>
      <c r="X51" s="186"/>
      <c r="Y51" s="186"/>
      <c r="Z51" s="186"/>
      <c r="AA51" s="186"/>
      <c r="AB51" s="275"/>
      <c r="AC51" s="186"/>
      <c r="AD51" s="186"/>
      <c r="AE51" s="186"/>
      <c r="AF51" s="186">
        <v>37877</v>
      </c>
      <c r="AG51" s="186"/>
      <c r="AI51" s="244" t="s">
        <v>210</v>
      </c>
      <c r="AJ51" s="260">
        <v>239.988</v>
      </c>
      <c r="AK51" s="260">
        <v>163.69499999999999</v>
      </c>
      <c r="AL51" s="260">
        <v>167.02500000000001</v>
      </c>
      <c r="AM51" s="260">
        <v>403.43299999999999</v>
      </c>
      <c r="AN51" s="260">
        <v>247.15600000000001</v>
      </c>
      <c r="AO51" s="260">
        <v>165.65799999999999</v>
      </c>
      <c r="AP51" s="260">
        <v>81.962000000000003</v>
      </c>
      <c r="AQ51" s="260">
        <v>328.89800000000002</v>
      </c>
      <c r="AR51" s="261">
        <v>323.89100000000002</v>
      </c>
      <c r="AS51" s="262">
        <v>84.858000000000004</v>
      </c>
      <c r="AT51" s="263">
        <v>245.50200000000001</v>
      </c>
      <c r="AU51" s="263">
        <v>414.44299999999998</v>
      </c>
      <c r="AV51" s="288">
        <v>2866.509</v>
      </c>
      <c r="AW51" s="263">
        <v>157.61000000000001</v>
      </c>
      <c r="AX51" s="263">
        <v>227.601</v>
      </c>
      <c r="AY51" s="263">
        <v>324.59199999999998</v>
      </c>
      <c r="AZ51" s="263">
        <v>160.11500000000001</v>
      </c>
      <c r="BA51" s="263">
        <v>0</v>
      </c>
      <c r="BB51" s="263">
        <v>81.706999999999994</v>
      </c>
      <c r="BC51" s="263">
        <v>81.716999999999999</v>
      </c>
      <c r="BD51" s="263">
        <v>240.702</v>
      </c>
      <c r="BE51" s="263">
        <v>333.13400000000001</v>
      </c>
      <c r="BF51" s="263">
        <v>408.02199999999999</v>
      </c>
      <c r="BG51" s="263">
        <v>222.97499999999999</v>
      </c>
      <c r="BH51" s="263">
        <v>228.386</v>
      </c>
      <c r="BI51" s="288">
        <v>2466.5610000000001</v>
      </c>
      <c r="BJ51" s="263">
        <v>269.74</v>
      </c>
      <c r="BK51" s="263">
        <v>333.137</v>
      </c>
      <c r="BL51" s="263">
        <v>277.69499999999999</v>
      </c>
      <c r="BM51" s="263">
        <v>417.06299999999999</v>
      </c>
      <c r="BN51" s="126"/>
      <c r="BO51" s="244" t="s">
        <v>225</v>
      </c>
      <c r="BP51" s="246">
        <v>0</v>
      </c>
      <c r="BQ51" s="246">
        <v>0</v>
      </c>
      <c r="BR51" s="246">
        <v>0</v>
      </c>
      <c r="BS51" s="246">
        <v>0</v>
      </c>
      <c r="BT51" s="246">
        <v>0</v>
      </c>
      <c r="BU51" s="246">
        <v>0</v>
      </c>
      <c r="BV51" s="246">
        <v>0</v>
      </c>
      <c r="BW51" s="246">
        <v>0</v>
      </c>
      <c r="BX51" s="246">
        <v>0</v>
      </c>
      <c r="BY51" s="246">
        <v>66.212999999999994</v>
      </c>
      <c r="BZ51" s="246">
        <v>0</v>
      </c>
      <c r="CA51" s="246">
        <v>0</v>
      </c>
      <c r="CB51" s="292">
        <v>66.212999999999994</v>
      </c>
      <c r="CC51" s="246">
        <v>0</v>
      </c>
      <c r="CD51" s="246">
        <v>0</v>
      </c>
      <c r="CE51" s="246">
        <v>0</v>
      </c>
      <c r="CF51" s="246">
        <v>168.25200000000001</v>
      </c>
      <c r="CG51" s="246">
        <v>0</v>
      </c>
      <c r="CH51" s="246">
        <v>0</v>
      </c>
      <c r="CI51" s="246">
        <v>0</v>
      </c>
      <c r="CJ51" s="246">
        <v>58.802</v>
      </c>
      <c r="CK51" s="246">
        <v>0</v>
      </c>
      <c r="CL51" s="246">
        <v>0</v>
      </c>
      <c r="CM51" s="246">
        <v>61.63</v>
      </c>
      <c r="CN51" s="292">
        <v>288.68400000000003</v>
      </c>
      <c r="CO51" s="246">
        <v>0</v>
      </c>
      <c r="CP51" s="246">
        <v>0</v>
      </c>
      <c r="CQ51" s="246">
        <v>0</v>
      </c>
      <c r="CR51" s="246">
        <v>0</v>
      </c>
      <c r="CS51" s="246"/>
    </row>
    <row r="52" spans="2:97" ht="10.5" x14ac:dyDescent="0.25">
      <c r="B52" s="180" t="s">
        <v>407</v>
      </c>
      <c r="C52" s="186"/>
      <c r="D52" s="186"/>
      <c r="E52" s="186"/>
      <c r="F52" s="186"/>
      <c r="G52" s="186"/>
      <c r="H52" s="186"/>
      <c r="I52" s="186"/>
      <c r="J52" s="186"/>
      <c r="K52" s="186"/>
      <c r="L52" s="186"/>
      <c r="M52" s="186"/>
      <c r="N52" s="186"/>
      <c r="O52" s="275"/>
      <c r="P52" s="186"/>
      <c r="Q52" s="186"/>
      <c r="R52" s="186"/>
      <c r="S52" s="186"/>
      <c r="T52" s="186"/>
      <c r="U52" s="186"/>
      <c r="V52" s="186"/>
      <c r="W52" s="186"/>
      <c r="X52" s="186"/>
      <c r="Y52" s="186"/>
      <c r="Z52" s="186"/>
      <c r="AA52" s="186"/>
      <c r="AB52" s="275"/>
      <c r="AC52" s="186"/>
      <c r="AD52" s="186"/>
      <c r="AE52" s="186"/>
      <c r="AF52" s="186"/>
      <c r="AG52" s="186"/>
      <c r="AI52" s="213" t="s">
        <v>477</v>
      </c>
      <c r="AJ52" s="221">
        <v>0</v>
      </c>
      <c r="AK52" s="221">
        <v>0</v>
      </c>
      <c r="AL52" s="221">
        <v>0</v>
      </c>
      <c r="AM52" s="221">
        <v>0</v>
      </c>
      <c r="AN52" s="221">
        <v>0</v>
      </c>
      <c r="AO52" s="221">
        <v>0</v>
      </c>
      <c r="AP52" s="221">
        <v>0</v>
      </c>
      <c r="AQ52" s="221">
        <v>0</v>
      </c>
      <c r="AR52" s="125">
        <v>0</v>
      </c>
      <c r="AS52" s="254">
        <v>0</v>
      </c>
      <c r="AT52" s="242">
        <v>0</v>
      </c>
      <c r="AU52" s="242">
        <v>0</v>
      </c>
      <c r="AV52" s="289">
        <v>0</v>
      </c>
      <c r="AW52" s="242">
        <v>0</v>
      </c>
      <c r="AX52" s="242">
        <v>0</v>
      </c>
      <c r="AY52" s="242">
        <v>0</v>
      </c>
      <c r="AZ52" s="242">
        <v>0</v>
      </c>
      <c r="BA52" s="242">
        <v>0</v>
      </c>
      <c r="BB52" s="242">
        <v>0</v>
      </c>
      <c r="BC52" s="242">
        <v>0</v>
      </c>
      <c r="BD52" s="242">
        <v>0</v>
      </c>
      <c r="BE52" s="242">
        <v>0</v>
      </c>
      <c r="BF52" s="242">
        <v>0</v>
      </c>
      <c r="BG52" s="242">
        <v>0</v>
      </c>
      <c r="BH52" s="242">
        <v>0</v>
      </c>
      <c r="BI52" s="289">
        <v>0</v>
      </c>
      <c r="BJ52" s="242">
        <v>0</v>
      </c>
      <c r="BK52" s="242">
        <v>0</v>
      </c>
      <c r="BL52" s="242">
        <v>0</v>
      </c>
      <c r="BM52" s="242">
        <v>0</v>
      </c>
      <c r="BN52" s="126"/>
      <c r="BO52" s="267" t="s">
        <v>433</v>
      </c>
      <c r="BP52" s="116">
        <v>0</v>
      </c>
      <c r="BQ52" s="116">
        <v>0</v>
      </c>
      <c r="BR52" s="116">
        <v>0</v>
      </c>
      <c r="BS52" s="116">
        <v>0</v>
      </c>
      <c r="BT52" s="116">
        <v>0</v>
      </c>
      <c r="BU52" s="116">
        <v>0</v>
      </c>
      <c r="BV52" s="116">
        <v>0</v>
      </c>
      <c r="BW52" s="116">
        <v>0</v>
      </c>
      <c r="BX52" s="116">
        <v>0</v>
      </c>
      <c r="BY52" s="116">
        <v>0</v>
      </c>
      <c r="BZ52" s="116">
        <v>0</v>
      </c>
      <c r="CA52" s="116">
        <v>0</v>
      </c>
      <c r="CB52" s="117">
        <v>0</v>
      </c>
      <c r="CC52" s="116">
        <v>0</v>
      </c>
      <c r="CD52" s="116">
        <v>0</v>
      </c>
      <c r="CE52" s="116">
        <v>0</v>
      </c>
      <c r="CF52" s="116">
        <v>52.344000000000001</v>
      </c>
      <c r="CG52" s="116">
        <v>0</v>
      </c>
      <c r="CH52" s="116">
        <v>0</v>
      </c>
      <c r="CI52" s="116">
        <v>0</v>
      </c>
      <c r="CJ52" s="116">
        <v>0</v>
      </c>
      <c r="CK52" s="116">
        <v>0</v>
      </c>
      <c r="CL52" s="116">
        <v>0</v>
      </c>
      <c r="CM52" s="116">
        <v>0</v>
      </c>
      <c r="CN52" s="117">
        <v>52.344000000000001</v>
      </c>
      <c r="CO52" s="116">
        <v>0</v>
      </c>
      <c r="CP52" s="116">
        <v>0</v>
      </c>
      <c r="CQ52" s="116">
        <v>0</v>
      </c>
      <c r="CR52" s="116">
        <v>0</v>
      </c>
      <c r="CS52" s="116"/>
    </row>
    <row r="53" spans="2:97" ht="10.5" thickBot="1" x14ac:dyDescent="0.25">
      <c r="B53" s="179" t="s">
        <v>314</v>
      </c>
      <c r="C53" s="184"/>
      <c r="D53" s="184"/>
      <c r="E53" s="184"/>
      <c r="F53" s="184">
        <v>34545</v>
      </c>
      <c r="G53" s="184"/>
      <c r="H53" s="184"/>
      <c r="I53" s="184">
        <v>60033</v>
      </c>
      <c r="J53" s="184"/>
      <c r="K53" s="184"/>
      <c r="L53" s="184">
        <v>63025</v>
      </c>
      <c r="M53" s="184"/>
      <c r="N53" s="184"/>
      <c r="O53" s="273">
        <v>157603</v>
      </c>
      <c r="P53" s="184"/>
      <c r="Q53" s="184"/>
      <c r="R53" s="184">
        <v>56922</v>
      </c>
      <c r="S53" s="184">
        <v>39782</v>
      </c>
      <c r="T53" s="184"/>
      <c r="U53" s="184"/>
      <c r="V53" s="184"/>
      <c r="W53" s="184">
        <v>73080</v>
      </c>
      <c r="X53" s="184"/>
      <c r="Y53" s="184"/>
      <c r="Z53" s="184"/>
      <c r="AA53" s="184"/>
      <c r="AB53" s="273">
        <v>169784</v>
      </c>
      <c r="AC53" s="184"/>
      <c r="AD53" s="184"/>
      <c r="AE53" s="184"/>
      <c r="AF53" s="184"/>
      <c r="AG53" s="184"/>
      <c r="AI53" s="214" t="s">
        <v>437</v>
      </c>
      <c r="AJ53" s="221">
        <v>0</v>
      </c>
      <c r="AK53" s="221">
        <v>0</v>
      </c>
      <c r="AL53" s="221">
        <v>0</v>
      </c>
      <c r="AM53" s="221">
        <v>0</v>
      </c>
      <c r="AN53" s="221">
        <v>0</v>
      </c>
      <c r="AO53" s="221">
        <v>0</v>
      </c>
      <c r="AP53" s="221">
        <v>0</v>
      </c>
      <c r="AQ53" s="221">
        <v>0</v>
      </c>
      <c r="AR53" s="125">
        <v>0</v>
      </c>
      <c r="AS53" s="254">
        <v>0</v>
      </c>
      <c r="AT53" s="242">
        <v>0</v>
      </c>
      <c r="AU53" s="242">
        <v>0</v>
      </c>
      <c r="AV53" s="289">
        <v>0</v>
      </c>
      <c r="AW53" s="242">
        <v>0</v>
      </c>
      <c r="AX53" s="242">
        <v>0</v>
      </c>
      <c r="AY53" s="242">
        <v>0</v>
      </c>
      <c r="AZ53" s="242">
        <v>0</v>
      </c>
      <c r="BA53" s="242">
        <v>0</v>
      </c>
      <c r="BB53" s="242">
        <v>0</v>
      </c>
      <c r="BC53" s="242">
        <v>0</v>
      </c>
      <c r="BD53" s="242">
        <v>0</v>
      </c>
      <c r="BE53" s="242">
        <v>0</v>
      </c>
      <c r="BF53" s="242">
        <v>0</v>
      </c>
      <c r="BG53" s="242">
        <v>0</v>
      </c>
      <c r="BH53" s="242">
        <v>0</v>
      </c>
      <c r="BI53" s="289">
        <v>0</v>
      </c>
      <c r="BJ53" s="242">
        <v>0</v>
      </c>
      <c r="BK53" s="242">
        <v>0</v>
      </c>
      <c r="BL53" s="242">
        <v>0</v>
      </c>
      <c r="BM53" s="242">
        <v>0</v>
      </c>
      <c r="BN53" s="126"/>
      <c r="BO53" s="267" t="s">
        <v>328</v>
      </c>
      <c r="BP53" s="116">
        <v>0</v>
      </c>
      <c r="BQ53" s="116">
        <v>0</v>
      </c>
      <c r="BR53" s="116">
        <v>0</v>
      </c>
      <c r="BS53" s="116">
        <v>0</v>
      </c>
      <c r="BT53" s="116">
        <v>0</v>
      </c>
      <c r="BU53" s="116">
        <v>0</v>
      </c>
      <c r="BV53" s="116">
        <v>0</v>
      </c>
      <c r="BW53" s="116">
        <v>0</v>
      </c>
      <c r="BX53" s="116">
        <v>0</v>
      </c>
      <c r="BY53" s="116">
        <v>66.212999999999994</v>
      </c>
      <c r="BZ53" s="116">
        <v>0</v>
      </c>
      <c r="CA53" s="116">
        <v>0</v>
      </c>
      <c r="CB53" s="117">
        <v>66.212999999999994</v>
      </c>
      <c r="CC53" s="116">
        <v>0</v>
      </c>
      <c r="CD53" s="116">
        <v>0</v>
      </c>
      <c r="CE53" s="116">
        <v>0</v>
      </c>
      <c r="CF53" s="116">
        <v>115.908</v>
      </c>
      <c r="CG53" s="116">
        <v>0</v>
      </c>
      <c r="CH53" s="116">
        <v>0</v>
      </c>
      <c r="CI53" s="116">
        <v>0</v>
      </c>
      <c r="CJ53" s="116">
        <v>58.802</v>
      </c>
      <c r="CK53" s="116">
        <v>0</v>
      </c>
      <c r="CL53" s="116">
        <v>0</v>
      </c>
      <c r="CM53" s="116">
        <v>61.63</v>
      </c>
      <c r="CN53" s="117">
        <v>236.34</v>
      </c>
      <c r="CO53" s="116">
        <v>0</v>
      </c>
      <c r="CP53" s="116">
        <v>0</v>
      </c>
      <c r="CQ53" s="116">
        <v>0</v>
      </c>
      <c r="CR53" s="116">
        <v>0</v>
      </c>
      <c r="CS53" s="116"/>
    </row>
    <row r="54" spans="2:97" ht="10.5" x14ac:dyDescent="0.25">
      <c r="B54" s="110" t="s">
        <v>250</v>
      </c>
      <c r="C54" s="185"/>
      <c r="D54" s="185"/>
      <c r="E54" s="185"/>
      <c r="F54" s="185"/>
      <c r="G54" s="185"/>
      <c r="H54" s="185"/>
      <c r="I54" s="185"/>
      <c r="J54" s="185"/>
      <c r="K54" s="185"/>
      <c r="L54" s="185"/>
      <c r="M54" s="185"/>
      <c r="N54" s="185"/>
      <c r="O54" s="274"/>
      <c r="P54" s="185"/>
      <c r="Q54" s="185"/>
      <c r="R54" s="185"/>
      <c r="S54" s="185"/>
      <c r="T54" s="185"/>
      <c r="U54" s="185"/>
      <c r="V54" s="185"/>
      <c r="W54" s="185"/>
      <c r="X54" s="185"/>
      <c r="Y54" s="185"/>
      <c r="Z54" s="185"/>
      <c r="AA54" s="185"/>
      <c r="AB54" s="274"/>
      <c r="AC54" s="185"/>
      <c r="AD54" s="185"/>
      <c r="AE54" s="185"/>
      <c r="AF54" s="185"/>
      <c r="AG54" s="185"/>
      <c r="AI54" s="213" t="s">
        <v>279</v>
      </c>
      <c r="AJ54" s="232">
        <v>239.988</v>
      </c>
      <c r="AK54" s="232">
        <v>163.69499999999999</v>
      </c>
      <c r="AL54" s="232">
        <v>167.02500000000001</v>
      </c>
      <c r="AM54" s="232">
        <v>403.43299999999999</v>
      </c>
      <c r="AN54" s="232">
        <v>247.15600000000001</v>
      </c>
      <c r="AO54" s="232">
        <v>165.65799999999999</v>
      </c>
      <c r="AP54" s="232">
        <v>81.962000000000003</v>
      </c>
      <c r="AQ54" s="232">
        <v>328.89800000000002</v>
      </c>
      <c r="AR54" s="264">
        <v>323.89100000000002</v>
      </c>
      <c r="AS54" s="242">
        <v>84.858000000000004</v>
      </c>
      <c r="AT54" s="242">
        <v>245.50200000000001</v>
      </c>
      <c r="AU54" s="242">
        <v>414.44299999999998</v>
      </c>
      <c r="AV54" s="289">
        <v>2866.509</v>
      </c>
      <c r="AW54" s="242">
        <v>157.61000000000001</v>
      </c>
      <c r="AX54" s="242">
        <v>227.601</v>
      </c>
      <c r="AY54" s="242">
        <v>324.59199999999998</v>
      </c>
      <c r="AZ54" s="242">
        <v>160.11500000000001</v>
      </c>
      <c r="BA54" s="242">
        <v>0</v>
      </c>
      <c r="BB54" s="242">
        <v>81.706999999999994</v>
      </c>
      <c r="BC54" s="242">
        <v>81.716999999999999</v>
      </c>
      <c r="BD54" s="242">
        <v>240.702</v>
      </c>
      <c r="BE54" s="242">
        <v>333.13400000000001</v>
      </c>
      <c r="BF54" s="242">
        <v>408.02199999999999</v>
      </c>
      <c r="BG54" s="242">
        <v>222.97499999999999</v>
      </c>
      <c r="BH54" s="242">
        <v>228.386</v>
      </c>
      <c r="BI54" s="289">
        <v>2466.5610000000001</v>
      </c>
      <c r="BJ54" s="242">
        <v>269.74</v>
      </c>
      <c r="BK54" s="242">
        <v>333.137</v>
      </c>
      <c r="BL54" s="242">
        <v>277.69499999999999</v>
      </c>
      <c r="BM54" s="242">
        <v>417.06299999999999</v>
      </c>
      <c r="BN54" s="126"/>
      <c r="BO54" s="244" t="s">
        <v>315</v>
      </c>
      <c r="BP54" s="246">
        <v>0</v>
      </c>
      <c r="BQ54" s="246">
        <v>63.518000000000001</v>
      </c>
      <c r="BR54" s="246">
        <v>0</v>
      </c>
      <c r="BS54" s="246">
        <v>61.072000000000003</v>
      </c>
      <c r="BT54" s="246">
        <v>0</v>
      </c>
      <c r="BU54" s="246">
        <v>63.226999999999997</v>
      </c>
      <c r="BV54" s="246">
        <v>55.78</v>
      </c>
      <c r="BW54" s="246">
        <v>52.392000000000003</v>
      </c>
      <c r="BX54" s="246">
        <v>212.12100000000001</v>
      </c>
      <c r="BY54" s="246">
        <v>0</v>
      </c>
      <c r="BZ54" s="246">
        <v>61.262999999999998</v>
      </c>
      <c r="CA54" s="246">
        <v>61.31</v>
      </c>
      <c r="CB54" s="292">
        <v>630.68299999999999</v>
      </c>
      <c r="CC54" s="246">
        <v>0</v>
      </c>
      <c r="CD54" s="246">
        <v>0</v>
      </c>
      <c r="CE54" s="246">
        <v>0</v>
      </c>
      <c r="CF54" s="246">
        <v>56.070999999999998</v>
      </c>
      <c r="CG54" s="246">
        <v>0</v>
      </c>
      <c r="CH54" s="246">
        <v>66.263999999999996</v>
      </c>
      <c r="CI54" s="246">
        <v>63.573</v>
      </c>
      <c r="CJ54" s="246">
        <v>53.457000000000001</v>
      </c>
      <c r="CK54" s="246">
        <v>62.496000000000002</v>
      </c>
      <c r="CL54" s="246">
        <v>0</v>
      </c>
      <c r="CM54" s="246">
        <v>55.534999999999997</v>
      </c>
      <c r="CN54" s="292">
        <v>357.39600000000002</v>
      </c>
      <c r="CO54" s="246">
        <v>63.505000000000003</v>
      </c>
      <c r="CP54" s="246">
        <v>0</v>
      </c>
      <c r="CQ54" s="246">
        <v>0</v>
      </c>
      <c r="CR54" s="246">
        <v>0</v>
      </c>
      <c r="CS54" s="246"/>
    </row>
    <row r="55" spans="2:97" ht="11" thickBot="1" x14ac:dyDescent="0.3">
      <c r="B55" s="110" t="s">
        <v>249</v>
      </c>
      <c r="C55" s="185"/>
      <c r="D55" s="185"/>
      <c r="E55" s="185"/>
      <c r="F55" s="185"/>
      <c r="G55" s="185"/>
      <c r="H55" s="185">
        <v>56716</v>
      </c>
      <c r="I55" s="185"/>
      <c r="J55" s="185">
        <v>38114</v>
      </c>
      <c r="K55" s="185"/>
      <c r="L55" s="185"/>
      <c r="M55" s="185"/>
      <c r="N55" s="185"/>
      <c r="O55" s="274">
        <v>94830</v>
      </c>
      <c r="P55" s="185"/>
      <c r="Q55" s="185"/>
      <c r="R55" s="185"/>
      <c r="S55" s="185"/>
      <c r="T55" s="185">
        <v>47519</v>
      </c>
      <c r="U55" s="185"/>
      <c r="V55" s="185"/>
      <c r="W55" s="185"/>
      <c r="X55" s="185"/>
      <c r="Y55" s="185"/>
      <c r="Z55" s="185"/>
      <c r="AA55" s="185">
        <v>56716</v>
      </c>
      <c r="AB55" s="274">
        <v>104235</v>
      </c>
      <c r="AC55" s="185">
        <v>47541</v>
      </c>
      <c r="AD55" s="185"/>
      <c r="AE55" s="185"/>
      <c r="AF55" s="185"/>
      <c r="AG55" s="185"/>
      <c r="AI55" s="214" t="s">
        <v>449</v>
      </c>
      <c r="AJ55" s="232">
        <v>239.988</v>
      </c>
      <c r="AK55" s="232">
        <v>163.69499999999999</v>
      </c>
      <c r="AL55" s="232">
        <v>167.02500000000001</v>
      </c>
      <c r="AM55" s="232">
        <v>403.43299999999999</v>
      </c>
      <c r="AN55" s="232">
        <v>247.15600000000001</v>
      </c>
      <c r="AO55" s="232">
        <v>165.65799999999999</v>
      </c>
      <c r="AP55" s="232">
        <v>81.962000000000003</v>
      </c>
      <c r="AQ55" s="232">
        <v>328.89800000000002</v>
      </c>
      <c r="AR55" s="264">
        <v>323.89100000000002</v>
      </c>
      <c r="AS55" s="242">
        <v>84.858000000000004</v>
      </c>
      <c r="AT55" s="242">
        <v>245.50200000000001</v>
      </c>
      <c r="AU55" s="242">
        <v>414.44299999999998</v>
      </c>
      <c r="AV55" s="289">
        <v>2866.509</v>
      </c>
      <c r="AW55" s="242">
        <v>157.61000000000001</v>
      </c>
      <c r="AX55" s="242">
        <v>227.601</v>
      </c>
      <c r="AY55" s="242">
        <v>324.59199999999998</v>
      </c>
      <c r="AZ55" s="242">
        <v>160.11500000000001</v>
      </c>
      <c r="BA55" s="242">
        <v>0</v>
      </c>
      <c r="BB55" s="242">
        <v>81.706999999999994</v>
      </c>
      <c r="BC55" s="242">
        <v>81.716999999999999</v>
      </c>
      <c r="BD55" s="242">
        <v>240.702</v>
      </c>
      <c r="BE55" s="242">
        <v>333.13400000000001</v>
      </c>
      <c r="BF55" s="242">
        <v>408.02199999999999</v>
      </c>
      <c r="BG55" s="242">
        <v>222.97499999999999</v>
      </c>
      <c r="BH55" s="242">
        <v>228.386</v>
      </c>
      <c r="BI55" s="289">
        <v>2466.5610000000001</v>
      </c>
      <c r="BJ55" s="242">
        <v>269.74</v>
      </c>
      <c r="BK55" s="242">
        <v>333.137</v>
      </c>
      <c r="BL55" s="242">
        <v>277.69499999999999</v>
      </c>
      <c r="BM55" s="242">
        <v>417.06299999999999</v>
      </c>
      <c r="BN55" s="126"/>
      <c r="BO55" s="267" t="s">
        <v>316</v>
      </c>
      <c r="BP55" s="116">
        <v>0</v>
      </c>
      <c r="BQ55" s="116">
        <v>63.518000000000001</v>
      </c>
      <c r="BR55" s="116">
        <v>0</v>
      </c>
      <c r="BS55" s="116">
        <v>61.072000000000003</v>
      </c>
      <c r="BT55" s="116">
        <v>0</v>
      </c>
      <c r="BU55" s="116">
        <v>63.226999999999997</v>
      </c>
      <c r="BV55" s="116">
        <v>55.78</v>
      </c>
      <c r="BW55" s="116">
        <v>52.392000000000003</v>
      </c>
      <c r="BX55" s="116">
        <v>212.12100000000001</v>
      </c>
      <c r="BY55" s="116">
        <v>0</v>
      </c>
      <c r="BZ55" s="116">
        <v>61.262999999999998</v>
      </c>
      <c r="CA55" s="116">
        <v>61.31</v>
      </c>
      <c r="CB55" s="117">
        <v>630.68299999999999</v>
      </c>
      <c r="CC55" s="116">
        <v>0</v>
      </c>
      <c r="CD55" s="116">
        <v>0</v>
      </c>
      <c r="CE55" s="116">
        <v>0</v>
      </c>
      <c r="CF55" s="116">
        <v>56.070999999999998</v>
      </c>
      <c r="CG55" s="116">
        <v>0</v>
      </c>
      <c r="CH55" s="116">
        <v>66.263999999999996</v>
      </c>
      <c r="CI55" s="116">
        <v>63.573</v>
      </c>
      <c r="CJ55" s="116">
        <v>53.457000000000001</v>
      </c>
      <c r="CK55" s="116">
        <v>62.496000000000002</v>
      </c>
      <c r="CL55" s="116">
        <v>0</v>
      </c>
      <c r="CM55" s="116">
        <v>55.534999999999997</v>
      </c>
      <c r="CN55" s="117">
        <v>357.39600000000002</v>
      </c>
      <c r="CO55" s="116">
        <v>63.505000000000003</v>
      </c>
      <c r="CP55" s="116">
        <v>0</v>
      </c>
      <c r="CQ55" s="116">
        <v>0</v>
      </c>
      <c r="CR55" s="116">
        <v>0</v>
      </c>
      <c r="CS55" s="116"/>
    </row>
    <row r="56" spans="2:97" ht="11" thickBot="1" x14ac:dyDescent="0.3">
      <c r="B56" s="110" t="s">
        <v>408</v>
      </c>
      <c r="C56" s="185"/>
      <c r="D56" s="185"/>
      <c r="E56" s="185">
        <v>32975</v>
      </c>
      <c r="F56" s="185"/>
      <c r="G56" s="185"/>
      <c r="H56" s="185"/>
      <c r="I56" s="185"/>
      <c r="J56" s="185"/>
      <c r="K56" s="185"/>
      <c r="L56" s="185"/>
      <c r="M56" s="185"/>
      <c r="N56" s="185"/>
      <c r="O56" s="274">
        <v>32975</v>
      </c>
      <c r="P56" s="185"/>
      <c r="Q56" s="185"/>
      <c r="R56" s="185"/>
      <c r="S56" s="185"/>
      <c r="T56" s="185"/>
      <c r="U56" s="185"/>
      <c r="V56" s="185"/>
      <c r="W56" s="185"/>
      <c r="X56" s="185"/>
      <c r="Y56" s="185"/>
      <c r="Z56" s="185"/>
      <c r="AA56" s="185"/>
      <c r="AB56" s="274"/>
      <c r="AC56" s="185"/>
      <c r="AD56" s="185"/>
      <c r="AE56" s="185"/>
      <c r="AF56" s="185"/>
      <c r="AG56" s="185"/>
      <c r="AI56" s="244" t="s">
        <v>423</v>
      </c>
      <c r="AJ56" s="260">
        <v>0</v>
      </c>
      <c r="AK56" s="246">
        <v>110.852</v>
      </c>
      <c r="AL56" s="246">
        <v>0</v>
      </c>
      <c r="AM56" s="246">
        <v>0</v>
      </c>
      <c r="AN56" s="246">
        <v>0</v>
      </c>
      <c r="AO56" s="246">
        <v>0</v>
      </c>
      <c r="AP56" s="246">
        <v>0</v>
      </c>
      <c r="AQ56" s="246">
        <v>240.578</v>
      </c>
      <c r="AR56" s="265">
        <v>0</v>
      </c>
      <c r="AS56" s="263">
        <v>55.526000000000003</v>
      </c>
      <c r="AT56" s="263">
        <v>55.526000000000003</v>
      </c>
      <c r="AU56" s="263">
        <v>0</v>
      </c>
      <c r="AV56" s="288">
        <v>462.48200000000003</v>
      </c>
      <c r="AW56" s="263">
        <v>0</v>
      </c>
      <c r="AX56" s="263">
        <v>0</v>
      </c>
      <c r="AY56" s="263">
        <v>0</v>
      </c>
      <c r="AZ56" s="263">
        <v>0</v>
      </c>
      <c r="BA56" s="263">
        <v>0</v>
      </c>
      <c r="BB56" s="263">
        <v>0</v>
      </c>
      <c r="BC56" s="263">
        <v>0</v>
      </c>
      <c r="BD56" s="263">
        <v>0</v>
      </c>
      <c r="BE56" s="263">
        <v>0</v>
      </c>
      <c r="BF56" s="263">
        <v>0</v>
      </c>
      <c r="BG56" s="263">
        <v>0</v>
      </c>
      <c r="BH56" s="263">
        <v>0</v>
      </c>
      <c r="BI56" s="288">
        <v>0</v>
      </c>
      <c r="BJ56" s="263">
        <v>0</v>
      </c>
      <c r="BK56" s="263">
        <v>0</v>
      </c>
      <c r="BL56" s="263">
        <v>0</v>
      </c>
      <c r="BM56" s="263">
        <v>0</v>
      </c>
      <c r="BN56" s="126"/>
      <c r="BO56" s="244" t="s">
        <v>240</v>
      </c>
      <c r="BP56" s="246">
        <v>63.878</v>
      </c>
      <c r="BQ56" s="246">
        <v>0</v>
      </c>
      <c r="BR56" s="246">
        <v>55.654000000000003</v>
      </c>
      <c r="BS56" s="246">
        <v>61.253999999999998</v>
      </c>
      <c r="BT56" s="246">
        <v>0</v>
      </c>
      <c r="BU56" s="246">
        <v>56.753</v>
      </c>
      <c r="BV56" s="246">
        <v>63.59</v>
      </c>
      <c r="BW56" s="246">
        <v>0</v>
      </c>
      <c r="BX56" s="246">
        <v>0</v>
      </c>
      <c r="BY56" s="246">
        <v>0</v>
      </c>
      <c r="BZ56" s="246">
        <v>37.816000000000003</v>
      </c>
      <c r="CA56" s="246">
        <v>38.18</v>
      </c>
      <c r="CB56" s="292">
        <v>377.125</v>
      </c>
      <c r="CC56" s="246">
        <v>63.496000000000002</v>
      </c>
      <c r="CD56" s="246">
        <v>0</v>
      </c>
      <c r="CE56" s="246">
        <v>0</v>
      </c>
      <c r="CF56" s="246">
        <v>0</v>
      </c>
      <c r="CG56" s="246">
        <v>0</v>
      </c>
      <c r="CH56" s="246">
        <v>0</v>
      </c>
      <c r="CI56" s="246">
        <v>0</v>
      </c>
      <c r="CJ56" s="246">
        <v>56.536000000000001</v>
      </c>
      <c r="CK56" s="246">
        <v>0</v>
      </c>
      <c r="CL56" s="246">
        <v>63.555</v>
      </c>
      <c r="CM56" s="246">
        <v>0</v>
      </c>
      <c r="CN56" s="292">
        <v>183.58699999999999</v>
      </c>
      <c r="CO56" s="246">
        <v>0</v>
      </c>
      <c r="CP56" s="246">
        <v>0</v>
      </c>
      <c r="CQ56" s="246">
        <v>0</v>
      </c>
      <c r="CR56" s="246">
        <v>0</v>
      </c>
      <c r="CS56" s="246"/>
    </row>
    <row r="57" spans="2:97" ht="10.5" x14ac:dyDescent="0.25">
      <c r="B57" s="180" t="s">
        <v>409</v>
      </c>
      <c r="C57" s="186"/>
      <c r="D57" s="186"/>
      <c r="E57" s="186"/>
      <c r="F57" s="186"/>
      <c r="G57" s="186"/>
      <c r="H57" s="186"/>
      <c r="I57" s="186"/>
      <c r="J57" s="186"/>
      <c r="K57" s="186"/>
      <c r="L57" s="186"/>
      <c r="M57" s="186"/>
      <c r="N57" s="186"/>
      <c r="O57" s="275"/>
      <c r="P57" s="186"/>
      <c r="Q57" s="186"/>
      <c r="R57" s="186"/>
      <c r="S57" s="186"/>
      <c r="T57" s="186"/>
      <c r="U57" s="186"/>
      <c r="V57" s="186"/>
      <c r="W57" s="186"/>
      <c r="X57" s="186"/>
      <c r="Y57" s="186"/>
      <c r="Z57" s="186"/>
      <c r="AA57" s="186"/>
      <c r="AB57" s="275"/>
      <c r="AC57" s="186"/>
      <c r="AD57" s="186"/>
      <c r="AE57" s="186"/>
      <c r="AF57" s="186"/>
      <c r="AG57" s="186"/>
      <c r="AI57" s="213" t="s">
        <v>289</v>
      </c>
      <c r="AJ57" s="221">
        <v>0</v>
      </c>
      <c r="AK57" s="232">
        <v>0</v>
      </c>
      <c r="AL57" s="232">
        <v>0</v>
      </c>
      <c r="AM57" s="232">
        <v>0</v>
      </c>
      <c r="AN57" s="232">
        <v>0</v>
      </c>
      <c r="AO57" s="232">
        <v>0</v>
      </c>
      <c r="AP57" s="232">
        <v>0</v>
      </c>
      <c r="AQ57" s="232">
        <v>58.701000000000001</v>
      </c>
      <c r="AR57" s="264">
        <v>0</v>
      </c>
      <c r="AS57" s="242">
        <v>0</v>
      </c>
      <c r="AT57" s="242">
        <v>0</v>
      </c>
      <c r="AU57" s="242">
        <v>0</v>
      </c>
      <c r="AV57" s="289">
        <v>58.701000000000001</v>
      </c>
      <c r="AW57" s="242">
        <v>0</v>
      </c>
      <c r="AX57" s="242">
        <v>0</v>
      </c>
      <c r="AY57" s="242">
        <v>0</v>
      </c>
      <c r="AZ57" s="242">
        <v>0</v>
      </c>
      <c r="BA57" s="242">
        <v>0</v>
      </c>
      <c r="BB57" s="242">
        <v>0</v>
      </c>
      <c r="BC57" s="242">
        <v>0</v>
      </c>
      <c r="BD57" s="242">
        <v>0</v>
      </c>
      <c r="BE57" s="242">
        <v>0</v>
      </c>
      <c r="BF57" s="242">
        <v>0</v>
      </c>
      <c r="BG57" s="242">
        <v>0</v>
      </c>
      <c r="BH57" s="242">
        <v>0</v>
      </c>
      <c r="BI57" s="289">
        <v>0</v>
      </c>
      <c r="BJ57" s="242">
        <v>0</v>
      </c>
      <c r="BK57" s="242">
        <v>0</v>
      </c>
      <c r="BL57" s="242">
        <v>0</v>
      </c>
      <c r="BM57" s="242">
        <v>0</v>
      </c>
      <c r="BN57" s="126"/>
      <c r="BO57" s="244" t="s">
        <v>210</v>
      </c>
      <c r="BP57" s="246">
        <v>0</v>
      </c>
      <c r="BQ57" s="246">
        <v>0</v>
      </c>
      <c r="BR57" s="246">
        <v>0</v>
      </c>
      <c r="BS57" s="246">
        <v>0</v>
      </c>
      <c r="BT57" s="246">
        <v>0</v>
      </c>
      <c r="BU57" s="246">
        <v>82.275999999999996</v>
      </c>
      <c r="BV57" s="246">
        <v>0</v>
      </c>
      <c r="BW57" s="246">
        <v>0</v>
      </c>
      <c r="BX57" s="246">
        <v>56.825000000000003</v>
      </c>
      <c r="BY57" s="246">
        <v>0</v>
      </c>
      <c r="BZ57" s="246">
        <v>0</v>
      </c>
      <c r="CA57" s="246">
        <v>0</v>
      </c>
      <c r="CB57" s="292">
        <v>139.101</v>
      </c>
      <c r="CC57" s="246">
        <v>0</v>
      </c>
      <c r="CD57" s="246">
        <v>0</v>
      </c>
      <c r="CE57" s="246">
        <v>0</v>
      </c>
      <c r="CF57" s="246">
        <v>0</v>
      </c>
      <c r="CG57" s="246">
        <v>75.411000000000001</v>
      </c>
      <c r="CH57" s="246">
        <v>0</v>
      </c>
      <c r="CI57" s="246">
        <v>0</v>
      </c>
      <c r="CJ57" s="246">
        <v>0</v>
      </c>
      <c r="CK57" s="246">
        <v>0</v>
      </c>
      <c r="CL57" s="246">
        <v>0</v>
      </c>
      <c r="CM57" s="246">
        <v>0</v>
      </c>
      <c r="CN57" s="292">
        <v>75.411000000000001</v>
      </c>
      <c r="CO57" s="246">
        <v>63.878</v>
      </c>
      <c r="CP57" s="246">
        <v>0</v>
      </c>
      <c r="CQ57" s="246">
        <v>0</v>
      </c>
      <c r="CR57" s="246">
        <v>57.423000000000002</v>
      </c>
      <c r="CS57" s="246"/>
    </row>
    <row r="58" spans="2:97" ht="10.5" thickBot="1" x14ac:dyDescent="0.25">
      <c r="B58" s="179" t="s">
        <v>410</v>
      </c>
      <c r="C58" s="184"/>
      <c r="D58" s="184"/>
      <c r="E58" s="184">
        <v>32975</v>
      </c>
      <c r="F58" s="184"/>
      <c r="G58" s="184"/>
      <c r="H58" s="184"/>
      <c r="I58" s="184"/>
      <c r="J58" s="184"/>
      <c r="K58" s="184"/>
      <c r="L58" s="184"/>
      <c r="M58" s="184"/>
      <c r="N58" s="184"/>
      <c r="O58" s="273">
        <v>32975</v>
      </c>
      <c r="P58" s="184"/>
      <c r="Q58" s="184"/>
      <c r="R58" s="184"/>
      <c r="S58" s="184"/>
      <c r="T58" s="184"/>
      <c r="U58" s="184"/>
      <c r="V58" s="184"/>
      <c r="W58" s="184"/>
      <c r="X58" s="184"/>
      <c r="Y58" s="184"/>
      <c r="Z58" s="184"/>
      <c r="AA58" s="184"/>
      <c r="AB58" s="273"/>
      <c r="AC58" s="184"/>
      <c r="AD58" s="184"/>
      <c r="AE58" s="184"/>
      <c r="AF58" s="184"/>
      <c r="AG58" s="184"/>
      <c r="AI58" s="214" t="s">
        <v>450</v>
      </c>
      <c r="AJ58" s="221">
        <v>0</v>
      </c>
      <c r="AK58" s="232">
        <v>0</v>
      </c>
      <c r="AL58" s="232">
        <v>0</v>
      </c>
      <c r="AM58" s="232">
        <v>0</v>
      </c>
      <c r="AN58" s="232">
        <v>0</v>
      </c>
      <c r="AO58" s="232">
        <v>0</v>
      </c>
      <c r="AP58" s="232">
        <v>0</v>
      </c>
      <c r="AQ58" s="232">
        <v>58.701000000000001</v>
      </c>
      <c r="AR58" s="264">
        <v>0</v>
      </c>
      <c r="AS58" s="242">
        <v>0</v>
      </c>
      <c r="AT58" s="242">
        <v>0</v>
      </c>
      <c r="AU58" s="242">
        <v>0</v>
      </c>
      <c r="AV58" s="289">
        <v>58.701000000000001</v>
      </c>
      <c r="AW58" s="242">
        <v>0</v>
      </c>
      <c r="AX58" s="242">
        <v>0</v>
      </c>
      <c r="AY58" s="242">
        <v>0</v>
      </c>
      <c r="AZ58" s="242">
        <v>0</v>
      </c>
      <c r="BA58" s="242">
        <v>0</v>
      </c>
      <c r="BB58" s="242">
        <v>0</v>
      </c>
      <c r="BC58" s="242">
        <v>0</v>
      </c>
      <c r="BD58" s="242">
        <v>0</v>
      </c>
      <c r="BE58" s="242">
        <v>0</v>
      </c>
      <c r="BF58" s="242">
        <v>0</v>
      </c>
      <c r="BG58" s="242">
        <v>0</v>
      </c>
      <c r="BH58" s="242">
        <v>0</v>
      </c>
      <c r="BI58" s="289">
        <v>0</v>
      </c>
      <c r="BJ58" s="242">
        <v>0</v>
      </c>
      <c r="BK58" s="242">
        <v>0</v>
      </c>
      <c r="BL58" s="242">
        <v>0</v>
      </c>
      <c r="BM58" s="242">
        <v>0</v>
      </c>
      <c r="BN58" s="126"/>
      <c r="BO58" s="267" t="s">
        <v>477</v>
      </c>
      <c r="BP58" s="116">
        <v>0</v>
      </c>
      <c r="BQ58" s="116">
        <v>0</v>
      </c>
      <c r="BR58" s="116">
        <v>0</v>
      </c>
      <c r="BS58" s="116">
        <v>0</v>
      </c>
      <c r="BT58" s="116">
        <v>0</v>
      </c>
      <c r="BU58" s="116">
        <v>82.275999999999996</v>
      </c>
      <c r="BV58" s="116">
        <v>0</v>
      </c>
      <c r="BW58" s="116">
        <v>0</v>
      </c>
      <c r="BX58" s="116">
        <v>56.825000000000003</v>
      </c>
      <c r="BY58" s="116">
        <v>0</v>
      </c>
      <c r="BZ58" s="116">
        <v>0</v>
      </c>
      <c r="CA58" s="116">
        <v>0</v>
      </c>
      <c r="CB58" s="117">
        <v>139.101</v>
      </c>
      <c r="CC58" s="116">
        <v>0</v>
      </c>
      <c r="CD58" s="116">
        <v>0</v>
      </c>
      <c r="CE58" s="116">
        <v>0</v>
      </c>
      <c r="CF58" s="116">
        <v>0</v>
      </c>
      <c r="CG58" s="116">
        <v>75.411000000000001</v>
      </c>
      <c r="CH58" s="116">
        <v>0</v>
      </c>
      <c r="CI58" s="116">
        <v>0</v>
      </c>
      <c r="CJ58" s="116">
        <v>0</v>
      </c>
      <c r="CK58" s="116">
        <v>0</v>
      </c>
      <c r="CL58" s="116">
        <v>0</v>
      </c>
      <c r="CM58" s="116">
        <v>0</v>
      </c>
      <c r="CN58" s="117">
        <v>75.411000000000001</v>
      </c>
      <c r="CO58" s="116">
        <v>63.878</v>
      </c>
      <c r="CP58" s="116">
        <v>0</v>
      </c>
      <c r="CQ58" s="116">
        <v>0</v>
      </c>
      <c r="CR58" s="116">
        <v>57.423000000000002</v>
      </c>
      <c r="CS58" s="116"/>
    </row>
    <row r="59" spans="2:97" ht="11" thickBot="1" x14ac:dyDescent="0.3">
      <c r="B59" s="110" t="s">
        <v>239</v>
      </c>
      <c r="C59" s="185">
        <v>61448</v>
      </c>
      <c r="D59" s="185"/>
      <c r="E59" s="185"/>
      <c r="F59" s="185">
        <v>61305</v>
      </c>
      <c r="G59" s="185">
        <v>120634</v>
      </c>
      <c r="H59" s="185"/>
      <c r="I59" s="185"/>
      <c r="J59" s="185">
        <v>58117</v>
      </c>
      <c r="K59" s="185"/>
      <c r="L59" s="185"/>
      <c r="M59" s="185">
        <v>184831</v>
      </c>
      <c r="N59" s="185"/>
      <c r="O59" s="274">
        <v>486335</v>
      </c>
      <c r="P59" s="185"/>
      <c r="Q59" s="185"/>
      <c r="R59" s="185"/>
      <c r="S59" s="185"/>
      <c r="T59" s="185"/>
      <c r="U59" s="185">
        <v>60477</v>
      </c>
      <c r="V59" s="185">
        <v>56512</v>
      </c>
      <c r="W59" s="185"/>
      <c r="X59" s="185">
        <v>61331</v>
      </c>
      <c r="Y59" s="185"/>
      <c r="Z59" s="185"/>
      <c r="AA59" s="185">
        <v>55747</v>
      </c>
      <c r="AB59" s="274">
        <v>234067</v>
      </c>
      <c r="AC59" s="185"/>
      <c r="AD59" s="185"/>
      <c r="AE59" s="185"/>
      <c r="AF59" s="185"/>
      <c r="AG59" s="185"/>
      <c r="AI59" s="213" t="s">
        <v>434</v>
      </c>
      <c r="AJ59" s="221">
        <v>0</v>
      </c>
      <c r="AK59" s="232">
        <v>0</v>
      </c>
      <c r="AL59" s="232">
        <v>0</v>
      </c>
      <c r="AM59" s="232">
        <v>0</v>
      </c>
      <c r="AN59" s="232">
        <v>0</v>
      </c>
      <c r="AO59" s="232">
        <v>0</v>
      </c>
      <c r="AP59" s="232">
        <v>0</v>
      </c>
      <c r="AQ59" s="232">
        <v>58.701000000000001</v>
      </c>
      <c r="AR59" s="264">
        <v>0</v>
      </c>
      <c r="AS59" s="242">
        <v>0</v>
      </c>
      <c r="AT59" s="242">
        <v>0</v>
      </c>
      <c r="AU59" s="242">
        <v>0</v>
      </c>
      <c r="AV59" s="289">
        <v>58.701000000000001</v>
      </c>
      <c r="AW59" s="242">
        <v>0</v>
      </c>
      <c r="AX59" s="242">
        <v>0</v>
      </c>
      <c r="AY59" s="242">
        <v>0</v>
      </c>
      <c r="AZ59" s="242">
        <v>0</v>
      </c>
      <c r="BA59" s="242">
        <v>0</v>
      </c>
      <c r="BB59" s="242">
        <v>0</v>
      </c>
      <c r="BC59" s="242">
        <v>0</v>
      </c>
      <c r="BD59" s="242">
        <v>0</v>
      </c>
      <c r="BE59" s="242">
        <v>0</v>
      </c>
      <c r="BF59" s="242">
        <v>0</v>
      </c>
      <c r="BG59" s="242">
        <v>0</v>
      </c>
      <c r="BH59" s="242">
        <v>0</v>
      </c>
      <c r="BI59" s="289">
        <v>0</v>
      </c>
      <c r="BJ59" s="242">
        <v>0</v>
      </c>
      <c r="BK59" s="242">
        <v>0</v>
      </c>
      <c r="BL59" s="242">
        <v>0</v>
      </c>
      <c r="BM59" s="242">
        <v>0</v>
      </c>
      <c r="BN59" s="126"/>
      <c r="BO59" s="244" t="s">
        <v>423</v>
      </c>
      <c r="BP59" s="246">
        <v>61.347000000000001</v>
      </c>
      <c r="BQ59" s="246">
        <v>0</v>
      </c>
      <c r="BR59" s="246">
        <v>0</v>
      </c>
      <c r="BS59" s="246">
        <v>0</v>
      </c>
      <c r="BT59" s="246">
        <v>0</v>
      </c>
      <c r="BU59" s="246">
        <v>0</v>
      </c>
      <c r="BV59" s="246">
        <v>0</v>
      </c>
      <c r="BW59" s="246">
        <v>0</v>
      </c>
      <c r="BX59" s="246">
        <v>0</v>
      </c>
      <c r="BY59" s="246">
        <v>0</v>
      </c>
      <c r="BZ59" s="246">
        <v>0</v>
      </c>
      <c r="CA59" s="246">
        <v>0</v>
      </c>
      <c r="CB59" s="292">
        <v>61.347000000000001</v>
      </c>
      <c r="CC59" s="246">
        <v>0</v>
      </c>
      <c r="CD59" s="246">
        <v>0</v>
      </c>
      <c r="CE59" s="246">
        <v>0</v>
      </c>
      <c r="CF59" s="246">
        <v>0</v>
      </c>
      <c r="CG59" s="246">
        <v>0</v>
      </c>
      <c r="CH59" s="246">
        <v>0</v>
      </c>
      <c r="CI59" s="246">
        <v>0</v>
      </c>
      <c r="CJ59" s="246">
        <v>0</v>
      </c>
      <c r="CK59" s="246">
        <v>0</v>
      </c>
      <c r="CL59" s="246">
        <v>0</v>
      </c>
      <c r="CM59" s="246">
        <v>0</v>
      </c>
      <c r="CN59" s="292">
        <v>0</v>
      </c>
      <c r="CO59" s="246">
        <v>0</v>
      </c>
      <c r="CP59" s="246">
        <v>60.436</v>
      </c>
      <c r="CQ59" s="246">
        <v>0</v>
      </c>
      <c r="CR59" s="246">
        <v>0</v>
      </c>
      <c r="CS59" s="246"/>
    </row>
    <row r="60" spans="2:97" ht="11" thickBot="1" x14ac:dyDescent="0.3">
      <c r="B60" s="179" t="s">
        <v>324</v>
      </c>
      <c r="C60" s="184">
        <v>61448</v>
      </c>
      <c r="D60" s="184"/>
      <c r="E60" s="184"/>
      <c r="F60" s="184">
        <v>61305</v>
      </c>
      <c r="G60" s="184">
        <v>120634</v>
      </c>
      <c r="H60" s="184"/>
      <c r="I60" s="184"/>
      <c r="J60" s="184">
        <v>58117</v>
      </c>
      <c r="K60" s="184"/>
      <c r="L60" s="184"/>
      <c r="M60" s="184">
        <v>184831</v>
      </c>
      <c r="N60" s="184"/>
      <c r="O60" s="273">
        <v>486335</v>
      </c>
      <c r="P60" s="184"/>
      <c r="Q60" s="184"/>
      <c r="R60" s="184"/>
      <c r="S60" s="184"/>
      <c r="T60" s="184"/>
      <c r="U60" s="184">
        <v>60477</v>
      </c>
      <c r="V60" s="184">
        <v>56512</v>
      </c>
      <c r="W60" s="184"/>
      <c r="X60" s="184">
        <v>61331</v>
      </c>
      <c r="Y60" s="184"/>
      <c r="Z60" s="184"/>
      <c r="AA60" s="184">
        <v>55747</v>
      </c>
      <c r="AB60" s="273">
        <v>234067</v>
      </c>
      <c r="AC60" s="184"/>
      <c r="AD60" s="184"/>
      <c r="AE60" s="184"/>
      <c r="AF60" s="184"/>
      <c r="AG60" s="184"/>
      <c r="AI60" s="214" t="s">
        <v>451</v>
      </c>
      <c r="AJ60" s="221">
        <v>0</v>
      </c>
      <c r="AK60" s="232">
        <v>0</v>
      </c>
      <c r="AL60" s="232">
        <v>0</v>
      </c>
      <c r="AM60" s="232">
        <v>0</v>
      </c>
      <c r="AN60" s="232">
        <v>0</v>
      </c>
      <c r="AO60" s="232">
        <v>0</v>
      </c>
      <c r="AP60" s="232">
        <v>0</v>
      </c>
      <c r="AQ60" s="232">
        <v>58.701000000000001</v>
      </c>
      <c r="AR60" s="264">
        <v>0</v>
      </c>
      <c r="AS60" s="242">
        <v>0</v>
      </c>
      <c r="AT60" s="242">
        <v>0</v>
      </c>
      <c r="AU60" s="242">
        <v>0</v>
      </c>
      <c r="AV60" s="289">
        <v>58.701000000000001</v>
      </c>
      <c r="AW60" s="242">
        <v>0</v>
      </c>
      <c r="AX60" s="242">
        <v>0</v>
      </c>
      <c r="AY60" s="242">
        <v>0</v>
      </c>
      <c r="AZ60" s="242">
        <v>0</v>
      </c>
      <c r="BA60" s="242">
        <v>0</v>
      </c>
      <c r="BB60" s="242">
        <v>0</v>
      </c>
      <c r="BC60" s="242">
        <v>0</v>
      </c>
      <c r="BD60" s="242">
        <v>0</v>
      </c>
      <c r="BE60" s="242">
        <v>0</v>
      </c>
      <c r="BF60" s="242">
        <v>0</v>
      </c>
      <c r="BG60" s="242">
        <v>0</v>
      </c>
      <c r="BH60" s="242">
        <v>0</v>
      </c>
      <c r="BI60" s="289">
        <v>0</v>
      </c>
      <c r="BJ60" s="242">
        <v>0</v>
      </c>
      <c r="BK60" s="242">
        <v>0</v>
      </c>
      <c r="BL60" s="242">
        <v>0</v>
      </c>
      <c r="BM60" s="242">
        <v>0</v>
      </c>
      <c r="BN60" s="126"/>
      <c r="BO60" s="244" t="s">
        <v>234</v>
      </c>
      <c r="BP60" s="246">
        <v>0</v>
      </c>
      <c r="BQ60" s="246">
        <v>0</v>
      </c>
      <c r="BR60" s="246">
        <v>0</v>
      </c>
      <c r="BS60" s="246">
        <v>0</v>
      </c>
      <c r="BT60" s="246">
        <v>38.04</v>
      </c>
      <c r="BU60" s="246">
        <v>56.921999999999997</v>
      </c>
      <c r="BV60" s="246">
        <v>0</v>
      </c>
      <c r="BW60" s="246">
        <v>56.843000000000004</v>
      </c>
      <c r="BX60" s="246">
        <v>0</v>
      </c>
      <c r="BY60" s="246">
        <v>0</v>
      </c>
      <c r="BZ60" s="246">
        <v>0</v>
      </c>
      <c r="CA60" s="246">
        <v>0</v>
      </c>
      <c r="CB60" s="292">
        <v>151.80500000000001</v>
      </c>
      <c r="CC60" s="246">
        <v>0</v>
      </c>
      <c r="CD60" s="246">
        <v>0</v>
      </c>
      <c r="CE60" s="246">
        <v>0</v>
      </c>
      <c r="CF60" s="246">
        <v>0</v>
      </c>
      <c r="CG60" s="246">
        <v>0</v>
      </c>
      <c r="CH60" s="246">
        <v>0</v>
      </c>
      <c r="CI60" s="246">
        <v>0</v>
      </c>
      <c r="CJ60" s="246">
        <v>0</v>
      </c>
      <c r="CK60" s="246">
        <v>0</v>
      </c>
      <c r="CL60" s="246">
        <v>0</v>
      </c>
      <c r="CM60" s="246">
        <v>0</v>
      </c>
      <c r="CN60" s="292">
        <v>0</v>
      </c>
      <c r="CO60" s="246">
        <v>0</v>
      </c>
      <c r="CP60" s="246">
        <v>0</v>
      </c>
      <c r="CQ60" s="246">
        <v>0</v>
      </c>
      <c r="CR60" s="246">
        <v>0</v>
      </c>
      <c r="CS60" s="246"/>
    </row>
    <row r="61" spans="2:97" ht="11" thickBot="1" x14ac:dyDescent="0.3">
      <c r="B61" s="110" t="s">
        <v>411</v>
      </c>
      <c r="C61" s="185"/>
      <c r="D61" s="185"/>
      <c r="E61" s="185"/>
      <c r="F61" s="185"/>
      <c r="G61" s="185"/>
      <c r="H61" s="185"/>
      <c r="I61" s="185"/>
      <c r="J61" s="185"/>
      <c r="K61" s="185"/>
      <c r="L61" s="185"/>
      <c r="M61" s="185"/>
      <c r="N61" s="185"/>
      <c r="O61" s="274"/>
      <c r="P61" s="185"/>
      <c r="Q61" s="185"/>
      <c r="R61" s="185"/>
      <c r="S61" s="185"/>
      <c r="T61" s="185"/>
      <c r="U61" s="185"/>
      <c r="V61" s="185"/>
      <c r="W61" s="185"/>
      <c r="X61" s="185"/>
      <c r="Y61" s="185"/>
      <c r="Z61" s="185"/>
      <c r="AA61" s="185"/>
      <c r="AB61" s="274"/>
      <c r="AC61" s="185"/>
      <c r="AD61" s="185"/>
      <c r="AE61" s="185"/>
      <c r="AF61" s="185"/>
      <c r="AG61" s="185"/>
      <c r="AI61" s="213" t="s">
        <v>287</v>
      </c>
      <c r="AJ61" s="221">
        <v>0</v>
      </c>
      <c r="AK61" s="232">
        <v>0</v>
      </c>
      <c r="AL61" s="232">
        <v>0</v>
      </c>
      <c r="AM61" s="232">
        <v>0</v>
      </c>
      <c r="AN61" s="232">
        <v>0</v>
      </c>
      <c r="AO61" s="232">
        <v>0</v>
      </c>
      <c r="AP61" s="232">
        <v>0</v>
      </c>
      <c r="AQ61" s="232">
        <v>61.588000000000001</v>
      </c>
      <c r="AR61" s="264">
        <v>0</v>
      </c>
      <c r="AS61" s="242">
        <v>55.526000000000003</v>
      </c>
      <c r="AT61" s="242">
        <v>55.526000000000003</v>
      </c>
      <c r="AU61" s="242">
        <v>0</v>
      </c>
      <c r="AV61" s="289">
        <v>172.64</v>
      </c>
      <c r="AW61" s="242">
        <v>0</v>
      </c>
      <c r="AX61" s="242">
        <v>0</v>
      </c>
      <c r="AY61" s="242">
        <v>0</v>
      </c>
      <c r="AZ61" s="242">
        <v>0</v>
      </c>
      <c r="BA61" s="242">
        <v>0</v>
      </c>
      <c r="BB61" s="242">
        <v>0</v>
      </c>
      <c r="BC61" s="242">
        <v>0</v>
      </c>
      <c r="BD61" s="242">
        <v>0</v>
      </c>
      <c r="BE61" s="242">
        <v>0</v>
      </c>
      <c r="BF61" s="242">
        <v>0</v>
      </c>
      <c r="BG61" s="242">
        <v>0</v>
      </c>
      <c r="BH61" s="242">
        <v>0</v>
      </c>
      <c r="BI61" s="289">
        <v>0</v>
      </c>
      <c r="BJ61" s="242">
        <v>0</v>
      </c>
      <c r="BK61" s="242">
        <v>0</v>
      </c>
      <c r="BL61" s="242">
        <v>0</v>
      </c>
      <c r="BM61" s="242">
        <v>0</v>
      </c>
      <c r="BN61" s="126"/>
      <c r="BO61" s="270" t="s">
        <v>297</v>
      </c>
      <c r="BP61" s="169">
        <v>714.91399999999999</v>
      </c>
      <c r="BQ61" s="169">
        <v>497.483</v>
      </c>
      <c r="BR61" s="169">
        <v>549.72799999999995</v>
      </c>
      <c r="BS61" s="169">
        <v>582.08199999999999</v>
      </c>
      <c r="BT61" s="169">
        <v>733.23900000000003</v>
      </c>
      <c r="BU61" s="169">
        <v>660.49699999999996</v>
      </c>
      <c r="BV61" s="169">
        <v>681.75099999999998</v>
      </c>
      <c r="BW61" s="169">
        <v>692.78300000000002</v>
      </c>
      <c r="BX61" s="169">
        <v>843.976</v>
      </c>
      <c r="BY61" s="169">
        <v>692.62199999999996</v>
      </c>
      <c r="BZ61" s="169">
        <v>750.43899999999996</v>
      </c>
      <c r="CA61" s="169">
        <v>783.17899999999997</v>
      </c>
      <c r="CB61" s="294">
        <v>8182.6930000000002</v>
      </c>
      <c r="CC61" s="169">
        <v>849.57</v>
      </c>
      <c r="CD61" s="169">
        <v>221.358</v>
      </c>
      <c r="CE61" s="169">
        <v>63.412999999999997</v>
      </c>
      <c r="CF61" s="169">
        <v>793.95500000000004</v>
      </c>
      <c r="CG61" s="169">
        <v>628.49900000000002</v>
      </c>
      <c r="CH61" s="169">
        <v>752.48699999999997</v>
      </c>
      <c r="CI61" s="169">
        <v>812.69299999999998</v>
      </c>
      <c r="CJ61" s="169">
        <v>721.32100000000003</v>
      </c>
      <c r="CK61" s="169">
        <v>786.35199999999998</v>
      </c>
      <c r="CL61" s="169">
        <v>691.43899999999996</v>
      </c>
      <c r="CM61" s="169">
        <v>739.92899999999997</v>
      </c>
      <c r="CN61" s="294">
        <v>7061.0159999999996</v>
      </c>
      <c r="CO61" s="169">
        <v>907.07500000000005</v>
      </c>
      <c r="CP61" s="169">
        <v>653.16999999999996</v>
      </c>
      <c r="CQ61" s="169">
        <v>554.48500000000001</v>
      </c>
      <c r="CR61" s="169">
        <v>383.83</v>
      </c>
      <c r="CS61" s="169">
        <v>315</v>
      </c>
    </row>
    <row r="62" spans="2:97" ht="10.5" x14ac:dyDescent="0.25">
      <c r="B62" s="110" t="s">
        <v>235</v>
      </c>
      <c r="C62" s="185"/>
      <c r="D62" s="185">
        <v>56812</v>
      </c>
      <c r="E62" s="185"/>
      <c r="F62" s="185"/>
      <c r="G62" s="185"/>
      <c r="H62" s="185"/>
      <c r="I62" s="185">
        <v>56780</v>
      </c>
      <c r="J62" s="185"/>
      <c r="K62" s="185">
        <v>58635</v>
      </c>
      <c r="L62" s="185">
        <v>115046</v>
      </c>
      <c r="M62" s="185"/>
      <c r="N62" s="185">
        <v>106894</v>
      </c>
      <c r="O62" s="274">
        <v>394167</v>
      </c>
      <c r="P62" s="185"/>
      <c r="Q62" s="185"/>
      <c r="R62" s="185"/>
      <c r="S62" s="185">
        <v>55442</v>
      </c>
      <c r="T62" s="185"/>
      <c r="U62" s="185"/>
      <c r="V62" s="185"/>
      <c r="W62" s="185"/>
      <c r="X62" s="185"/>
      <c r="Y62" s="185"/>
      <c r="Z62" s="185">
        <v>57000</v>
      </c>
      <c r="AA62" s="185"/>
      <c r="AB62" s="274">
        <v>112442</v>
      </c>
      <c r="AC62" s="185"/>
      <c r="AD62" s="185"/>
      <c r="AE62" s="185"/>
      <c r="AF62" s="185"/>
      <c r="AG62" s="185"/>
      <c r="AI62" s="214" t="s">
        <v>452</v>
      </c>
      <c r="AJ62" s="221">
        <v>0</v>
      </c>
      <c r="AK62" s="232">
        <v>0</v>
      </c>
      <c r="AL62" s="232">
        <v>0</v>
      </c>
      <c r="AM62" s="232">
        <v>0</v>
      </c>
      <c r="AN62" s="232">
        <v>0</v>
      </c>
      <c r="AO62" s="232">
        <v>0</v>
      </c>
      <c r="AP62" s="232">
        <v>0</v>
      </c>
      <c r="AQ62" s="232">
        <v>61.588000000000001</v>
      </c>
      <c r="AR62" s="264">
        <v>0</v>
      </c>
      <c r="AS62" s="242">
        <v>55.526000000000003</v>
      </c>
      <c r="AT62" s="242">
        <v>55.526000000000003</v>
      </c>
      <c r="AU62" s="242">
        <v>0</v>
      </c>
      <c r="AV62" s="289">
        <v>172.64</v>
      </c>
      <c r="AW62" s="242">
        <v>0</v>
      </c>
      <c r="AX62" s="242">
        <v>0</v>
      </c>
      <c r="AY62" s="242">
        <v>0</v>
      </c>
      <c r="AZ62" s="242">
        <v>0</v>
      </c>
      <c r="BA62" s="242">
        <v>0</v>
      </c>
      <c r="BB62" s="242">
        <v>0</v>
      </c>
      <c r="BC62" s="242">
        <v>0</v>
      </c>
      <c r="BD62" s="242">
        <v>0</v>
      </c>
      <c r="BE62" s="242">
        <v>0</v>
      </c>
      <c r="BF62" s="242">
        <v>0</v>
      </c>
      <c r="BG62" s="242">
        <v>0</v>
      </c>
      <c r="BH62" s="242">
        <v>0</v>
      </c>
      <c r="BI62" s="289">
        <v>0</v>
      </c>
      <c r="BJ62" s="242">
        <v>0</v>
      </c>
      <c r="BK62" s="242">
        <v>0</v>
      </c>
      <c r="BL62" s="242">
        <v>0</v>
      </c>
      <c r="BM62" s="242">
        <v>0</v>
      </c>
      <c r="BN62" s="126"/>
      <c r="BO62" s="198"/>
      <c r="BP62" s="201"/>
      <c r="BQ62" s="201"/>
      <c r="BR62" s="201"/>
      <c r="BS62" s="201"/>
      <c r="BT62" s="201"/>
      <c r="BU62" s="201"/>
      <c r="BV62" s="201"/>
      <c r="BW62" s="201"/>
      <c r="BX62" s="201"/>
      <c r="BY62" s="201"/>
      <c r="BZ62" s="201"/>
      <c r="CA62" s="201"/>
      <c r="CB62" s="202"/>
      <c r="CC62" s="201"/>
      <c r="CD62" s="201"/>
      <c r="CE62" s="201"/>
      <c r="CF62" s="201"/>
      <c r="CG62" s="201"/>
      <c r="CH62" s="201"/>
      <c r="CI62" s="201"/>
      <c r="CJ62" s="201"/>
      <c r="CK62" s="201"/>
      <c r="CL62" s="201"/>
      <c r="CM62" s="201"/>
      <c r="CN62" s="201"/>
      <c r="CO62" s="202"/>
      <c r="CP62" s="201"/>
      <c r="CQ62" s="201"/>
      <c r="CR62" s="201"/>
    </row>
    <row r="63" spans="2:97" ht="10.5" x14ac:dyDescent="0.25">
      <c r="B63" s="110" t="s">
        <v>325</v>
      </c>
      <c r="C63" s="185"/>
      <c r="D63" s="185"/>
      <c r="E63" s="185">
        <v>63652</v>
      </c>
      <c r="F63" s="185"/>
      <c r="G63" s="185"/>
      <c r="H63" s="185"/>
      <c r="I63" s="185">
        <v>39300</v>
      </c>
      <c r="J63" s="185"/>
      <c r="K63" s="185">
        <v>63215</v>
      </c>
      <c r="L63" s="185"/>
      <c r="M63" s="185">
        <v>63569</v>
      </c>
      <c r="N63" s="185"/>
      <c r="O63" s="274">
        <v>229736</v>
      </c>
      <c r="P63" s="185"/>
      <c r="Q63" s="185"/>
      <c r="R63" s="185"/>
      <c r="S63" s="185">
        <v>37152</v>
      </c>
      <c r="T63" s="185"/>
      <c r="U63" s="185"/>
      <c r="V63" s="185"/>
      <c r="W63" s="185"/>
      <c r="X63" s="185"/>
      <c r="Y63" s="185"/>
      <c r="Z63" s="185"/>
      <c r="AA63" s="185"/>
      <c r="AB63" s="274">
        <v>37152</v>
      </c>
      <c r="AC63" s="185">
        <v>38114</v>
      </c>
      <c r="AD63" s="185"/>
      <c r="AE63" s="185"/>
      <c r="AF63" s="185"/>
      <c r="AG63" s="185">
        <v>63926</v>
      </c>
      <c r="AI63" s="213" t="s">
        <v>453</v>
      </c>
      <c r="AJ63" s="221">
        <v>0</v>
      </c>
      <c r="AK63" s="232">
        <v>110.852</v>
      </c>
      <c r="AL63" s="232">
        <v>0</v>
      </c>
      <c r="AM63" s="232">
        <v>0</v>
      </c>
      <c r="AN63" s="232">
        <v>0</v>
      </c>
      <c r="AO63" s="232">
        <v>0</v>
      </c>
      <c r="AP63" s="232">
        <v>0</v>
      </c>
      <c r="AQ63" s="232">
        <v>61.588000000000001</v>
      </c>
      <c r="AR63" s="264">
        <v>0</v>
      </c>
      <c r="AS63" s="242">
        <v>0</v>
      </c>
      <c r="AT63" s="242">
        <v>0</v>
      </c>
      <c r="AU63" s="242">
        <v>0</v>
      </c>
      <c r="AV63" s="289">
        <v>172.44</v>
      </c>
      <c r="AW63" s="242">
        <v>0</v>
      </c>
      <c r="AX63" s="242">
        <v>0</v>
      </c>
      <c r="AY63" s="242">
        <v>0</v>
      </c>
      <c r="AZ63" s="242">
        <v>0</v>
      </c>
      <c r="BA63" s="242">
        <v>0</v>
      </c>
      <c r="BB63" s="242">
        <v>0</v>
      </c>
      <c r="BC63" s="242">
        <v>0</v>
      </c>
      <c r="BD63" s="242">
        <v>0</v>
      </c>
      <c r="BE63" s="242">
        <v>0</v>
      </c>
      <c r="BF63" s="242">
        <v>0</v>
      </c>
      <c r="BG63" s="242">
        <v>0</v>
      </c>
      <c r="BH63" s="242">
        <v>0</v>
      </c>
      <c r="BI63" s="289">
        <v>0</v>
      </c>
      <c r="BJ63" s="242">
        <v>0</v>
      </c>
      <c r="BK63" s="242">
        <v>0</v>
      </c>
      <c r="BL63" s="242">
        <v>0</v>
      </c>
      <c r="BM63" s="242">
        <v>0</v>
      </c>
      <c r="BN63" s="126"/>
      <c r="BO63" s="198"/>
      <c r="BP63" s="201"/>
      <c r="BQ63" s="201"/>
      <c r="BR63" s="201"/>
      <c r="BS63" s="201"/>
      <c r="BT63" s="201"/>
      <c r="BU63" s="201"/>
      <c r="BV63" s="201"/>
      <c r="BW63" s="201"/>
      <c r="BX63" s="201"/>
      <c r="BY63" s="201"/>
      <c r="BZ63" s="201"/>
      <c r="CA63" s="201"/>
      <c r="CB63" s="202"/>
      <c r="CC63" s="201"/>
      <c r="CD63" s="201"/>
      <c r="CE63" s="201"/>
      <c r="CF63" s="201"/>
      <c r="CG63" s="201"/>
      <c r="CH63" s="201"/>
      <c r="CI63" s="201"/>
      <c r="CJ63" s="201"/>
      <c r="CK63" s="201"/>
      <c r="CL63" s="201"/>
      <c r="CM63" s="201"/>
      <c r="CN63" s="201"/>
      <c r="CO63" s="202"/>
      <c r="CP63" s="201"/>
      <c r="CQ63" s="201"/>
      <c r="CR63" s="201"/>
    </row>
    <row r="64" spans="2:97" ht="10.5" thickBot="1" x14ac:dyDescent="0.25">
      <c r="B64" s="180" t="s">
        <v>327</v>
      </c>
      <c r="C64" s="186"/>
      <c r="D64" s="186"/>
      <c r="E64" s="186">
        <v>63652</v>
      </c>
      <c r="F64" s="186"/>
      <c r="G64" s="186"/>
      <c r="H64" s="186"/>
      <c r="I64" s="186"/>
      <c r="J64" s="186"/>
      <c r="K64" s="186">
        <v>63215</v>
      </c>
      <c r="L64" s="186"/>
      <c r="M64" s="186">
        <v>63569</v>
      </c>
      <c r="N64" s="186"/>
      <c r="O64" s="275">
        <v>190436</v>
      </c>
      <c r="P64" s="186"/>
      <c r="Q64" s="186"/>
      <c r="R64" s="186"/>
      <c r="S64" s="186">
        <v>37152</v>
      </c>
      <c r="T64" s="186"/>
      <c r="U64" s="186"/>
      <c r="V64" s="186"/>
      <c r="W64" s="186"/>
      <c r="X64" s="186"/>
      <c r="Y64" s="186"/>
      <c r="Z64" s="186"/>
      <c r="AA64" s="186"/>
      <c r="AB64" s="275">
        <v>37152</v>
      </c>
      <c r="AC64" s="186">
        <v>38114</v>
      </c>
      <c r="AD64" s="186"/>
      <c r="AE64" s="186"/>
      <c r="AF64" s="186"/>
      <c r="AG64" s="186">
        <v>63926</v>
      </c>
      <c r="AI64" s="214" t="s">
        <v>454</v>
      </c>
      <c r="AJ64" s="221">
        <v>0</v>
      </c>
      <c r="AK64" s="232">
        <v>110.852</v>
      </c>
      <c r="AL64" s="232">
        <v>0</v>
      </c>
      <c r="AM64" s="232">
        <v>0</v>
      </c>
      <c r="AN64" s="232">
        <v>0</v>
      </c>
      <c r="AO64" s="232">
        <v>0</v>
      </c>
      <c r="AP64" s="232">
        <v>0</v>
      </c>
      <c r="AQ64" s="232">
        <v>61.588000000000001</v>
      </c>
      <c r="AR64" s="264">
        <v>0</v>
      </c>
      <c r="AS64" s="242">
        <v>0</v>
      </c>
      <c r="AT64" s="242">
        <v>0</v>
      </c>
      <c r="AU64" s="242">
        <v>0</v>
      </c>
      <c r="AV64" s="289">
        <v>172.44</v>
      </c>
      <c r="AW64" s="242">
        <v>0</v>
      </c>
      <c r="AX64" s="242">
        <v>0</v>
      </c>
      <c r="AY64" s="242">
        <v>0</v>
      </c>
      <c r="AZ64" s="242">
        <v>0</v>
      </c>
      <c r="BA64" s="242">
        <v>0</v>
      </c>
      <c r="BB64" s="242">
        <v>0</v>
      </c>
      <c r="BC64" s="242">
        <v>0</v>
      </c>
      <c r="BD64" s="242">
        <v>0</v>
      </c>
      <c r="BE64" s="242">
        <v>0</v>
      </c>
      <c r="BF64" s="242">
        <v>0</v>
      </c>
      <c r="BG64" s="242">
        <v>0</v>
      </c>
      <c r="BH64" s="242">
        <v>0</v>
      </c>
      <c r="BI64" s="289">
        <v>0</v>
      </c>
      <c r="BJ64" s="242">
        <v>0</v>
      </c>
      <c r="BK64" s="242">
        <v>0</v>
      </c>
      <c r="BL64" s="242">
        <v>0</v>
      </c>
      <c r="BM64" s="242">
        <v>0</v>
      </c>
      <c r="BN64" s="126"/>
      <c r="BO64" s="197"/>
      <c r="BP64" s="199"/>
      <c r="BQ64" s="199"/>
      <c r="BR64" s="199"/>
      <c r="BS64" s="199"/>
      <c r="BT64" s="199"/>
      <c r="BU64" s="199"/>
      <c r="BV64" s="199"/>
      <c r="BW64" s="199"/>
      <c r="BX64" s="199"/>
      <c r="BY64" s="199"/>
      <c r="BZ64" s="199"/>
      <c r="CA64" s="199"/>
      <c r="CB64" s="200"/>
      <c r="CC64" s="199"/>
      <c r="CD64" s="199"/>
      <c r="CE64" s="199"/>
      <c r="CF64" s="199"/>
      <c r="CG64" s="199"/>
      <c r="CH64" s="199"/>
      <c r="CI64" s="199"/>
      <c r="CJ64" s="199"/>
      <c r="CK64" s="199"/>
      <c r="CL64" s="199"/>
      <c r="CM64" s="199"/>
      <c r="CN64" s="199"/>
      <c r="CO64" s="200"/>
      <c r="CP64" s="199"/>
      <c r="CQ64" s="199"/>
      <c r="CR64" s="199"/>
    </row>
    <row r="65" spans="2:96" ht="11" thickBot="1" x14ac:dyDescent="0.3">
      <c r="B65" s="179" t="s">
        <v>412</v>
      </c>
      <c r="C65" s="184"/>
      <c r="D65" s="184"/>
      <c r="E65" s="184"/>
      <c r="F65" s="184"/>
      <c r="G65" s="184"/>
      <c r="H65" s="184"/>
      <c r="I65" s="184">
        <v>39300</v>
      </c>
      <c r="J65" s="184"/>
      <c r="K65" s="184"/>
      <c r="L65" s="184"/>
      <c r="M65" s="184"/>
      <c r="N65" s="184"/>
      <c r="O65" s="273">
        <v>39300</v>
      </c>
      <c r="P65" s="184"/>
      <c r="Q65" s="184"/>
      <c r="R65" s="184"/>
      <c r="S65" s="184"/>
      <c r="T65" s="184"/>
      <c r="U65" s="184"/>
      <c r="V65" s="184"/>
      <c r="W65" s="184"/>
      <c r="X65" s="184"/>
      <c r="Y65" s="184"/>
      <c r="Z65" s="184"/>
      <c r="AA65" s="184"/>
      <c r="AB65" s="273"/>
      <c r="AC65" s="184"/>
      <c r="AD65" s="184"/>
      <c r="AE65" s="184"/>
      <c r="AF65" s="184"/>
      <c r="AG65" s="184"/>
      <c r="AI65" s="230" t="s">
        <v>297</v>
      </c>
      <c r="AJ65" s="147">
        <v>433.214</v>
      </c>
      <c r="AK65" s="151">
        <v>533.65899999999999</v>
      </c>
      <c r="AL65" s="151">
        <v>643.19200000000001</v>
      </c>
      <c r="AM65" s="151">
        <v>532.35599999999999</v>
      </c>
      <c r="AN65" s="151">
        <v>422.07299999999998</v>
      </c>
      <c r="AO65" s="151">
        <v>370.60700000000003</v>
      </c>
      <c r="AP65" s="151">
        <v>325.18</v>
      </c>
      <c r="AQ65" s="151">
        <v>864.43899999999996</v>
      </c>
      <c r="AR65" s="266">
        <v>620.74400000000003</v>
      </c>
      <c r="AS65" s="104">
        <v>406.55799999999999</v>
      </c>
      <c r="AT65" s="104">
        <v>692.08299999999997</v>
      </c>
      <c r="AU65" s="104">
        <v>850.63199999999995</v>
      </c>
      <c r="AV65" s="140">
        <v>6694.7370000000001</v>
      </c>
      <c r="AW65" s="104">
        <v>713.79300000000001</v>
      </c>
      <c r="AX65" s="104">
        <v>406.78399999999999</v>
      </c>
      <c r="AY65" s="104">
        <v>670.77700000000004</v>
      </c>
      <c r="AZ65" s="104">
        <v>241.59399999999999</v>
      </c>
      <c r="BA65" s="104">
        <v>149.89599999999999</v>
      </c>
      <c r="BB65" s="104">
        <v>560.79899999999998</v>
      </c>
      <c r="BC65" s="104">
        <v>534.05100000000004</v>
      </c>
      <c r="BD65" s="104">
        <v>583.47900000000004</v>
      </c>
      <c r="BE65" s="104">
        <v>1009.035</v>
      </c>
      <c r="BF65" s="104">
        <v>964.87300000000005</v>
      </c>
      <c r="BG65" s="104">
        <v>670.36199999999997</v>
      </c>
      <c r="BH65" s="104">
        <v>926.48099999999999</v>
      </c>
      <c r="BI65" s="140">
        <v>7431.924</v>
      </c>
      <c r="BJ65" s="104">
        <v>595.35</v>
      </c>
      <c r="BK65" s="104">
        <v>636.16499999999996</v>
      </c>
      <c r="BL65" s="104">
        <v>588.995</v>
      </c>
      <c r="BM65" s="104">
        <v>639.21100000000001</v>
      </c>
      <c r="BN65" s="126"/>
      <c r="BO65" s="198"/>
      <c r="BP65" s="201"/>
      <c r="BQ65" s="201"/>
      <c r="BR65" s="201"/>
      <c r="BS65" s="201"/>
      <c r="BT65" s="201"/>
      <c r="BU65" s="201"/>
      <c r="BV65" s="201"/>
      <c r="BW65" s="201"/>
      <c r="BX65" s="201"/>
      <c r="BY65" s="201"/>
      <c r="BZ65" s="201"/>
      <c r="CA65" s="201"/>
      <c r="CB65" s="202"/>
      <c r="CC65" s="201"/>
      <c r="CD65" s="201"/>
      <c r="CE65" s="201"/>
      <c r="CF65" s="201"/>
      <c r="CG65" s="201"/>
      <c r="CH65" s="201"/>
      <c r="CI65" s="201"/>
      <c r="CJ65" s="201"/>
      <c r="CK65" s="201"/>
      <c r="CL65" s="201"/>
      <c r="CM65" s="201"/>
      <c r="CN65" s="201"/>
      <c r="CO65" s="202"/>
      <c r="CP65" s="201"/>
      <c r="CQ65" s="201"/>
      <c r="CR65" s="201"/>
    </row>
    <row r="66" spans="2:96" ht="10.5" x14ac:dyDescent="0.25">
      <c r="B66" s="110" t="s">
        <v>340</v>
      </c>
      <c r="C66" s="185"/>
      <c r="D66" s="185"/>
      <c r="E66" s="185"/>
      <c r="F66" s="185"/>
      <c r="G66" s="185"/>
      <c r="H66" s="185"/>
      <c r="I66" s="185"/>
      <c r="J66" s="185"/>
      <c r="K66" s="185"/>
      <c r="L66" s="185">
        <v>60404</v>
      </c>
      <c r="M66" s="185"/>
      <c r="N66" s="185"/>
      <c r="O66" s="274">
        <v>60404</v>
      </c>
      <c r="P66" s="185"/>
      <c r="Q66" s="185"/>
      <c r="R66" s="185"/>
      <c r="S66" s="185">
        <v>55443</v>
      </c>
      <c r="T66" s="185"/>
      <c r="U66" s="185"/>
      <c r="V66" s="185"/>
      <c r="W66" s="185"/>
      <c r="X66" s="185"/>
      <c r="Y66" s="185"/>
      <c r="Z66" s="185">
        <v>79456</v>
      </c>
      <c r="AA66" s="185"/>
      <c r="AB66" s="274">
        <v>134899</v>
      </c>
      <c r="AC66" s="185">
        <v>42904</v>
      </c>
      <c r="AD66" s="185"/>
      <c r="AE66" s="185"/>
      <c r="AF66" s="185"/>
      <c r="AG66" s="185"/>
      <c r="AJ66" s="221"/>
      <c r="AK66" s="221"/>
      <c r="AL66" s="221"/>
      <c r="AM66" s="221"/>
      <c r="AN66" s="221"/>
      <c r="AO66" s="221"/>
      <c r="AP66" s="221"/>
      <c r="AQ66" s="221"/>
      <c r="AR66" s="127"/>
      <c r="AS66" s="254"/>
      <c r="AT66" s="242"/>
      <c r="AU66" s="242"/>
      <c r="AV66" s="242"/>
      <c r="AW66" s="242"/>
      <c r="AX66" s="242"/>
      <c r="AY66" s="242"/>
      <c r="AZ66" s="242"/>
      <c r="BA66" s="242"/>
      <c r="BB66" s="242"/>
      <c r="BC66" s="242"/>
      <c r="BD66" s="242"/>
      <c r="BE66" s="242"/>
      <c r="BF66" s="242"/>
      <c r="BG66" s="242"/>
      <c r="BH66" s="242"/>
      <c r="BI66" s="242"/>
      <c r="BJ66" s="242"/>
      <c r="BK66" s="242"/>
      <c r="BL66" s="242"/>
      <c r="BM66" s="242"/>
      <c r="BN66" s="126"/>
      <c r="BO66" s="198"/>
      <c r="BP66" s="201"/>
      <c r="BQ66" s="201"/>
      <c r="BR66" s="201"/>
      <c r="BS66" s="201"/>
      <c r="BT66" s="201"/>
      <c r="BU66" s="201"/>
      <c r="BV66" s="201"/>
      <c r="BW66" s="201"/>
      <c r="BX66" s="201"/>
      <c r="BY66" s="201"/>
      <c r="BZ66" s="201"/>
      <c r="CA66" s="201"/>
      <c r="CB66" s="202"/>
      <c r="CC66" s="201"/>
      <c r="CD66" s="201"/>
      <c r="CE66" s="201"/>
      <c r="CF66" s="201"/>
      <c r="CG66" s="201"/>
      <c r="CH66" s="201"/>
      <c r="CI66" s="201"/>
      <c r="CJ66" s="201"/>
      <c r="CK66" s="201"/>
      <c r="CL66" s="201"/>
      <c r="CM66" s="201"/>
      <c r="CN66" s="201"/>
      <c r="CO66" s="202"/>
      <c r="CP66" s="201"/>
      <c r="CQ66" s="201"/>
      <c r="CR66" s="201"/>
    </row>
    <row r="67" spans="2:96" ht="10.5" x14ac:dyDescent="0.25">
      <c r="B67" s="110" t="s">
        <v>256</v>
      </c>
      <c r="C67" s="185"/>
      <c r="D67" s="185"/>
      <c r="E67" s="185"/>
      <c r="F67" s="185"/>
      <c r="G67" s="185"/>
      <c r="H67" s="185"/>
      <c r="I67" s="185"/>
      <c r="J67" s="185"/>
      <c r="K67" s="185"/>
      <c r="L67" s="185"/>
      <c r="M67" s="185"/>
      <c r="N67" s="185"/>
      <c r="O67" s="274"/>
      <c r="P67" s="185"/>
      <c r="Q67" s="185"/>
      <c r="R67" s="185"/>
      <c r="S67" s="185"/>
      <c r="T67" s="185"/>
      <c r="U67" s="185"/>
      <c r="V67" s="185"/>
      <c r="W67" s="185"/>
      <c r="X67" s="185"/>
      <c r="Y67" s="185"/>
      <c r="Z67" s="185"/>
      <c r="AA67" s="185"/>
      <c r="AB67" s="274"/>
      <c r="AC67" s="185"/>
      <c r="AD67" s="185"/>
      <c r="AE67" s="185"/>
      <c r="AF67" s="185"/>
      <c r="AG67" s="185"/>
      <c r="AR67" s="127"/>
      <c r="AS67" s="131"/>
      <c r="AT67" s="126"/>
      <c r="AU67" s="126"/>
      <c r="AV67" s="126"/>
      <c r="AW67" s="126"/>
      <c r="AX67" s="126"/>
      <c r="AY67" s="126"/>
      <c r="AZ67" s="126"/>
      <c r="BA67" s="126"/>
      <c r="BB67" s="126"/>
      <c r="BC67" s="126"/>
      <c r="BD67" s="126"/>
      <c r="BE67" s="126"/>
      <c r="BF67" s="126"/>
      <c r="BG67" s="126"/>
      <c r="BH67" s="126"/>
      <c r="BI67" s="126"/>
      <c r="BJ67" s="126"/>
      <c r="BK67" s="126"/>
      <c r="BL67" s="126"/>
      <c r="BM67" s="126"/>
      <c r="BN67" s="126"/>
      <c r="BO67" s="198"/>
      <c r="BP67" s="201"/>
      <c r="BQ67" s="201"/>
      <c r="BR67" s="201"/>
      <c r="BS67" s="201"/>
      <c r="BT67" s="201"/>
      <c r="BU67" s="201"/>
      <c r="BV67" s="201"/>
      <c r="BW67" s="201"/>
      <c r="BX67" s="201"/>
      <c r="BY67" s="201"/>
      <c r="BZ67" s="201"/>
      <c r="CA67" s="201"/>
      <c r="CB67" s="202"/>
      <c r="CC67" s="201"/>
      <c r="CD67" s="201"/>
      <c r="CE67" s="201"/>
      <c r="CF67" s="201"/>
      <c r="CG67" s="201"/>
      <c r="CH67" s="201"/>
      <c r="CI67" s="201"/>
      <c r="CJ67" s="201"/>
      <c r="CK67" s="201"/>
      <c r="CL67" s="201"/>
      <c r="CM67" s="201"/>
      <c r="CN67" s="201"/>
      <c r="CO67" s="202"/>
      <c r="CP67" s="201"/>
      <c r="CQ67" s="201"/>
      <c r="CR67" s="201"/>
    </row>
    <row r="68" spans="2:96" ht="10.5" x14ac:dyDescent="0.25">
      <c r="B68" s="110" t="s">
        <v>242</v>
      </c>
      <c r="C68" s="185"/>
      <c r="D68" s="185"/>
      <c r="E68" s="185"/>
      <c r="F68" s="185"/>
      <c r="G68" s="185"/>
      <c r="H68" s="185"/>
      <c r="I68" s="185"/>
      <c r="J68" s="185"/>
      <c r="K68" s="185"/>
      <c r="L68" s="185"/>
      <c r="M68" s="185"/>
      <c r="N68" s="185"/>
      <c r="O68" s="274"/>
      <c r="P68" s="185"/>
      <c r="Q68" s="185"/>
      <c r="R68" s="185"/>
      <c r="S68" s="185"/>
      <c r="T68" s="185">
        <v>40481</v>
      </c>
      <c r="U68" s="185"/>
      <c r="V68" s="185"/>
      <c r="W68" s="185"/>
      <c r="X68" s="185"/>
      <c r="Y68" s="185"/>
      <c r="Z68" s="185"/>
      <c r="AA68" s="185"/>
      <c r="AB68" s="274">
        <v>40481</v>
      </c>
      <c r="AC68" s="185"/>
      <c r="AD68" s="185"/>
      <c r="AE68" s="185"/>
      <c r="AF68" s="185"/>
      <c r="AG68" s="185"/>
      <c r="AR68" s="127"/>
      <c r="AS68" s="131"/>
      <c r="AT68" s="126"/>
      <c r="AU68" s="126"/>
      <c r="AV68" s="126"/>
      <c r="AW68" s="126"/>
      <c r="AX68" s="126"/>
      <c r="AY68" s="126"/>
      <c r="AZ68" s="126"/>
      <c r="BA68" s="126"/>
      <c r="BB68" s="126"/>
      <c r="BC68" s="126"/>
      <c r="BD68" s="126"/>
      <c r="BE68" s="126"/>
      <c r="BF68" s="126"/>
      <c r="BG68" s="126"/>
      <c r="BH68" s="126"/>
      <c r="BI68" s="126"/>
      <c r="BJ68" s="126"/>
      <c r="BK68" s="126"/>
      <c r="BL68" s="126"/>
      <c r="BM68" s="126"/>
      <c r="BN68" s="126"/>
      <c r="BO68" s="197"/>
      <c r="BP68" s="199"/>
      <c r="BQ68" s="199"/>
      <c r="BR68" s="199"/>
      <c r="BS68" s="199"/>
      <c r="BT68" s="199"/>
      <c r="BU68" s="199"/>
      <c r="BV68" s="199"/>
      <c r="BW68" s="199"/>
      <c r="BX68" s="199"/>
      <c r="BY68" s="199"/>
      <c r="BZ68" s="199"/>
      <c r="CA68" s="199"/>
      <c r="CB68" s="200"/>
      <c r="CC68" s="199"/>
      <c r="CD68" s="199"/>
      <c r="CE68" s="199"/>
      <c r="CF68" s="199"/>
      <c r="CG68" s="199"/>
      <c r="CH68" s="199"/>
      <c r="CI68" s="199"/>
      <c r="CJ68" s="199"/>
      <c r="CK68" s="199"/>
      <c r="CL68" s="199"/>
      <c r="CM68" s="199"/>
      <c r="CN68" s="199"/>
      <c r="CO68" s="200"/>
      <c r="CP68" s="199"/>
      <c r="CQ68" s="199"/>
      <c r="CR68" s="199"/>
    </row>
    <row r="69" spans="2:96" ht="10.5" x14ac:dyDescent="0.25">
      <c r="B69" s="110" t="s">
        <v>413</v>
      </c>
      <c r="C69" s="185"/>
      <c r="D69" s="185"/>
      <c r="E69" s="185"/>
      <c r="F69" s="185"/>
      <c r="G69" s="185"/>
      <c r="H69" s="185"/>
      <c r="I69" s="185"/>
      <c r="J69" s="185"/>
      <c r="K69" s="185"/>
      <c r="L69" s="185"/>
      <c r="M69" s="185"/>
      <c r="N69" s="185"/>
      <c r="O69" s="274"/>
      <c r="P69" s="185"/>
      <c r="Q69" s="185"/>
      <c r="R69" s="185"/>
      <c r="S69" s="185"/>
      <c r="T69" s="185"/>
      <c r="U69" s="185"/>
      <c r="V69" s="185"/>
      <c r="W69" s="185"/>
      <c r="X69" s="185"/>
      <c r="Y69" s="185"/>
      <c r="Z69" s="185"/>
      <c r="AA69" s="185"/>
      <c r="AB69" s="274"/>
      <c r="AC69" s="185"/>
      <c r="AD69" s="185"/>
      <c r="AE69" s="185"/>
      <c r="AF69" s="185"/>
      <c r="AG69" s="185"/>
      <c r="AR69" s="127"/>
      <c r="AS69" s="131"/>
      <c r="AT69" s="126"/>
      <c r="AU69" s="126"/>
      <c r="AV69" s="126"/>
      <c r="AW69" s="126"/>
      <c r="AX69" s="126"/>
      <c r="AY69" s="126"/>
      <c r="AZ69" s="126"/>
      <c r="BA69" s="126"/>
      <c r="BB69" s="126"/>
      <c r="BC69" s="126"/>
      <c r="BD69" s="126"/>
      <c r="BE69" s="126"/>
      <c r="BF69" s="126"/>
      <c r="BG69" s="126"/>
      <c r="BH69" s="126"/>
      <c r="BI69" s="126"/>
      <c r="BJ69" s="126"/>
      <c r="BK69" s="126"/>
      <c r="BL69" s="126"/>
      <c r="BM69" s="126"/>
      <c r="BN69" s="126"/>
      <c r="BO69" s="197"/>
      <c r="BP69" s="199"/>
      <c r="BQ69" s="199"/>
      <c r="BR69" s="199"/>
      <c r="BS69" s="199"/>
      <c r="BT69" s="199"/>
      <c r="BU69" s="199"/>
      <c r="BV69" s="199"/>
      <c r="BW69" s="199"/>
      <c r="BX69" s="199"/>
      <c r="BY69" s="199"/>
      <c r="BZ69" s="199"/>
      <c r="CA69" s="199"/>
      <c r="CB69" s="200"/>
      <c r="CC69" s="199"/>
      <c r="CD69" s="199"/>
      <c r="CE69" s="199"/>
      <c r="CF69" s="199"/>
      <c r="CG69" s="199"/>
      <c r="CH69" s="199"/>
      <c r="CI69" s="199"/>
      <c r="CJ69" s="199"/>
      <c r="CK69" s="199"/>
      <c r="CL69" s="199"/>
      <c r="CM69" s="199"/>
      <c r="CN69" s="199"/>
      <c r="CO69" s="200"/>
      <c r="CP69" s="199"/>
      <c r="CQ69" s="199"/>
      <c r="CR69" s="199"/>
    </row>
    <row r="70" spans="2:96" ht="10.5" x14ac:dyDescent="0.25">
      <c r="B70" s="110" t="s">
        <v>243</v>
      </c>
      <c r="C70" s="185"/>
      <c r="D70" s="185">
        <v>38894</v>
      </c>
      <c r="E70" s="185"/>
      <c r="F70" s="185">
        <v>38209</v>
      </c>
      <c r="G70" s="185"/>
      <c r="H70" s="185"/>
      <c r="I70" s="185"/>
      <c r="J70" s="185">
        <v>55667</v>
      </c>
      <c r="K70" s="185"/>
      <c r="L70" s="185"/>
      <c r="M70" s="185">
        <v>40020</v>
      </c>
      <c r="N70" s="185"/>
      <c r="O70" s="274">
        <v>172790</v>
      </c>
      <c r="P70" s="185"/>
      <c r="Q70" s="185"/>
      <c r="R70" s="185"/>
      <c r="S70" s="185"/>
      <c r="T70" s="185"/>
      <c r="U70" s="185"/>
      <c r="V70" s="185">
        <v>38241</v>
      </c>
      <c r="W70" s="185">
        <v>38204</v>
      </c>
      <c r="X70" s="185"/>
      <c r="Y70" s="185">
        <v>37687</v>
      </c>
      <c r="Z70" s="185"/>
      <c r="AA70" s="185"/>
      <c r="AB70" s="274">
        <v>114132</v>
      </c>
      <c r="AC70" s="185"/>
      <c r="AD70" s="185"/>
      <c r="AE70" s="185"/>
      <c r="AF70" s="185"/>
      <c r="AG70" s="185"/>
      <c r="AR70" s="127"/>
      <c r="AS70" s="131"/>
      <c r="AT70" s="126"/>
      <c r="AU70" s="126"/>
      <c r="AV70" s="126"/>
      <c r="AW70" s="126"/>
      <c r="AX70" s="126"/>
      <c r="AY70" s="126"/>
      <c r="AZ70" s="126"/>
      <c r="BA70" s="126"/>
      <c r="BB70" s="126"/>
      <c r="BC70" s="126"/>
      <c r="BD70" s="126"/>
      <c r="BE70" s="126"/>
      <c r="BF70" s="126"/>
      <c r="BG70" s="126"/>
      <c r="BH70" s="126"/>
      <c r="BI70" s="126"/>
      <c r="BJ70" s="126"/>
      <c r="BK70" s="126"/>
      <c r="BL70" s="126"/>
      <c r="BM70" s="126"/>
      <c r="BN70" s="126"/>
      <c r="BO70" s="198"/>
      <c r="BP70" s="201"/>
      <c r="BQ70" s="201"/>
      <c r="BR70" s="201"/>
      <c r="BS70" s="201"/>
      <c r="BT70" s="201"/>
      <c r="BU70" s="201"/>
      <c r="BV70" s="201"/>
      <c r="BW70" s="201"/>
      <c r="BX70" s="201"/>
      <c r="BY70" s="201"/>
      <c r="BZ70" s="201"/>
      <c r="CA70" s="201"/>
      <c r="CB70" s="202"/>
      <c r="CC70" s="201"/>
      <c r="CD70" s="201"/>
      <c r="CE70" s="201"/>
      <c r="CF70" s="201"/>
      <c r="CG70" s="201"/>
      <c r="CH70" s="201"/>
      <c r="CI70" s="201"/>
      <c r="CJ70" s="201"/>
      <c r="CK70" s="201"/>
      <c r="CL70" s="201"/>
      <c r="CM70" s="201"/>
      <c r="CN70" s="201"/>
      <c r="CO70" s="202"/>
      <c r="CP70" s="201"/>
      <c r="CQ70" s="201"/>
      <c r="CR70" s="201"/>
    </row>
    <row r="71" spans="2:96" ht="10.5" x14ac:dyDescent="0.25">
      <c r="B71" s="110" t="s">
        <v>414</v>
      </c>
      <c r="C71" s="185"/>
      <c r="D71" s="185"/>
      <c r="E71" s="185"/>
      <c r="F71" s="185"/>
      <c r="G71" s="185"/>
      <c r="H71" s="185"/>
      <c r="I71" s="185"/>
      <c r="J71" s="185"/>
      <c r="K71" s="185"/>
      <c r="L71" s="185"/>
      <c r="M71" s="185"/>
      <c r="N71" s="185"/>
      <c r="O71" s="274"/>
      <c r="P71" s="185"/>
      <c r="Q71" s="185"/>
      <c r="R71" s="185"/>
      <c r="S71" s="185"/>
      <c r="T71" s="185"/>
      <c r="U71" s="185"/>
      <c r="V71" s="185"/>
      <c r="W71" s="185"/>
      <c r="X71" s="185"/>
      <c r="Y71" s="185"/>
      <c r="Z71" s="185"/>
      <c r="AA71" s="185"/>
      <c r="AB71" s="274"/>
      <c r="AC71" s="185"/>
      <c r="AD71" s="185"/>
      <c r="AE71" s="185"/>
      <c r="AF71" s="185"/>
      <c r="AG71" s="185"/>
      <c r="BO71" s="198"/>
      <c r="BP71" s="201"/>
      <c r="BQ71" s="201"/>
      <c r="BR71" s="201"/>
      <c r="BS71" s="201"/>
      <c r="BT71" s="201"/>
      <c r="BU71" s="201"/>
      <c r="BV71" s="201"/>
      <c r="BW71" s="201"/>
      <c r="BX71" s="201"/>
      <c r="BY71" s="201"/>
      <c r="BZ71" s="201"/>
      <c r="CA71" s="201"/>
      <c r="CB71" s="202"/>
      <c r="CC71" s="201"/>
      <c r="CD71" s="201"/>
      <c r="CE71" s="201"/>
      <c r="CF71" s="201"/>
      <c r="CG71" s="201"/>
      <c r="CH71" s="201"/>
      <c r="CI71" s="201"/>
      <c r="CJ71" s="201"/>
      <c r="CK71" s="201"/>
      <c r="CL71" s="201"/>
      <c r="CM71" s="201"/>
      <c r="CN71" s="201"/>
      <c r="CO71" s="202"/>
      <c r="CP71" s="201"/>
      <c r="CQ71" s="201"/>
      <c r="CR71" s="201"/>
    </row>
    <row r="72" spans="2:96" ht="10.5" thickBot="1" x14ac:dyDescent="0.25">
      <c r="B72" s="179" t="s">
        <v>415</v>
      </c>
      <c r="C72" s="184"/>
      <c r="D72" s="184"/>
      <c r="E72" s="184"/>
      <c r="F72" s="184"/>
      <c r="G72" s="184"/>
      <c r="H72" s="184"/>
      <c r="I72" s="184"/>
      <c r="J72" s="184"/>
      <c r="K72" s="184"/>
      <c r="L72" s="184"/>
      <c r="M72" s="184"/>
      <c r="N72" s="184"/>
      <c r="O72" s="273"/>
      <c r="P72" s="184"/>
      <c r="Q72" s="184"/>
      <c r="R72" s="184"/>
      <c r="S72" s="184"/>
      <c r="T72" s="184"/>
      <c r="U72" s="184"/>
      <c r="V72" s="184"/>
      <c r="W72" s="184"/>
      <c r="X72" s="184"/>
      <c r="Y72" s="184"/>
      <c r="Z72" s="184"/>
      <c r="AA72" s="184"/>
      <c r="AB72" s="273"/>
      <c r="AC72" s="184"/>
      <c r="AD72" s="184"/>
      <c r="AE72" s="184"/>
      <c r="AF72" s="184"/>
      <c r="AG72" s="184"/>
      <c r="BO72" s="197"/>
      <c r="BP72" s="199"/>
      <c r="BQ72" s="199"/>
      <c r="BR72" s="199"/>
      <c r="BS72" s="199"/>
      <c r="BT72" s="199"/>
      <c r="BU72" s="199"/>
      <c r="BV72" s="199"/>
      <c r="BW72" s="199"/>
      <c r="BX72" s="199"/>
      <c r="BY72" s="199"/>
      <c r="BZ72" s="199"/>
      <c r="CA72" s="199"/>
      <c r="CB72" s="200"/>
      <c r="CC72" s="199"/>
      <c r="CD72" s="199"/>
      <c r="CE72" s="199"/>
      <c r="CF72" s="199"/>
      <c r="CG72" s="199"/>
      <c r="CH72" s="199"/>
      <c r="CI72" s="199"/>
      <c r="CJ72" s="199"/>
      <c r="CK72" s="199"/>
      <c r="CL72" s="199"/>
      <c r="CM72" s="199"/>
      <c r="CN72" s="199"/>
      <c r="CO72" s="200"/>
      <c r="CP72" s="199"/>
      <c r="CQ72" s="199"/>
      <c r="CR72" s="199"/>
    </row>
    <row r="73" spans="2:96" ht="10.5" x14ac:dyDescent="0.25">
      <c r="B73" s="110" t="s">
        <v>416</v>
      </c>
      <c r="C73" s="185"/>
      <c r="D73" s="185"/>
      <c r="E73" s="185"/>
      <c r="F73" s="185"/>
      <c r="G73" s="185"/>
      <c r="H73" s="185"/>
      <c r="I73" s="185"/>
      <c r="J73" s="185"/>
      <c r="K73" s="185"/>
      <c r="L73" s="185"/>
      <c r="M73" s="185"/>
      <c r="N73" s="185"/>
      <c r="O73" s="274"/>
      <c r="P73" s="185"/>
      <c r="Q73" s="185">
        <v>38854</v>
      </c>
      <c r="R73" s="185"/>
      <c r="S73" s="185"/>
      <c r="T73" s="185"/>
      <c r="U73" s="185"/>
      <c r="V73" s="185"/>
      <c r="W73" s="185"/>
      <c r="X73" s="185"/>
      <c r="Y73" s="185"/>
      <c r="Z73" s="185"/>
      <c r="AA73" s="185"/>
      <c r="AB73" s="274">
        <v>38854</v>
      </c>
      <c r="AC73" s="185"/>
      <c r="AD73" s="185"/>
      <c r="AE73" s="185"/>
      <c r="AF73" s="185"/>
      <c r="AG73" s="185"/>
      <c r="BO73" s="197"/>
      <c r="BP73" s="199"/>
      <c r="BQ73" s="199"/>
      <c r="BR73" s="199"/>
      <c r="BS73" s="199"/>
      <c r="BT73" s="199"/>
      <c r="BU73" s="199"/>
      <c r="BV73" s="199"/>
      <c r="BW73" s="199"/>
      <c r="BX73" s="199"/>
      <c r="BY73" s="199"/>
      <c r="BZ73" s="199"/>
      <c r="CA73" s="199"/>
      <c r="CB73" s="200"/>
      <c r="CC73" s="199"/>
      <c r="CD73" s="199"/>
      <c r="CE73" s="199"/>
      <c r="CF73" s="199"/>
      <c r="CG73" s="199"/>
      <c r="CH73" s="199"/>
      <c r="CI73" s="199"/>
      <c r="CJ73" s="199"/>
      <c r="CK73" s="199"/>
      <c r="CL73" s="199"/>
      <c r="CM73" s="199"/>
      <c r="CN73" s="199"/>
      <c r="CO73" s="200"/>
      <c r="CP73" s="199"/>
      <c r="CQ73" s="199"/>
      <c r="CR73" s="199"/>
    </row>
    <row r="74" spans="2:96" ht="10.5" thickBot="1" x14ac:dyDescent="0.25">
      <c r="B74" s="179" t="s">
        <v>417</v>
      </c>
      <c r="C74" s="184"/>
      <c r="D74" s="184"/>
      <c r="E74" s="184"/>
      <c r="F74" s="184"/>
      <c r="G74" s="184"/>
      <c r="H74" s="184"/>
      <c r="I74" s="184"/>
      <c r="J74" s="184"/>
      <c r="K74" s="184"/>
      <c r="L74" s="184"/>
      <c r="M74" s="184"/>
      <c r="N74" s="184"/>
      <c r="O74" s="273"/>
      <c r="P74" s="184"/>
      <c r="Q74" s="184">
        <v>38854</v>
      </c>
      <c r="R74" s="184"/>
      <c r="S74" s="184"/>
      <c r="T74" s="184"/>
      <c r="U74" s="184"/>
      <c r="V74" s="184"/>
      <c r="W74" s="184"/>
      <c r="X74" s="184"/>
      <c r="Y74" s="184"/>
      <c r="Z74" s="184"/>
      <c r="AA74" s="184"/>
      <c r="AB74" s="273">
        <v>38854</v>
      </c>
      <c r="AC74" s="184"/>
      <c r="AD74" s="184"/>
      <c r="AE74" s="184"/>
      <c r="AF74" s="184"/>
      <c r="AG74" s="184"/>
      <c r="BO74" s="197"/>
      <c r="BP74" s="199"/>
      <c r="BQ74" s="199"/>
      <c r="BR74" s="199"/>
      <c r="BS74" s="199"/>
      <c r="BT74" s="199"/>
      <c r="BU74" s="199"/>
      <c r="BV74" s="199"/>
      <c r="BW74" s="199"/>
      <c r="BX74" s="199"/>
      <c r="BY74" s="199"/>
      <c r="BZ74" s="199"/>
      <c r="CA74" s="199"/>
      <c r="CB74" s="200"/>
      <c r="CC74" s="199"/>
      <c r="CD74" s="199"/>
      <c r="CE74" s="199"/>
      <c r="CF74" s="199"/>
      <c r="CG74" s="199"/>
      <c r="CH74" s="199"/>
      <c r="CI74" s="199"/>
      <c r="CJ74" s="199"/>
      <c r="CK74" s="199"/>
      <c r="CL74" s="199"/>
      <c r="CM74" s="199"/>
      <c r="CN74" s="199"/>
      <c r="CO74" s="200"/>
      <c r="CP74" s="199"/>
      <c r="CQ74" s="199"/>
      <c r="CR74" s="199"/>
    </row>
    <row r="75" spans="2:96" ht="10.5" x14ac:dyDescent="0.25">
      <c r="B75" s="110" t="s">
        <v>209</v>
      </c>
      <c r="C75" s="185"/>
      <c r="D75" s="185"/>
      <c r="E75" s="185"/>
      <c r="F75" s="185"/>
      <c r="G75" s="185"/>
      <c r="H75" s="185"/>
      <c r="I75" s="185"/>
      <c r="J75" s="185"/>
      <c r="K75" s="185"/>
      <c r="L75" s="185"/>
      <c r="M75" s="185"/>
      <c r="N75" s="185"/>
      <c r="O75" s="274"/>
      <c r="P75" s="185"/>
      <c r="Q75" s="185"/>
      <c r="R75" s="185"/>
      <c r="S75" s="185"/>
      <c r="T75" s="185">
        <v>34446</v>
      </c>
      <c r="U75" s="185"/>
      <c r="V75" s="185"/>
      <c r="W75" s="185"/>
      <c r="X75" s="185"/>
      <c r="Y75" s="185"/>
      <c r="Z75" s="185"/>
      <c r="AA75" s="185"/>
      <c r="AB75" s="274">
        <v>34446</v>
      </c>
      <c r="AC75" s="185"/>
      <c r="AD75" s="185"/>
      <c r="AE75" s="185"/>
      <c r="AF75" s="185"/>
      <c r="AG75" s="185"/>
      <c r="BO75" s="197"/>
      <c r="BP75" s="199"/>
      <c r="BQ75" s="199"/>
      <c r="BR75" s="199"/>
      <c r="BS75" s="199"/>
      <c r="BT75" s="199"/>
      <c r="BU75" s="199"/>
      <c r="BV75" s="199"/>
      <c r="BW75" s="199"/>
      <c r="BX75" s="199"/>
      <c r="BY75" s="199"/>
      <c r="BZ75" s="199"/>
      <c r="CA75" s="199"/>
      <c r="CB75" s="200"/>
      <c r="CC75" s="199"/>
      <c r="CD75" s="199"/>
      <c r="CE75" s="199"/>
      <c r="CF75" s="199"/>
      <c r="CG75" s="199"/>
      <c r="CH75" s="199"/>
      <c r="CI75" s="199"/>
      <c r="CJ75" s="199"/>
      <c r="CK75" s="199"/>
      <c r="CL75" s="199"/>
      <c r="CM75" s="199"/>
      <c r="CN75" s="199"/>
      <c r="CO75" s="200"/>
      <c r="CP75" s="199"/>
      <c r="CQ75" s="199"/>
      <c r="CR75" s="199"/>
    </row>
    <row r="76" spans="2:96" ht="11" thickBot="1" x14ac:dyDescent="0.3">
      <c r="B76" s="179" t="s">
        <v>418</v>
      </c>
      <c r="C76" s="184"/>
      <c r="D76" s="184"/>
      <c r="E76" s="184"/>
      <c r="F76" s="184"/>
      <c r="G76" s="184"/>
      <c r="H76" s="184"/>
      <c r="I76" s="184"/>
      <c r="J76" s="184"/>
      <c r="K76" s="184"/>
      <c r="L76" s="184"/>
      <c r="M76" s="184"/>
      <c r="N76" s="184"/>
      <c r="O76" s="273"/>
      <c r="P76" s="184"/>
      <c r="Q76" s="184"/>
      <c r="R76" s="184"/>
      <c r="S76" s="184"/>
      <c r="T76" s="184">
        <v>34446</v>
      </c>
      <c r="U76" s="184"/>
      <c r="V76" s="184"/>
      <c r="W76" s="184"/>
      <c r="X76" s="184"/>
      <c r="Y76" s="184"/>
      <c r="Z76" s="184"/>
      <c r="AA76" s="184"/>
      <c r="AB76" s="273">
        <v>34446</v>
      </c>
      <c r="AC76" s="184"/>
      <c r="AD76" s="184"/>
      <c r="AE76" s="184"/>
      <c r="AF76" s="184"/>
      <c r="AG76" s="184"/>
      <c r="BO76" s="198"/>
      <c r="BP76" s="201"/>
      <c r="BQ76" s="201"/>
      <c r="BR76" s="201"/>
      <c r="BS76" s="201"/>
      <c r="BT76" s="201"/>
      <c r="BU76" s="201"/>
      <c r="BV76" s="201"/>
      <c r="BW76" s="201"/>
      <c r="BX76" s="201"/>
      <c r="BY76" s="201"/>
      <c r="BZ76" s="201"/>
      <c r="CA76" s="201"/>
      <c r="CB76" s="202"/>
      <c r="CC76" s="201"/>
      <c r="CD76" s="201"/>
      <c r="CE76" s="201"/>
      <c r="CF76" s="201"/>
      <c r="CG76" s="201"/>
      <c r="CH76" s="201"/>
      <c r="CI76" s="201"/>
      <c r="CJ76" s="201"/>
      <c r="CK76" s="201"/>
      <c r="CL76" s="201"/>
      <c r="CM76" s="201"/>
      <c r="CN76" s="201"/>
      <c r="CO76" s="202"/>
      <c r="CP76" s="201"/>
      <c r="CQ76" s="201"/>
      <c r="CR76" s="201"/>
    </row>
    <row r="77" spans="2:96" ht="10.5" x14ac:dyDescent="0.25">
      <c r="B77" s="110" t="s">
        <v>237</v>
      </c>
      <c r="C77" s="185"/>
      <c r="D77" s="185"/>
      <c r="E77" s="185"/>
      <c r="F77" s="185"/>
      <c r="G77" s="185"/>
      <c r="H77" s="185"/>
      <c r="I77" s="185"/>
      <c r="J77" s="185"/>
      <c r="K77" s="185"/>
      <c r="L77" s="185"/>
      <c r="M77" s="185"/>
      <c r="N77" s="185"/>
      <c r="O77" s="274"/>
      <c r="P77" s="185"/>
      <c r="Q77" s="185"/>
      <c r="R77" s="185"/>
      <c r="S77" s="185"/>
      <c r="T77" s="185"/>
      <c r="U77" s="185"/>
      <c r="V77" s="185"/>
      <c r="W77" s="185"/>
      <c r="X77" s="185"/>
      <c r="Y77" s="185"/>
      <c r="Z77" s="185"/>
      <c r="AA77" s="185"/>
      <c r="AB77" s="274"/>
      <c r="AC77" s="185"/>
      <c r="AD77" s="185"/>
      <c r="AE77" s="185"/>
      <c r="AF77" s="185"/>
      <c r="AG77" s="185"/>
      <c r="BO77" s="198"/>
      <c r="BP77" s="201"/>
      <c r="BQ77" s="201"/>
      <c r="BR77" s="201"/>
      <c r="BS77" s="201"/>
      <c r="BT77" s="201"/>
      <c r="BU77" s="201"/>
      <c r="BV77" s="201"/>
      <c r="BW77" s="201"/>
      <c r="BX77" s="201"/>
      <c r="BY77" s="201"/>
      <c r="BZ77" s="201"/>
      <c r="CA77" s="201"/>
      <c r="CB77" s="202"/>
      <c r="CC77" s="201"/>
      <c r="CD77" s="201"/>
      <c r="CE77" s="201"/>
      <c r="CF77" s="201"/>
      <c r="CG77" s="201"/>
      <c r="CH77" s="201"/>
      <c r="CI77" s="201"/>
      <c r="CJ77" s="201"/>
      <c r="CK77" s="201"/>
      <c r="CL77" s="201"/>
      <c r="CM77" s="201"/>
      <c r="CN77" s="201"/>
      <c r="CO77" s="202"/>
      <c r="CP77" s="201"/>
      <c r="CQ77" s="201"/>
      <c r="CR77" s="201"/>
    </row>
    <row r="78" spans="2:96" ht="10.5" x14ac:dyDescent="0.25">
      <c r="B78" s="110" t="s">
        <v>219</v>
      </c>
      <c r="C78" s="185"/>
      <c r="D78" s="185"/>
      <c r="E78" s="185"/>
      <c r="F78" s="185"/>
      <c r="G78" s="185"/>
      <c r="H78" s="185"/>
      <c r="I78" s="185"/>
      <c r="J78" s="185"/>
      <c r="K78" s="185"/>
      <c r="L78" s="185"/>
      <c r="M78" s="185"/>
      <c r="N78" s="185"/>
      <c r="O78" s="274"/>
      <c r="P78" s="185"/>
      <c r="Q78" s="185"/>
      <c r="R78" s="185"/>
      <c r="S78" s="185"/>
      <c r="T78" s="185"/>
      <c r="U78" s="185"/>
      <c r="V78" s="185"/>
      <c r="W78" s="185"/>
      <c r="X78" s="185"/>
      <c r="Y78" s="185"/>
      <c r="Z78" s="185"/>
      <c r="AA78" s="185"/>
      <c r="AB78" s="274"/>
      <c r="AC78" s="185">
        <v>37766</v>
      </c>
      <c r="AD78" s="185"/>
      <c r="AE78" s="185"/>
      <c r="AF78" s="185"/>
      <c r="AG78" s="185"/>
      <c r="BO78" s="198"/>
      <c r="BP78" s="201"/>
      <c r="BQ78" s="201"/>
      <c r="BR78" s="201"/>
      <c r="BS78" s="201"/>
      <c r="BT78" s="201"/>
      <c r="BU78" s="201"/>
      <c r="BV78" s="201"/>
      <c r="BW78" s="201"/>
      <c r="BX78" s="201"/>
      <c r="BY78" s="201"/>
      <c r="BZ78" s="201"/>
      <c r="CA78" s="201"/>
      <c r="CB78" s="202"/>
      <c r="CC78" s="201"/>
      <c r="CD78" s="201"/>
      <c r="CE78" s="201"/>
      <c r="CF78" s="201"/>
      <c r="CG78" s="201"/>
      <c r="CH78" s="201"/>
      <c r="CI78" s="201"/>
      <c r="CJ78" s="201"/>
      <c r="CK78" s="201"/>
      <c r="CL78" s="201"/>
      <c r="CM78" s="201"/>
      <c r="CN78" s="201"/>
      <c r="CO78" s="202"/>
      <c r="CP78" s="201"/>
      <c r="CQ78" s="201"/>
      <c r="CR78" s="201"/>
    </row>
    <row r="79" spans="2:96" ht="10.5" x14ac:dyDescent="0.25">
      <c r="B79" s="110" t="s">
        <v>225</v>
      </c>
      <c r="C79" s="185">
        <v>31812</v>
      </c>
      <c r="D79" s="185"/>
      <c r="E79" s="185"/>
      <c r="F79" s="185"/>
      <c r="G79" s="185"/>
      <c r="H79" s="185"/>
      <c r="I79" s="185"/>
      <c r="J79" s="185">
        <v>56539</v>
      </c>
      <c r="K79" s="185"/>
      <c r="L79" s="185"/>
      <c r="M79" s="185"/>
      <c r="N79" s="185"/>
      <c r="O79" s="274">
        <v>88351</v>
      </c>
      <c r="P79" s="185">
        <v>37888</v>
      </c>
      <c r="Q79" s="185"/>
      <c r="R79" s="185"/>
      <c r="S79" s="185">
        <v>104688</v>
      </c>
      <c r="T79" s="185"/>
      <c r="U79" s="185"/>
      <c r="V79" s="185">
        <v>56899</v>
      </c>
      <c r="W79" s="185"/>
      <c r="X79" s="185"/>
      <c r="Y79" s="185"/>
      <c r="Z79" s="185"/>
      <c r="AA79" s="185"/>
      <c r="AB79" s="274">
        <v>199475</v>
      </c>
      <c r="AC79" s="185"/>
      <c r="AD79" s="185"/>
      <c r="AE79" s="185"/>
      <c r="AF79" s="185"/>
      <c r="AG79" s="185"/>
      <c r="BO79" s="198"/>
      <c r="BP79" s="201"/>
      <c r="BQ79" s="201"/>
      <c r="BR79" s="201"/>
      <c r="BS79" s="201"/>
      <c r="BT79" s="201"/>
      <c r="BU79" s="201"/>
      <c r="BV79" s="201"/>
      <c r="BW79" s="201"/>
      <c r="BX79" s="201"/>
      <c r="BY79" s="201"/>
      <c r="BZ79" s="201"/>
      <c r="CA79" s="201"/>
      <c r="CB79" s="202"/>
      <c r="CC79" s="201"/>
      <c r="CD79" s="201"/>
      <c r="CE79" s="201"/>
      <c r="CF79" s="201"/>
      <c r="CG79" s="201"/>
      <c r="CH79" s="201"/>
      <c r="CI79" s="201"/>
      <c r="CJ79" s="201"/>
      <c r="CK79" s="201"/>
      <c r="CL79" s="201"/>
      <c r="CM79" s="201"/>
      <c r="CN79" s="201"/>
      <c r="CO79" s="202"/>
      <c r="CP79" s="201"/>
      <c r="CQ79" s="201"/>
      <c r="CR79" s="201"/>
    </row>
    <row r="80" spans="2:96" ht="10.5" x14ac:dyDescent="0.25">
      <c r="B80" s="110" t="s">
        <v>220</v>
      </c>
      <c r="C80" s="185"/>
      <c r="D80" s="185"/>
      <c r="E80" s="185"/>
      <c r="F80" s="185"/>
      <c r="G80" s="185"/>
      <c r="H80" s="185"/>
      <c r="I80" s="185"/>
      <c r="J80" s="185"/>
      <c r="K80" s="185"/>
      <c r="L80" s="185"/>
      <c r="M80" s="185"/>
      <c r="N80" s="185"/>
      <c r="O80" s="274"/>
      <c r="P80" s="185"/>
      <c r="Q80" s="185"/>
      <c r="R80" s="185"/>
      <c r="S80" s="185"/>
      <c r="T80" s="185"/>
      <c r="U80" s="185"/>
      <c r="V80" s="185"/>
      <c r="W80" s="185"/>
      <c r="X80" s="185"/>
      <c r="Y80" s="185"/>
      <c r="Z80" s="185"/>
      <c r="AA80" s="185"/>
      <c r="AB80" s="274"/>
      <c r="AC80" s="185"/>
      <c r="AD80" s="185"/>
      <c r="AE80" s="185"/>
      <c r="AF80" s="185"/>
      <c r="AG80" s="185"/>
      <c r="BO80" s="198"/>
      <c r="BP80" s="201"/>
      <c r="BQ80" s="201"/>
      <c r="BR80" s="201"/>
      <c r="BS80" s="201"/>
      <c r="BT80" s="201"/>
      <c r="BU80" s="201"/>
      <c r="BV80" s="201"/>
      <c r="BW80" s="201"/>
      <c r="BX80" s="201"/>
      <c r="BY80" s="201"/>
      <c r="BZ80" s="201"/>
      <c r="CA80" s="201"/>
      <c r="CB80" s="202"/>
      <c r="CC80" s="201"/>
      <c r="CD80" s="201"/>
      <c r="CE80" s="201"/>
      <c r="CF80" s="201"/>
      <c r="CG80" s="201"/>
      <c r="CH80" s="201"/>
      <c r="CI80" s="201"/>
      <c r="CJ80" s="201"/>
      <c r="CK80" s="201"/>
      <c r="CL80" s="201"/>
      <c r="CM80" s="201"/>
      <c r="CN80" s="201"/>
      <c r="CO80" s="202"/>
      <c r="CP80" s="201"/>
      <c r="CQ80" s="201"/>
      <c r="CR80" s="201"/>
    </row>
    <row r="81" spans="2:96" ht="10.5" x14ac:dyDescent="0.25">
      <c r="B81" s="110" t="s">
        <v>315</v>
      </c>
      <c r="C81" s="185"/>
      <c r="D81" s="185">
        <v>56604</v>
      </c>
      <c r="E81" s="185"/>
      <c r="F81" s="185">
        <v>60280</v>
      </c>
      <c r="G81" s="185">
        <v>34472</v>
      </c>
      <c r="H81" s="185">
        <v>57523</v>
      </c>
      <c r="I81" s="185">
        <v>39300</v>
      </c>
      <c r="J81" s="185">
        <v>56539</v>
      </c>
      <c r="K81" s="185">
        <v>61384</v>
      </c>
      <c r="L81" s="185"/>
      <c r="M81" s="185"/>
      <c r="N81" s="185">
        <v>39782</v>
      </c>
      <c r="O81" s="274">
        <v>405884</v>
      </c>
      <c r="P81" s="185"/>
      <c r="Q81" s="185">
        <v>56925</v>
      </c>
      <c r="R81" s="185"/>
      <c r="S81" s="185">
        <v>163921</v>
      </c>
      <c r="T81" s="185"/>
      <c r="U81" s="185"/>
      <c r="V81" s="185"/>
      <c r="W81" s="185"/>
      <c r="X81" s="185">
        <v>61310</v>
      </c>
      <c r="Y81" s="185"/>
      <c r="Z81" s="185"/>
      <c r="AA81" s="185"/>
      <c r="AB81" s="274">
        <v>282156</v>
      </c>
      <c r="AC81" s="185">
        <v>80902</v>
      </c>
      <c r="AE81" s="185">
        <v>36371</v>
      </c>
      <c r="AF81" s="185"/>
      <c r="AG81" s="185"/>
      <c r="BO81" s="198"/>
      <c r="BP81" s="201"/>
      <c r="BQ81" s="201"/>
      <c r="BR81" s="201"/>
      <c r="BS81" s="201"/>
      <c r="BT81" s="201"/>
      <c r="BU81" s="201"/>
      <c r="BV81" s="201"/>
      <c r="BW81" s="201"/>
      <c r="BX81" s="201"/>
      <c r="BY81" s="201"/>
      <c r="BZ81" s="201"/>
      <c r="CA81" s="201"/>
      <c r="CB81" s="202"/>
      <c r="CC81" s="201"/>
      <c r="CD81" s="201"/>
      <c r="CE81" s="201"/>
      <c r="CF81" s="201"/>
      <c r="CG81" s="201"/>
      <c r="CH81" s="201"/>
      <c r="CI81" s="201"/>
      <c r="CJ81" s="201"/>
      <c r="CK81" s="201"/>
      <c r="CL81" s="201"/>
      <c r="CM81" s="201"/>
      <c r="CN81" s="201"/>
      <c r="CO81" s="202"/>
      <c r="CP81" s="201"/>
      <c r="CQ81" s="201"/>
      <c r="CR81" s="201"/>
    </row>
    <row r="82" spans="2:96" ht="10.5" x14ac:dyDescent="0.25">
      <c r="B82" s="180" t="s">
        <v>316</v>
      </c>
      <c r="C82" s="186"/>
      <c r="D82" s="186">
        <v>56604</v>
      </c>
      <c r="E82" s="186"/>
      <c r="F82" s="186">
        <v>60280</v>
      </c>
      <c r="G82" s="186">
        <v>34472</v>
      </c>
      <c r="H82" s="186">
        <v>57523</v>
      </c>
      <c r="I82" s="186">
        <v>39300</v>
      </c>
      <c r="J82" s="186">
        <v>56539</v>
      </c>
      <c r="K82" s="186">
        <v>61384</v>
      </c>
      <c r="L82" s="186"/>
      <c r="M82" s="186"/>
      <c r="N82" s="186">
        <v>39782</v>
      </c>
      <c r="O82" s="275">
        <v>405884</v>
      </c>
      <c r="P82" s="186"/>
      <c r="Q82" s="186">
        <v>56925</v>
      </c>
      <c r="R82" s="186"/>
      <c r="S82" s="186">
        <v>63526</v>
      </c>
      <c r="T82" s="186"/>
      <c r="U82" s="186"/>
      <c r="V82" s="186"/>
      <c r="W82" s="186"/>
      <c r="X82" s="186">
        <v>61310</v>
      </c>
      <c r="Y82" s="186"/>
      <c r="Z82" s="186"/>
      <c r="AA82" s="186"/>
      <c r="AB82" s="275">
        <v>181761</v>
      </c>
      <c r="AC82" s="186">
        <v>80902</v>
      </c>
      <c r="AE82" s="186">
        <v>36371</v>
      </c>
      <c r="AF82" s="186"/>
      <c r="AG82" s="186"/>
      <c r="BO82" s="198"/>
      <c r="BP82" s="201"/>
      <c r="BQ82" s="201"/>
      <c r="BR82" s="201"/>
      <c r="BS82" s="201"/>
      <c r="BT82" s="201"/>
      <c r="BU82" s="201"/>
      <c r="BV82" s="201"/>
      <c r="BW82" s="201"/>
      <c r="BX82" s="201"/>
      <c r="BY82" s="201"/>
      <c r="BZ82" s="201"/>
      <c r="CA82" s="201"/>
      <c r="CB82" s="202"/>
      <c r="CC82" s="201"/>
      <c r="CD82" s="201"/>
      <c r="CE82" s="201"/>
      <c r="CF82" s="201"/>
      <c r="CG82" s="201"/>
      <c r="CH82" s="201"/>
      <c r="CI82" s="201"/>
      <c r="CJ82" s="201"/>
      <c r="CK82" s="201"/>
      <c r="CL82" s="201"/>
      <c r="CM82" s="201"/>
      <c r="CN82" s="201"/>
      <c r="CO82" s="202"/>
      <c r="CP82" s="201"/>
      <c r="CQ82" s="201"/>
      <c r="CR82" s="201"/>
    </row>
    <row r="83" spans="2:96" ht="11" thickBot="1" x14ac:dyDescent="0.3">
      <c r="B83" s="179" t="s">
        <v>419</v>
      </c>
      <c r="C83" s="184"/>
      <c r="D83" s="184"/>
      <c r="E83" s="184"/>
      <c r="F83" s="184"/>
      <c r="G83" s="184"/>
      <c r="H83" s="184"/>
      <c r="I83" s="184"/>
      <c r="J83" s="184"/>
      <c r="K83" s="184"/>
      <c r="L83" s="184"/>
      <c r="M83" s="184"/>
      <c r="N83" s="184"/>
      <c r="O83" s="273"/>
      <c r="P83" s="184"/>
      <c r="Q83" s="184"/>
      <c r="R83" s="184"/>
      <c r="S83" s="184">
        <v>100395</v>
      </c>
      <c r="T83" s="184"/>
      <c r="U83" s="184"/>
      <c r="V83" s="184"/>
      <c r="W83" s="184"/>
      <c r="X83" s="184"/>
      <c r="Y83" s="184"/>
      <c r="Z83" s="184"/>
      <c r="AA83" s="184"/>
      <c r="AB83" s="273">
        <v>100395</v>
      </c>
      <c r="AC83" s="184"/>
      <c r="AD83" s="184"/>
      <c r="AE83" s="184"/>
      <c r="AF83" s="184"/>
      <c r="AG83" s="184"/>
      <c r="BO83" s="198"/>
      <c r="BP83" s="201"/>
      <c r="BQ83" s="201"/>
      <c r="BR83" s="201"/>
      <c r="BS83" s="201"/>
      <c r="BT83" s="201"/>
      <c r="BU83" s="201"/>
      <c r="BV83" s="201"/>
      <c r="BW83" s="201"/>
      <c r="BX83" s="201"/>
      <c r="BY83" s="201"/>
      <c r="BZ83" s="201"/>
      <c r="CA83" s="201"/>
      <c r="CB83" s="202"/>
      <c r="CC83" s="201"/>
      <c r="CD83" s="201"/>
      <c r="CE83" s="201"/>
      <c r="CF83" s="201"/>
      <c r="CG83" s="201"/>
      <c r="CH83" s="201"/>
      <c r="CI83" s="201"/>
      <c r="CJ83" s="201"/>
      <c r="CK83" s="201"/>
      <c r="CL83" s="201"/>
      <c r="CM83" s="201"/>
      <c r="CN83" s="201"/>
      <c r="CO83" s="202"/>
      <c r="CP83" s="201"/>
      <c r="CQ83" s="201"/>
      <c r="CR83" s="201"/>
    </row>
    <row r="84" spans="2:96" ht="10.5" x14ac:dyDescent="0.25">
      <c r="B84" s="110" t="s">
        <v>420</v>
      </c>
      <c r="C84" s="185"/>
      <c r="D84" s="185"/>
      <c r="E84" s="185"/>
      <c r="F84" s="185">
        <v>46570</v>
      </c>
      <c r="G84" s="185"/>
      <c r="H84" s="185"/>
      <c r="I84" s="185"/>
      <c r="J84" s="185"/>
      <c r="K84" s="185"/>
      <c r="L84" s="185"/>
      <c r="M84" s="185"/>
      <c r="N84" s="185"/>
      <c r="O84" s="274">
        <v>46570</v>
      </c>
      <c r="P84" s="185"/>
      <c r="Q84" s="185"/>
      <c r="R84" s="185"/>
      <c r="S84" s="185"/>
      <c r="T84" s="185"/>
      <c r="U84" s="185"/>
      <c r="V84" s="185"/>
      <c r="W84" s="185"/>
      <c r="X84" s="185"/>
      <c r="Y84" s="185"/>
      <c r="Z84" s="185"/>
      <c r="AA84" s="185"/>
      <c r="AB84" s="274"/>
      <c r="AC84" s="185"/>
      <c r="AD84" s="185"/>
      <c r="AE84" s="185"/>
      <c r="AF84" s="185"/>
      <c r="AG84" s="185"/>
      <c r="BO84" s="198"/>
      <c r="BP84" s="201"/>
      <c r="BQ84" s="201"/>
      <c r="BR84" s="201"/>
      <c r="BS84" s="201"/>
      <c r="BT84" s="201"/>
      <c r="BU84" s="201"/>
      <c r="BV84" s="201"/>
      <c r="BW84" s="201"/>
      <c r="BX84" s="201"/>
      <c r="BY84" s="201"/>
      <c r="BZ84" s="201"/>
      <c r="CA84" s="201"/>
      <c r="CB84" s="202"/>
      <c r="CC84" s="201"/>
      <c r="CD84" s="201"/>
      <c r="CE84" s="201"/>
      <c r="CF84" s="201"/>
      <c r="CG84" s="201"/>
      <c r="CH84" s="201"/>
      <c r="CI84" s="201"/>
      <c r="CJ84" s="201"/>
      <c r="CK84" s="201"/>
      <c r="CL84" s="201"/>
      <c r="CM84" s="201"/>
      <c r="CN84" s="201"/>
      <c r="CO84" s="202"/>
      <c r="CP84" s="201"/>
      <c r="CQ84" s="201"/>
      <c r="CR84" s="201"/>
    </row>
    <row r="85" spans="2:96" x14ac:dyDescent="0.2">
      <c r="B85" s="180" t="s">
        <v>421</v>
      </c>
      <c r="C85" s="186"/>
      <c r="D85" s="186"/>
      <c r="E85" s="186"/>
      <c r="F85" s="186">
        <v>46570</v>
      </c>
      <c r="G85" s="186"/>
      <c r="H85" s="186"/>
      <c r="I85" s="186"/>
      <c r="J85" s="186"/>
      <c r="K85" s="186"/>
      <c r="L85" s="186"/>
      <c r="M85" s="186"/>
      <c r="N85" s="186"/>
      <c r="O85" s="275">
        <v>46570</v>
      </c>
      <c r="P85" s="186"/>
      <c r="Q85" s="186"/>
      <c r="R85" s="186"/>
      <c r="S85" s="186"/>
      <c r="T85" s="186"/>
      <c r="U85" s="186"/>
      <c r="V85" s="186"/>
      <c r="W85" s="186"/>
      <c r="X85" s="186"/>
      <c r="Y85" s="186"/>
      <c r="Z85" s="186"/>
      <c r="AA85" s="186"/>
      <c r="AB85" s="275"/>
      <c r="AC85" s="186"/>
      <c r="AD85" s="186"/>
      <c r="AE85" s="186"/>
      <c r="AF85" s="186"/>
      <c r="AG85" s="186"/>
      <c r="BO85" s="197"/>
      <c r="BP85" s="199"/>
      <c r="BQ85" s="199"/>
      <c r="BR85" s="199"/>
      <c r="BS85" s="199"/>
      <c r="BT85" s="199"/>
      <c r="BU85" s="199"/>
      <c r="BV85" s="199"/>
      <c r="BW85" s="199"/>
      <c r="BX85" s="199"/>
      <c r="BY85" s="199"/>
      <c r="BZ85" s="199"/>
      <c r="CA85" s="199"/>
      <c r="CB85" s="200"/>
      <c r="CC85" s="199"/>
      <c r="CD85" s="199"/>
      <c r="CE85" s="199"/>
      <c r="CF85" s="199"/>
      <c r="CG85" s="199"/>
      <c r="CH85" s="199"/>
      <c r="CI85" s="199"/>
      <c r="CJ85" s="199"/>
      <c r="CK85" s="199"/>
      <c r="CL85" s="199"/>
      <c r="CM85" s="199"/>
      <c r="CN85" s="199"/>
      <c r="CO85" s="200"/>
      <c r="CP85" s="199"/>
      <c r="CQ85" s="199"/>
      <c r="CR85" s="199"/>
    </row>
    <row r="86" spans="2:96" ht="11" thickBot="1" x14ac:dyDescent="0.3">
      <c r="B86" s="179" t="s">
        <v>422</v>
      </c>
      <c r="C86" s="184"/>
      <c r="D86" s="184"/>
      <c r="E86" s="184"/>
      <c r="F86" s="184"/>
      <c r="G86" s="184"/>
      <c r="H86" s="184"/>
      <c r="I86" s="184"/>
      <c r="J86" s="184"/>
      <c r="K86" s="184"/>
      <c r="L86" s="184"/>
      <c r="M86" s="184"/>
      <c r="N86" s="184"/>
      <c r="O86" s="273"/>
      <c r="P86" s="184"/>
      <c r="Q86" s="184"/>
      <c r="R86" s="184"/>
      <c r="S86" s="184"/>
      <c r="T86" s="184"/>
      <c r="U86" s="184"/>
      <c r="V86" s="184"/>
      <c r="W86" s="184"/>
      <c r="X86" s="184"/>
      <c r="Y86" s="184"/>
      <c r="Z86" s="184"/>
      <c r="AA86" s="184"/>
      <c r="AB86" s="273"/>
      <c r="AC86" s="184"/>
      <c r="AD86" s="184"/>
      <c r="AE86" s="184"/>
      <c r="AF86" s="184"/>
      <c r="AG86" s="184"/>
      <c r="BO86" s="198"/>
      <c r="BP86" s="201"/>
      <c r="BQ86" s="201"/>
      <c r="BR86" s="201"/>
      <c r="BS86" s="201"/>
      <c r="BT86" s="201"/>
      <c r="BU86" s="201"/>
      <c r="BV86" s="201"/>
      <c r="BW86" s="201"/>
      <c r="BX86" s="201"/>
      <c r="BY86" s="201"/>
      <c r="BZ86" s="201"/>
      <c r="CA86" s="201"/>
      <c r="CB86" s="202"/>
      <c r="CC86" s="201"/>
      <c r="CD86" s="201"/>
      <c r="CE86" s="201"/>
      <c r="CF86" s="201"/>
      <c r="CG86" s="201"/>
      <c r="CH86" s="201"/>
      <c r="CI86" s="201"/>
      <c r="CJ86" s="201"/>
      <c r="CK86" s="201"/>
      <c r="CL86" s="201"/>
      <c r="CM86" s="201"/>
      <c r="CN86" s="201"/>
      <c r="CO86" s="202"/>
      <c r="CP86" s="201"/>
      <c r="CQ86" s="201"/>
      <c r="CR86" s="201"/>
    </row>
    <row r="87" spans="2:96" ht="10.5" x14ac:dyDescent="0.25">
      <c r="B87" s="110" t="s">
        <v>240</v>
      </c>
      <c r="C87" s="185"/>
      <c r="D87" s="185">
        <v>36612</v>
      </c>
      <c r="E87" s="185"/>
      <c r="F87" s="185"/>
      <c r="G87" s="185"/>
      <c r="H87" s="185"/>
      <c r="I87" s="185"/>
      <c r="J87" s="185"/>
      <c r="K87" s="185"/>
      <c r="L87" s="185"/>
      <c r="M87" s="185"/>
      <c r="N87" s="185"/>
      <c r="O87" s="274">
        <v>36612</v>
      </c>
      <c r="P87" s="185"/>
      <c r="Q87" s="185"/>
      <c r="R87" s="185"/>
      <c r="S87" s="185"/>
      <c r="T87" s="185"/>
      <c r="U87" s="185"/>
      <c r="V87" s="185"/>
      <c r="W87" s="185"/>
      <c r="X87" s="185"/>
      <c r="Y87" s="185"/>
      <c r="Z87" s="185"/>
      <c r="AA87" s="185"/>
      <c r="AB87" s="274"/>
      <c r="AC87" s="185"/>
      <c r="AD87" s="185"/>
      <c r="AE87" s="185"/>
      <c r="AF87" s="185"/>
      <c r="AG87" s="185"/>
      <c r="BO87" s="197"/>
      <c r="BP87" s="199"/>
      <c r="BQ87" s="199"/>
      <c r="BR87" s="199"/>
      <c r="BS87" s="199"/>
      <c r="BT87" s="199"/>
      <c r="BU87" s="199"/>
      <c r="BV87" s="199"/>
      <c r="BW87" s="199"/>
      <c r="BX87" s="199"/>
      <c r="BY87" s="199"/>
      <c r="BZ87" s="199"/>
      <c r="CA87" s="199"/>
      <c r="CB87" s="200"/>
      <c r="CC87" s="199"/>
      <c r="CD87" s="199"/>
      <c r="CE87" s="199"/>
      <c r="CF87" s="199"/>
      <c r="CG87" s="199"/>
      <c r="CH87" s="199"/>
      <c r="CI87" s="199"/>
      <c r="CJ87" s="199"/>
      <c r="CK87" s="199"/>
      <c r="CL87" s="199"/>
      <c r="CM87" s="199"/>
      <c r="CN87" s="199"/>
      <c r="CO87" s="200"/>
      <c r="CP87" s="199"/>
      <c r="CQ87" s="199"/>
      <c r="CR87" s="199"/>
    </row>
    <row r="88" spans="2:96" ht="10.5" x14ac:dyDescent="0.25">
      <c r="B88" s="110" t="s">
        <v>210</v>
      </c>
      <c r="C88" s="185"/>
      <c r="D88" s="185"/>
      <c r="E88" s="185"/>
      <c r="F88" s="185"/>
      <c r="G88" s="185"/>
      <c r="H88" s="185"/>
      <c r="I88" s="185"/>
      <c r="J88" s="185"/>
      <c r="K88" s="185"/>
      <c r="L88" s="185"/>
      <c r="M88" s="185"/>
      <c r="N88" s="185"/>
      <c r="O88" s="274"/>
      <c r="P88" s="185"/>
      <c r="Q88" s="185"/>
      <c r="R88" s="185"/>
      <c r="S88" s="185"/>
      <c r="T88" s="185"/>
      <c r="U88" s="185"/>
      <c r="V88" s="185"/>
      <c r="W88" s="185"/>
      <c r="X88" s="185"/>
      <c r="Y88" s="185"/>
      <c r="Z88" s="185"/>
      <c r="AA88" s="185"/>
      <c r="AB88" s="274"/>
      <c r="AC88" s="185">
        <v>36935</v>
      </c>
      <c r="AD88" s="185"/>
      <c r="AE88" s="185"/>
      <c r="AF88" s="185"/>
      <c r="AG88" s="185"/>
      <c r="BO88" s="198"/>
      <c r="BP88" s="201"/>
      <c r="BQ88" s="201"/>
      <c r="BR88" s="201"/>
      <c r="BS88" s="201"/>
      <c r="BT88" s="201"/>
      <c r="BU88" s="201"/>
      <c r="BV88" s="201"/>
      <c r="BW88" s="201"/>
      <c r="BX88" s="201"/>
      <c r="BY88" s="201"/>
      <c r="BZ88" s="201"/>
      <c r="CA88" s="201"/>
      <c r="CB88" s="202"/>
      <c r="CC88" s="201"/>
      <c r="CD88" s="201"/>
      <c r="CE88" s="201"/>
      <c r="CF88" s="201"/>
      <c r="CG88" s="201"/>
      <c r="CH88" s="201"/>
      <c r="CI88" s="201"/>
      <c r="CJ88" s="201"/>
      <c r="CK88" s="201"/>
      <c r="CL88" s="201"/>
      <c r="CM88" s="201"/>
      <c r="CN88" s="201"/>
      <c r="CO88" s="202"/>
      <c r="CP88" s="201"/>
      <c r="CQ88" s="201"/>
      <c r="CR88" s="201"/>
    </row>
    <row r="89" spans="2:96" ht="10.5" x14ac:dyDescent="0.25">
      <c r="B89" s="110" t="s">
        <v>423</v>
      </c>
      <c r="C89" s="185"/>
      <c r="D89" s="185"/>
      <c r="E89" s="185"/>
      <c r="F89" s="185"/>
      <c r="G89" s="185"/>
      <c r="H89" s="185"/>
      <c r="I89" s="185"/>
      <c r="J89" s="185"/>
      <c r="K89" s="185"/>
      <c r="L89" s="185"/>
      <c r="M89" s="185"/>
      <c r="N89" s="185"/>
      <c r="O89" s="274"/>
      <c r="P89" s="185"/>
      <c r="Q89" s="185"/>
      <c r="R89" s="185"/>
      <c r="S89" s="185"/>
      <c r="T89" s="185"/>
      <c r="U89" s="185"/>
      <c r="V89" s="185"/>
      <c r="W89" s="185"/>
      <c r="X89" s="185"/>
      <c r="Y89" s="185"/>
      <c r="Z89" s="185">
        <v>58110</v>
      </c>
      <c r="AA89" s="185"/>
      <c r="AB89" s="274">
        <v>58110</v>
      </c>
      <c r="AC89" s="185"/>
      <c r="AD89" s="185"/>
      <c r="AE89" s="185">
        <v>38872</v>
      </c>
      <c r="AF89" s="185"/>
      <c r="AG89" s="185"/>
      <c r="BO89" s="197"/>
      <c r="BP89" s="199"/>
      <c r="BQ89" s="199"/>
      <c r="BR89" s="199"/>
      <c r="BS89" s="199"/>
      <c r="BT89" s="199"/>
      <c r="BU89" s="199"/>
      <c r="BV89" s="199"/>
      <c r="BW89" s="199"/>
      <c r="BX89" s="199"/>
      <c r="BY89" s="199"/>
      <c r="BZ89" s="199"/>
      <c r="CA89" s="199"/>
      <c r="CB89" s="200"/>
      <c r="CC89" s="199"/>
      <c r="CD89" s="199"/>
      <c r="CE89" s="199"/>
      <c r="CF89" s="199"/>
      <c r="CG89" s="199"/>
      <c r="CH89" s="199"/>
      <c r="CI89" s="199"/>
      <c r="CJ89" s="199"/>
      <c r="CK89" s="199"/>
      <c r="CL89" s="199"/>
      <c r="CM89" s="199"/>
      <c r="CN89" s="199"/>
      <c r="CO89" s="200"/>
      <c r="CP89" s="199"/>
      <c r="CQ89" s="199"/>
      <c r="CR89" s="199"/>
    </row>
    <row r="90" spans="2:96" ht="10.5" x14ac:dyDescent="0.25">
      <c r="B90" s="110" t="s">
        <v>424</v>
      </c>
      <c r="C90" s="185"/>
      <c r="D90" s="185"/>
      <c r="E90" s="185"/>
      <c r="F90" s="185"/>
      <c r="G90" s="185"/>
      <c r="H90" s="185"/>
      <c r="I90" s="185"/>
      <c r="J90" s="185"/>
      <c r="K90" s="185"/>
      <c r="L90" s="185"/>
      <c r="M90" s="185"/>
      <c r="N90" s="185"/>
      <c r="O90" s="274"/>
      <c r="P90" s="185"/>
      <c r="Q90" s="185"/>
      <c r="R90" s="185"/>
      <c r="S90" s="185"/>
      <c r="T90" s="185"/>
      <c r="U90" s="185"/>
      <c r="V90" s="185"/>
      <c r="W90" s="185"/>
      <c r="X90" s="185"/>
      <c r="Y90" s="185"/>
      <c r="Z90" s="185"/>
      <c r="AA90" s="185"/>
      <c r="AB90" s="274"/>
      <c r="AC90" s="185"/>
      <c r="AD90" s="185"/>
      <c r="AE90" s="185"/>
      <c r="AF90" s="185"/>
      <c r="AG90" s="185"/>
      <c r="BO90" s="197"/>
      <c r="BP90" s="199"/>
      <c r="BQ90" s="199"/>
      <c r="BR90" s="199"/>
      <c r="BS90" s="199"/>
      <c r="BT90" s="199"/>
      <c r="BU90" s="199"/>
      <c r="BV90" s="199"/>
      <c r="BW90" s="199"/>
      <c r="BX90" s="199"/>
      <c r="BY90" s="199"/>
      <c r="BZ90" s="199"/>
      <c r="CA90" s="199"/>
      <c r="CB90" s="200"/>
      <c r="CC90" s="199"/>
      <c r="CD90" s="199"/>
      <c r="CE90" s="199"/>
      <c r="CF90" s="199"/>
      <c r="CG90" s="199"/>
      <c r="CH90" s="199"/>
      <c r="CI90" s="199"/>
      <c r="CJ90" s="199"/>
      <c r="CK90" s="199"/>
      <c r="CL90" s="199"/>
      <c r="CM90" s="199"/>
      <c r="CN90" s="199"/>
      <c r="CO90" s="200"/>
      <c r="CP90" s="199"/>
      <c r="CQ90" s="199"/>
      <c r="CR90" s="199"/>
    </row>
    <row r="91" spans="2:96" ht="11" thickBot="1" x14ac:dyDescent="0.3">
      <c r="B91" s="182" t="s">
        <v>234</v>
      </c>
      <c r="C91" s="188"/>
      <c r="D91" s="188"/>
      <c r="E91" s="188"/>
      <c r="F91" s="188"/>
      <c r="G91" s="188"/>
      <c r="H91" s="188"/>
      <c r="I91" s="188"/>
      <c r="J91" s="188"/>
      <c r="K91" s="188"/>
      <c r="L91" s="188">
        <v>69565</v>
      </c>
      <c r="M91" s="188"/>
      <c r="N91" s="188"/>
      <c r="O91" s="277">
        <v>69565</v>
      </c>
      <c r="P91" s="188">
        <v>55863</v>
      </c>
      <c r="Q91" s="188"/>
      <c r="R91" s="188"/>
      <c r="S91" s="188"/>
      <c r="T91" s="188"/>
      <c r="U91" s="188"/>
      <c r="V91" s="188"/>
      <c r="W91" s="188"/>
      <c r="X91" s="188"/>
      <c r="Y91" s="188"/>
      <c r="Z91" s="188"/>
      <c r="AA91" s="188"/>
      <c r="AB91" s="277">
        <v>55863</v>
      </c>
      <c r="AC91" s="188"/>
      <c r="AD91" s="188"/>
      <c r="AE91" s="188"/>
      <c r="AF91" s="188"/>
      <c r="AG91" s="188"/>
      <c r="BO91" s="198"/>
      <c r="BP91" s="201"/>
      <c r="BQ91" s="201"/>
      <c r="BR91" s="201"/>
      <c r="BS91" s="201"/>
      <c r="BT91" s="201"/>
      <c r="BU91" s="201"/>
      <c r="BV91" s="201"/>
      <c r="BW91" s="201"/>
      <c r="BX91" s="201"/>
      <c r="BY91" s="201"/>
      <c r="BZ91" s="201"/>
      <c r="CA91" s="201"/>
      <c r="CB91" s="202"/>
      <c r="CC91" s="201"/>
      <c r="CD91" s="201"/>
      <c r="CE91" s="201"/>
      <c r="CF91" s="201"/>
      <c r="CG91" s="201"/>
      <c r="CH91" s="201"/>
      <c r="CI91" s="201"/>
      <c r="CJ91" s="201"/>
      <c r="CK91" s="201"/>
      <c r="CL91" s="201"/>
      <c r="CM91" s="201"/>
      <c r="CN91" s="201"/>
      <c r="CO91" s="202"/>
      <c r="CP91" s="201"/>
      <c r="CQ91" s="201"/>
      <c r="CR91" s="201"/>
    </row>
    <row r="92" spans="2:96" ht="11" thickBot="1" x14ac:dyDescent="0.3">
      <c r="B92" s="182" t="s">
        <v>297</v>
      </c>
      <c r="C92" s="188">
        <v>310436</v>
      </c>
      <c r="D92" s="188">
        <v>269084</v>
      </c>
      <c r="E92" s="188">
        <v>378443</v>
      </c>
      <c r="F92" s="188">
        <v>797663</v>
      </c>
      <c r="G92" s="188">
        <v>419648</v>
      </c>
      <c r="H92" s="188">
        <v>283021</v>
      </c>
      <c r="I92" s="188">
        <v>412577</v>
      </c>
      <c r="J92" s="188">
        <v>373876</v>
      </c>
      <c r="K92" s="188">
        <v>362753</v>
      </c>
      <c r="L92" s="188">
        <v>378296</v>
      </c>
      <c r="M92" s="188">
        <v>394750</v>
      </c>
      <c r="N92" s="188">
        <v>285182</v>
      </c>
      <c r="O92" s="277">
        <v>4665729</v>
      </c>
      <c r="P92" s="188">
        <v>340050</v>
      </c>
      <c r="Q92" s="188">
        <v>167403</v>
      </c>
      <c r="R92" s="188">
        <v>131281</v>
      </c>
      <c r="S92" s="188">
        <v>456428</v>
      </c>
      <c r="T92" s="188">
        <v>244288</v>
      </c>
      <c r="U92" s="188">
        <v>232640</v>
      </c>
      <c r="V92" s="188">
        <v>228553</v>
      </c>
      <c r="W92" s="188">
        <v>409922</v>
      </c>
      <c r="X92" s="188">
        <v>246327</v>
      </c>
      <c r="Y92" s="188">
        <v>272277</v>
      </c>
      <c r="Z92" s="188">
        <v>412872</v>
      </c>
      <c r="AA92" s="188">
        <v>281036</v>
      </c>
      <c r="AB92" s="277">
        <v>3423077</v>
      </c>
      <c r="AC92" s="188">
        <v>398634</v>
      </c>
      <c r="AD92" s="188">
        <v>199041</v>
      </c>
      <c r="AE92" s="188">
        <v>387456</v>
      </c>
      <c r="AF92" s="188">
        <v>283097</v>
      </c>
      <c r="AG92" s="188">
        <v>257898</v>
      </c>
      <c r="BO92" s="198"/>
      <c r="BP92" s="201"/>
      <c r="BQ92" s="201"/>
      <c r="BR92" s="201"/>
      <c r="BS92" s="201"/>
      <c r="BT92" s="201"/>
      <c r="BU92" s="201"/>
      <c r="BV92" s="201"/>
      <c r="BW92" s="201"/>
      <c r="BX92" s="201"/>
      <c r="BY92" s="201"/>
      <c r="BZ92" s="201"/>
      <c r="CA92" s="201"/>
      <c r="CB92" s="202"/>
      <c r="CC92" s="201"/>
      <c r="CD92" s="201"/>
      <c r="CE92" s="201"/>
      <c r="CF92" s="201"/>
      <c r="CG92" s="201"/>
      <c r="CH92" s="201"/>
      <c r="CI92" s="201"/>
      <c r="CJ92" s="201"/>
      <c r="CK92" s="201"/>
      <c r="CL92" s="201"/>
      <c r="CM92" s="201"/>
      <c r="CN92" s="201"/>
      <c r="CO92" s="202"/>
      <c r="CP92" s="201"/>
      <c r="CQ92" s="201"/>
      <c r="CR92" s="201"/>
    </row>
    <row r="93" spans="2:96" x14ac:dyDescent="0.2">
      <c r="BO93" s="197"/>
      <c r="BP93" s="199"/>
      <c r="BQ93" s="199"/>
      <c r="BR93" s="199"/>
      <c r="BS93" s="199"/>
      <c r="BT93" s="199"/>
      <c r="BU93" s="199"/>
      <c r="BV93" s="199"/>
      <c r="BW93" s="199"/>
      <c r="BX93" s="199"/>
      <c r="BY93" s="199"/>
      <c r="BZ93" s="199"/>
      <c r="CA93" s="199"/>
      <c r="CB93" s="200"/>
      <c r="CC93" s="199"/>
      <c r="CD93" s="199"/>
      <c r="CE93" s="199"/>
      <c r="CF93" s="199"/>
      <c r="CG93" s="199"/>
      <c r="CH93" s="199"/>
      <c r="CI93" s="199"/>
      <c r="CJ93" s="199"/>
      <c r="CK93" s="199"/>
      <c r="CL93" s="199"/>
      <c r="CM93" s="199"/>
      <c r="CN93" s="199"/>
      <c r="CO93" s="200"/>
      <c r="CP93" s="199"/>
      <c r="CQ93" s="199"/>
      <c r="CR93" s="199"/>
    </row>
    <row r="94" spans="2:96" ht="10.5" x14ac:dyDescent="0.25">
      <c r="BO94" s="198"/>
      <c r="BP94" s="201"/>
      <c r="BQ94" s="201"/>
      <c r="BR94" s="201"/>
      <c r="BS94" s="201"/>
      <c r="BT94" s="201"/>
      <c r="BU94" s="201"/>
      <c r="BV94" s="201"/>
      <c r="BW94" s="201"/>
      <c r="BX94" s="201"/>
      <c r="BY94" s="201"/>
      <c r="BZ94" s="201"/>
      <c r="CA94" s="201"/>
      <c r="CB94" s="202"/>
      <c r="CC94" s="201"/>
      <c r="CD94" s="201"/>
      <c r="CE94" s="201"/>
      <c r="CF94" s="201"/>
      <c r="CG94" s="201"/>
      <c r="CH94" s="201"/>
      <c r="CI94" s="201"/>
      <c r="CJ94" s="201"/>
      <c r="CK94" s="201"/>
      <c r="CL94" s="201"/>
      <c r="CM94" s="201"/>
      <c r="CN94" s="201"/>
      <c r="CO94" s="202"/>
      <c r="CP94" s="201"/>
      <c r="CQ94" s="201"/>
      <c r="CR94" s="201"/>
    </row>
    <row r="95" spans="2:96" ht="10.5" x14ac:dyDescent="0.25">
      <c r="BO95" s="198"/>
      <c r="BP95" s="201"/>
      <c r="BQ95" s="201"/>
      <c r="BR95" s="201"/>
      <c r="BS95" s="201"/>
      <c r="BT95" s="201"/>
      <c r="BU95" s="201"/>
      <c r="BV95" s="201"/>
      <c r="BW95" s="201"/>
      <c r="BX95" s="201"/>
      <c r="BY95" s="201"/>
      <c r="BZ95" s="201"/>
      <c r="CA95" s="201"/>
      <c r="CB95" s="202"/>
      <c r="CC95" s="201"/>
      <c r="CD95" s="201"/>
      <c r="CE95" s="201"/>
      <c r="CF95" s="201"/>
      <c r="CG95" s="201"/>
      <c r="CH95" s="201"/>
      <c r="CI95" s="201"/>
      <c r="CJ95" s="201"/>
      <c r="CK95" s="201"/>
      <c r="CL95" s="201"/>
      <c r="CM95" s="201"/>
      <c r="CN95" s="201"/>
      <c r="CO95" s="202"/>
      <c r="CP95" s="201"/>
      <c r="CQ95" s="201"/>
      <c r="CR95" s="201"/>
    </row>
    <row r="96" spans="2:96" ht="10.5" x14ac:dyDescent="0.25">
      <c r="B96" s="102" t="s">
        <v>482</v>
      </c>
      <c r="BO96" s="198"/>
      <c r="BP96" s="201"/>
      <c r="BQ96" s="201"/>
      <c r="BR96" s="201"/>
      <c r="BS96" s="201"/>
      <c r="BT96" s="201"/>
      <c r="BU96" s="201"/>
      <c r="BV96" s="201"/>
      <c r="BW96" s="201"/>
      <c r="BX96" s="201"/>
      <c r="BY96" s="201"/>
      <c r="BZ96" s="201"/>
      <c r="CA96" s="201"/>
      <c r="CB96" s="202"/>
      <c r="CC96" s="201"/>
      <c r="CD96" s="201"/>
      <c r="CE96" s="201"/>
      <c r="CF96" s="201"/>
      <c r="CG96" s="201"/>
      <c r="CH96" s="201"/>
      <c r="CI96" s="201"/>
      <c r="CJ96" s="201"/>
      <c r="CK96" s="201"/>
      <c r="CL96" s="201"/>
      <c r="CM96" s="201"/>
      <c r="CN96" s="201"/>
      <c r="CO96" s="202"/>
      <c r="CP96" s="201"/>
      <c r="CQ96" s="201"/>
      <c r="CR96" s="201"/>
    </row>
    <row r="97" spans="2:96" x14ac:dyDescent="0.2">
      <c r="B97" s="102" t="s">
        <v>155</v>
      </c>
      <c r="BO97" s="197"/>
      <c r="BP97" s="199"/>
      <c r="BQ97" s="199"/>
      <c r="BR97" s="199"/>
      <c r="BS97" s="199"/>
      <c r="BT97" s="199"/>
      <c r="BU97" s="199"/>
      <c r="BV97" s="199"/>
      <c r="BW97" s="199"/>
      <c r="BX97" s="199"/>
      <c r="BY97" s="199"/>
      <c r="BZ97" s="199"/>
      <c r="CA97" s="199"/>
      <c r="CB97" s="200"/>
      <c r="CC97" s="199"/>
      <c r="CD97" s="199"/>
      <c r="CE97" s="199"/>
      <c r="CF97" s="199"/>
      <c r="CG97" s="199"/>
      <c r="CH97" s="199"/>
      <c r="CI97" s="199"/>
      <c r="CJ97" s="199"/>
      <c r="CK97" s="199"/>
      <c r="CL97" s="199"/>
      <c r="CM97" s="199"/>
      <c r="CN97" s="199"/>
      <c r="CO97" s="200"/>
      <c r="CP97" s="199"/>
      <c r="CQ97" s="199"/>
      <c r="CR97" s="199"/>
    </row>
    <row r="98" spans="2:96" x14ac:dyDescent="0.2">
      <c r="B98" s="102" t="s">
        <v>380</v>
      </c>
      <c r="BO98" s="197"/>
      <c r="BP98" s="199"/>
      <c r="BQ98" s="199"/>
      <c r="BR98" s="199"/>
      <c r="BS98" s="199"/>
      <c r="BT98" s="199"/>
      <c r="BU98" s="199"/>
      <c r="BV98" s="199"/>
      <c r="BW98" s="199"/>
      <c r="BX98" s="199"/>
      <c r="BY98" s="199"/>
      <c r="BZ98" s="199"/>
      <c r="CA98" s="199"/>
      <c r="CB98" s="200"/>
      <c r="CC98" s="199"/>
      <c r="CD98" s="199"/>
      <c r="CE98" s="199"/>
      <c r="CF98" s="199"/>
      <c r="CG98" s="199"/>
      <c r="CH98" s="199"/>
      <c r="CI98" s="199"/>
      <c r="CJ98" s="199"/>
      <c r="CK98" s="199"/>
      <c r="CL98" s="199"/>
      <c r="CM98" s="199"/>
      <c r="CN98" s="199"/>
      <c r="CO98" s="200"/>
      <c r="CP98" s="199"/>
      <c r="CQ98" s="199"/>
      <c r="CR98" s="199"/>
    </row>
    <row r="99" spans="2:96" x14ac:dyDescent="0.2">
      <c r="BO99" s="197"/>
      <c r="BP99" s="199"/>
      <c r="BQ99" s="199"/>
      <c r="BR99" s="199"/>
      <c r="BS99" s="199"/>
      <c r="BT99" s="199"/>
      <c r="BU99" s="199"/>
      <c r="BV99" s="199"/>
      <c r="BW99" s="199"/>
      <c r="BX99" s="199"/>
      <c r="BY99" s="199"/>
      <c r="BZ99" s="199"/>
      <c r="CA99" s="199"/>
      <c r="CB99" s="200"/>
      <c r="CC99" s="199"/>
      <c r="CD99" s="199"/>
      <c r="CE99" s="199"/>
      <c r="CF99" s="199"/>
      <c r="CG99" s="199"/>
      <c r="CH99" s="199"/>
      <c r="CI99" s="199"/>
      <c r="CJ99" s="199"/>
      <c r="CK99" s="199"/>
      <c r="CL99" s="199"/>
      <c r="CM99" s="199"/>
      <c r="CN99" s="199"/>
      <c r="CO99" s="200"/>
      <c r="CP99" s="199"/>
      <c r="CQ99" s="199"/>
      <c r="CR99" s="199"/>
    </row>
    <row r="100" spans="2:96" x14ac:dyDescent="0.2">
      <c r="BO100" s="197"/>
      <c r="BP100" s="199"/>
      <c r="BQ100" s="199"/>
      <c r="BR100" s="199"/>
      <c r="BS100" s="199"/>
      <c r="BT100" s="199"/>
      <c r="BU100" s="199"/>
      <c r="BV100" s="199"/>
      <c r="BW100" s="199"/>
      <c r="BX100" s="199"/>
      <c r="BY100" s="199"/>
      <c r="BZ100" s="199"/>
      <c r="CA100" s="199"/>
      <c r="CB100" s="200"/>
      <c r="CC100" s="199"/>
      <c r="CD100" s="199"/>
      <c r="CE100" s="199"/>
      <c r="CF100" s="199"/>
      <c r="CG100" s="199"/>
      <c r="CH100" s="199"/>
      <c r="CI100" s="199"/>
      <c r="CJ100" s="199"/>
      <c r="CK100" s="199"/>
      <c r="CL100" s="199"/>
      <c r="CM100" s="199"/>
      <c r="CN100" s="199"/>
      <c r="CO100" s="200"/>
      <c r="CP100" s="199"/>
      <c r="CQ100" s="199"/>
      <c r="CR100" s="199"/>
    </row>
    <row r="101" spans="2:96" ht="10.5" x14ac:dyDescent="0.25">
      <c r="BO101" s="198"/>
      <c r="BP101" s="201"/>
      <c r="BQ101" s="201"/>
      <c r="BR101" s="201"/>
      <c r="BS101" s="201"/>
      <c r="BT101" s="201"/>
      <c r="BU101" s="201"/>
      <c r="BV101" s="201"/>
      <c r="BW101" s="201"/>
      <c r="BX101" s="201"/>
      <c r="BY101" s="201"/>
      <c r="BZ101" s="201"/>
      <c r="CA101" s="201"/>
      <c r="CB101" s="202"/>
      <c r="CC101" s="201"/>
      <c r="CD101" s="201"/>
      <c r="CE101" s="201"/>
      <c r="CF101" s="201"/>
      <c r="CG101" s="201"/>
      <c r="CH101" s="201"/>
      <c r="CI101" s="201"/>
      <c r="CJ101" s="201"/>
      <c r="CK101" s="201"/>
      <c r="CL101" s="201"/>
      <c r="CM101" s="201"/>
      <c r="CN101" s="201"/>
      <c r="CO101" s="202"/>
      <c r="CP101" s="201"/>
      <c r="CQ101" s="201"/>
      <c r="CR101" s="201"/>
    </row>
    <row r="102" spans="2:96" ht="10.5" x14ac:dyDescent="0.25">
      <c r="BO102" s="198"/>
      <c r="BP102" s="201"/>
      <c r="BQ102" s="201"/>
      <c r="BR102" s="201"/>
      <c r="BS102" s="201"/>
      <c r="BT102" s="201"/>
      <c r="BU102" s="201"/>
      <c r="BV102" s="201"/>
      <c r="BW102" s="201"/>
      <c r="BX102" s="201"/>
      <c r="BY102" s="201"/>
      <c r="BZ102" s="201"/>
      <c r="CA102" s="201"/>
      <c r="CB102" s="202"/>
      <c r="CC102" s="201"/>
      <c r="CD102" s="201"/>
      <c r="CE102" s="201"/>
      <c r="CF102" s="201"/>
      <c r="CG102" s="201"/>
      <c r="CH102" s="201"/>
      <c r="CI102" s="201"/>
      <c r="CJ102" s="201"/>
      <c r="CK102" s="201"/>
      <c r="CL102" s="201"/>
      <c r="CM102" s="201"/>
      <c r="CN102" s="201"/>
      <c r="CO102" s="202"/>
      <c r="CP102" s="201"/>
      <c r="CQ102" s="201"/>
      <c r="CR102" s="201"/>
    </row>
    <row r="103" spans="2:96" ht="10.5" x14ac:dyDescent="0.25">
      <c r="BO103" s="248"/>
      <c r="BP103" s="247"/>
      <c r="BQ103" s="247"/>
      <c r="BR103" s="247"/>
      <c r="BS103" s="247"/>
      <c r="BT103" s="247"/>
      <c r="BU103" s="247"/>
      <c r="BV103" s="247"/>
      <c r="BW103" s="247"/>
      <c r="BX103" s="247"/>
      <c r="BY103" s="247"/>
      <c r="BZ103" s="247"/>
      <c r="CA103" s="247"/>
      <c r="CB103" s="247"/>
      <c r="CC103" s="247"/>
      <c r="CD103" s="247"/>
      <c r="CE103" s="247"/>
      <c r="CF103" s="247"/>
      <c r="CG103" s="247"/>
      <c r="CH103" s="247"/>
      <c r="CI103" s="247"/>
      <c r="CJ103" s="247"/>
      <c r="CK103" s="247"/>
      <c r="CL103" s="247"/>
      <c r="CM103" s="247"/>
      <c r="CN103" s="247"/>
      <c r="CO103" s="247"/>
      <c r="CP103" s="247"/>
      <c r="CQ103" s="247"/>
      <c r="CR103" s="247"/>
    </row>
    <row r="104" spans="2:96" ht="10.5" x14ac:dyDescent="0.25">
      <c r="BO104" s="268"/>
      <c r="BP104" s="206"/>
      <c r="BQ104" s="206"/>
      <c r="BR104" s="206"/>
      <c r="BS104" s="206"/>
      <c r="BT104" s="206"/>
      <c r="BU104" s="206"/>
      <c r="BV104" s="206"/>
      <c r="BW104" s="206"/>
      <c r="BX104" s="206"/>
      <c r="BY104" s="206"/>
      <c r="BZ104" s="206"/>
      <c r="CA104" s="206"/>
      <c r="CB104" s="190"/>
      <c r="CC104" s="190"/>
      <c r="CD104" s="206"/>
      <c r="CE104" s="206"/>
      <c r="CF104" s="206"/>
      <c r="CG104" s="206"/>
      <c r="CH104" s="206"/>
      <c r="CI104" s="206"/>
      <c r="CJ104" s="206"/>
      <c r="CK104" s="206"/>
      <c r="CL104" s="206"/>
      <c r="CM104" s="206"/>
      <c r="CN104" s="206"/>
      <c r="CO104" s="206"/>
      <c r="CP104" s="206"/>
      <c r="CQ104" s="191"/>
      <c r="CR104" s="191"/>
    </row>
    <row r="105" spans="2:96" x14ac:dyDescent="0.2">
      <c r="BO105" s="171"/>
      <c r="BP105" s="116"/>
      <c r="BQ105" s="116"/>
      <c r="BR105" s="116"/>
      <c r="BS105" s="116"/>
      <c r="BT105" s="116"/>
      <c r="BU105" s="116"/>
      <c r="BV105" s="116"/>
      <c r="BW105" s="116"/>
      <c r="BX105" s="116"/>
      <c r="BY105" s="116"/>
      <c r="BZ105" s="116"/>
      <c r="CA105" s="116"/>
      <c r="CB105" s="116"/>
      <c r="CC105" s="116"/>
      <c r="CD105" s="116"/>
      <c r="CE105" s="116"/>
      <c r="CF105" s="116"/>
      <c r="CG105" s="116"/>
      <c r="CH105" s="116"/>
      <c r="CI105" s="116"/>
      <c r="CJ105" s="116"/>
      <c r="CK105" s="116"/>
      <c r="CL105" s="116"/>
      <c r="CM105" s="116"/>
      <c r="CN105" s="116"/>
      <c r="CO105" s="116"/>
      <c r="CP105" s="116"/>
    </row>
    <row r="106" spans="2:96" x14ac:dyDescent="0.2">
      <c r="BO106" s="171"/>
      <c r="BP106" s="116"/>
      <c r="BQ106" s="116"/>
      <c r="BR106" s="116"/>
      <c r="BS106" s="116"/>
      <c r="BT106" s="116"/>
      <c r="BU106" s="116"/>
      <c r="BV106" s="116"/>
      <c r="BW106" s="116"/>
      <c r="BX106" s="116"/>
      <c r="BY106" s="116"/>
      <c r="BZ106" s="116"/>
      <c r="CA106" s="116"/>
      <c r="CB106" s="116"/>
      <c r="CC106" s="116"/>
      <c r="CD106" s="116"/>
      <c r="CE106" s="116"/>
      <c r="CF106" s="116"/>
      <c r="CG106" s="116"/>
      <c r="CH106" s="116"/>
      <c r="CI106" s="116"/>
      <c r="CJ106" s="116"/>
      <c r="CK106" s="116"/>
      <c r="CL106" s="116"/>
      <c r="CM106" s="116"/>
      <c r="CN106" s="116"/>
      <c r="CO106" s="116"/>
      <c r="CP106" s="116"/>
    </row>
    <row r="107" spans="2:96" ht="10.5" x14ac:dyDescent="0.25">
      <c r="BO107" s="170"/>
      <c r="BP107" s="148"/>
      <c r="BQ107" s="148"/>
      <c r="BR107" s="148"/>
      <c r="BS107" s="148"/>
      <c r="BT107" s="148"/>
      <c r="BU107" s="148"/>
      <c r="BV107" s="148"/>
      <c r="BW107" s="148"/>
      <c r="BX107" s="148"/>
      <c r="BY107" s="148"/>
      <c r="BZ107" s="148"/>
      <c r="CA107" s="148"/>
      <c r="CB107" s="116"/>
      <c r="CC107" s="116"/>
      <c r="CD107" s="148"/>
      <c r="CE107" s="148"/>
      <c r="CF107" s="148"/>
      <c r="CG107" s="148"/>
      <c r="CH107" s="148"/>
      <c r="CI107" s="148"/>
      <c r="CJ107" s="148"/>
      <c r="CK107" s="148"/>
      <c r="CL107" s="148"/>
      <c r="CM107" s="148"/>
      <c r="CN107" s="148"/>
      <c r="CO107" s="148"/>
      <c r="CP107" s="148"/>
    </row>
    <row r="108" spans="2:96" x14ac:dyDescent="0.2">
      <c r="BO108" s="171"/>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6"/>
      <c r="CM108" s="116"/>
      <c r="CN108" s="116"/>
      <c r="CO108" s="116"/>
      <c r="CP108" s="116"/>
    </row>
    <row r="109" spans="2:96" ht="10.5" x14ac:dyDescent="0.25">
      <c r="BO109" s="170"/>
      <c r="BP109" s="148"/>
      <c r="BQ109" s="148"/>
      <c r="BR109" s="148"/>
      <c r="BS109" s="148"/>
      <c r="BT109" s="148"/>
      <c r="BU109" s="148"/>
      <c r="BV109" s="148"/>
      <c r="BW109" s="148"/>
      <c r="BX109" s="148"/>
      <c r="BY109" s="148"/>
      <c r="BZ109" s="148"/>
      <c r="CA109" s="148"/>
      <c r="CB109" s="116"/>
      <c r="CC109" s="116"/>
      <c r="CD109" s="148"/>
      <c r="CE109" s="148"/>
      <c r="CF109" s="148"/>
      <c r="CG109" s="148"/>
      <c r="CH109" s="148"/>
      <c r="CI109" s="148"/>
      <c r="CJ109" s="148"/>
      <c r="CK109" s="148"/>
      <c r="CL109" s="148"/>
      <c r="CM109" s="148"/>
      <c r="CN109" s="148"/>
      <c r="CO109" s="148"/>
      <c r="CP109" s="148"/>
    </row>
    <row r="110" spans="2:96" x14ac:dyDescent="0.2">
      <c r="BO110" s="171"/>
      <c r="BP110" s="116"/>
      <c r="BQ110" s="116"/>
      <c r="BR110" s="116"/>
      <c r="BS110" s="116"/>
      <c r="BT110" s="116"/>
      <c r="BU110" s="116"/>
      <c r="BV110" s="116"/>
      <c r="BW110" s="116"/>
      <c r="BX110" s="116"/>
      <c r="BY110" s="116"/>
      <c r="BZ110" s="116"/>
      <c r="CA110" s="116"/>
      <c r="CB110" s="116"/>
      <c r="CC110" s="116"/>
      <c r="CD110" s="116"/>
      <c r="CE110" s="116"/>
      <c r="CF110" s="116"/>
      <c r="CG110" s="116"/>
      <c r="CH110" s="116"/>
      <c r="CI110" s="116"/>
      <c r="CJ110" s="116"/>
      <c r="CK110" s="116"/>
      <c r="CL110" s="116"/>
      <c r="CM110" s="116"/>
      <c r="CN110" s="116"/>
      <c r="CO110" s="116"/>
      <c r="CP110" s="116"/>
    </row>
    <row r="111" spans="2:96" ht="10.5" x14ac:dyDescent="0.25">
      <c r="BO111" s="170"/>
      <c r="BP111" s="148"/>
      <c r="BQ111" s="148"/>
      <c r="BR111" s="148"/>
      <c r="BS111" s="148"/>
      <c r="BT111" s="148"/>
      <c r="BU111" s="148"/>
      <c r="BV111" s="148"/>
      <c r="BW111" s="148"/>
      <c r="BX111" s="148"/>
      <c r="BY111" s="148"/>
      <c r="BZ111" s="148"/>
      <c r="CA111" s="148"/>
      <c r="CB111" s="116"/>
      <c r="CC111" s="116"/>
      <c r="CD111" s="148"/>
      <c r="CE111" s="148"/>
      <c r="CF111" s="148"/>
      <c r="CG111" s="148"/>
      <c r="CH111" s="148"/>
      <c r="CI111" s="148"/>
      <c r="CJ111" s="148"/>
      <c r="CK111" s="148"/>
      <c r="CL111" s="148"/>
      <c r="CM111" s="148"/>
      <c r="CN111" s="148"/>
      <c r="CO111" s="148"/>
      <c r="CP111" s="148"/>
    </row>
    <row r="112" spans="2:96" x14ac:dyDescent="0.2">
      <c r="BO112" s="171"/>
      <c r="BP112" s="116"/>
      <c r="BQ112" s="116"/>
      <c r="BR112" s="116"/>
      <c r="BS112" s="116"/>
      <c r="BT112" s="116"/>
      <c r="BU112" s="116"/>
      <c r="BV112" s="116"/>
      <c r="BW112" s="116"/>
      <c r="BX112" s="116"/>
      <c r="BY112" s="116"/>
      <c r="BZ112" s="116"/>
      <c r="CA112" s="116"/>
      <c r="CB112" s="116"/>
      <c r="CC112" s="116"/>
      <c r="CD112" s="116"/>
      <c r="CE112" s="116"/>
      <c r="CF112" s="116"/>
      <c r="CG112" s="116"/>
      <c r="CH112" s="116"/>
      <c r="CI112" s="116"/>
      <c r="CJ112" s="116"/>
      <c r="CK112" s="116"/>
      <c r="CL112" s="116"/>
      <c r="CM112" s="116"/>
      <c r="CN112" s="116"/>
      <c r="CO112" s="116"/>
      <c r="CP112" s="116"/>
    </row>
    <row r="113" spans="67:94" ht="10.5" x14ac:dyDescent="0.25">
      <c r="BO113" s="172"/>
      <c r="BP113" s="173"/>
      <c r="BQ113" s="173"/>
      <c r="BR113" s="173"/>
      <c r="BS113" s="173"/>
      <c r="BT113" s="173"/>
      <c r="BU113" s="173"/>
      <c r="BV113" s="173"/>
      <c r="BW113" s="173"/>
      <c r="BX113" s="173"/>
      <c r="BY113" s="173"/>
      <c r="BZ113" s="173"/>
      <c r="CA113" s="173"/>
      <c r="CB113" s="116"/>
      <c r="CC113" s="116"/>
      <c r="CD113" s="173"/>
      <c r="CE113" s="173"/>
      <c r="CF113" s="173"/>
      <c r="CG113" s="173"/>
      <c r="CH113" s="173"/>
      <c r="CI113" s="173"/>
      <c r="CJ113" s="173"/>
      <c r="CK113" s="173"/>
      <c r="CL113" s="173"/>
      <c r="CM113" s="173"/>
      <c r="CN113" s="173"/>
      <c r="CO113" s="173"/>
      <c r="CP113" s="173"/>
    </row>
    <row r="114" spans="67:94" x14ac:dyDescent="0.2">
      <c r="BO114" s="171"/>
      <c r="BP114" s="116"/>
      <c r="BQ114" s="116"/>
      <c r="BR114" s="116"/>
      <c r="BS114" s="116"/>
      <c r="BT114" s="116"/>
      <c r="BU114" s="116"/>
      <c r="BV114" s="116"/>
      <c r="BW114" s="116"/>
      <c r="BX114" s="116"/>
      <c r="BY114" s="116"/>
      <c r="BZ114" s="116"/>
      <c r="CA114" s="116"/>
      <c r="CB114" s="116"/>
      <c r="CC114" s="116"/>
      <c r="CD114" s="116"/>
      <c r="CE114" s="116"/>
      <c r="CF114" s="116"/>
      <c r="CG114" s="116"/>
      <c r="CH114" s="116"/>
      <c r="CI114" s="116"/>
      <c r="CJ114" s="116"/>
      <c r="CK114" s="116"/>
      <c r="CL114" s="116"/>
      <c r="CM114" s="116"/>
      <c r="CN114" s="116"/>
      <c r="CO114" s="116"/>
      <c r="CP114" s="116"/>
    </row>
    <row r="115" spans="67:94" ht="10.5" x14ac:dyDescent="0.25">
      <c r="BO115" s="170"/>
      <c r="BP115" s="116"/>
      <c r="BQ115" s="116"/>
      <c r="BR115" s="116"/>
      <c r="BS115" s="116"/>
      <c r="BT115" s="116"/>
      <c r="BU115" s="116"/>
      <c r="BV115" s="116"/>
      <c r="BW115" s="116"/>
      <c r="BX115" s="116"/>
      <c r="BY115" s="116"/>
      <c r="BZ115" s="116"/>
      <c r="CA115" s="116"/>
      <c r="CB115" s="116"/>
      <c r="CC115" s="116"/>
      <c r="CD115" s="116"/>
      <c r="CE115" s="116"/>
      <c r="CF115" s="116"/>
      <c r="CG115" s="116"/>
      <c r="CH115" s="116"/>
      <c r="CI115" s="116"/>
      <c r="CJ115" s="116"/>
      <c r="CK115" s="116"/>
      <c r="CL115" s="116"/>
      <c r="CM115" s="116"/>
      <c r="CN115" s="116"/>
      <c r="CO115" s="116"/>
      <c r="CP115" s="116"/>
    </row>
    <row r="116" spans="67:94" x14ac:dyDescent="0.2">
      <c r="BO116" s="171"/>
      <c r="BP116" s="116"/>
      <c r="BQ116" s="116"/>
      <c r="BR116" s="116"/>
      <c r="BS116" s="116"/>
      <c r="BT116" s="116"/>
      <c r="BU116" s="116"/>
      <c r="BV116" s="116"/>
      <c r="BW116" s="116"/>
      <c r="BX116" s="116"/>
      <c r="BY116" s="116"/>
      <c r="BZ116" s="116"/>
      <c r="CA116" s="116"/>
      <c r="CB116" s="116"/>
      <c r="CC116" s="116"/>
      <c r="CD116" s="116"/>
      <c r="CE116" s="116"/>
      <c r="CF116" s="116"/>
      <c r="CG116" s="116"/>
      <c r="CH116" s="116"/>
      <c r="CI116" s="116"/>
      <c r="CJ116" s="116"/>
      <c r="CK116" s="116"/>
      <c r="CL116" s="116"/>
      <c r="CM116" s="116"/>
      <c r="CN116" s="116"/>
      <c r="CO116" s="116"/>
      <c r="CP116" s="116"/>
    </row>
    <row r="117" spans="67:94" ht="10.5" x14ac:dyDescent="0.25">
      <c r="BO117" s="170"/>
      <c r="BP117" s="148"/>
      <c r="BQ117" s="148"/>
      <c r="BR117" s="148"/>
      <c r="BS117" s="148"/>
      <c r="BT117" s="148"/>
      <c r="BU117" s="148"/>
      <c r="BV117" s="148"/>
      <c r="BW117" s="148"/>
      <c r="BX117" s="148"/>
      <c r="BY117" s="148"/>
      <c r="BZ117" s="148"/>
      <c r="CA117" s="148"/>
      <c r="CB117" s="116"/>
      <c r="CC117" s="116"/>
      <c r="CD117" s="148"/>
      <c r="CE117" s="148"/>
      <c r="CF117" s="148"/>
      <c r="CG117" s="148"/>
      <c r="CH117" s="148"/>
      <c r="CI117" s="148"/>
      <c r="CJ117" s="148"/>
      <c r="CK117" s="148"/>
      <c r="CL117" s="148"/>
      <c r="CM117" s="148"/>
      <c r="CN117" s="148"/>
      <c r="CO117" s="148"/>
      <c r="CP117" s="148"/>
    </row>
    <row r="118" spans="67:94" x14ac:dyDescent="0.2">
      <c r="BO118" s="171"/>
      <c r="BP118" s="116"/>
      <c r="BQ118" s="116"/>
      <c r="BR118" s="116"/>
      <c r="BS118" s="116"/>
      <c r="BT118" s="116"/>
      <c r="BU118" s="116"/>
      <c r="BV118" s="116"/>
      <c r="BW118" s="116"/>
      <c r="BX118" s="116"/>
      <c r="BY118" s="116"/>
      <c r="BZ118" s="116"/>
      <c r="CA118" s="116"/>
      <c r="CB118" s="116"/>
      <c r="CC118" s="116"/>
      <c r="CD118" s="116"/>
      <c r="CE118" s="116"/>
      <c r="CF118" s="116"/>
      <c r="CG118" s="116"/>
      <c r="CH118" s="116"/>
      <c r="CI118" s="116"/>
      <c r="CJ118" s="116"/>
      <c r="CK118" s="116"/>
      <c r="CL118" s="116"/>
      <c r="CM118" s="116"/>
      <c r="CN118" s="116"/>
      <c r="CO118" s="116"/>
      <c r="CP118" s="116"/>
    </row>
    <row r="119" spans="67:94" x14ac:dyDescent="0.2">
      <c r="BO119" s="171"/>
      <c r="BP119" s="116"/>
      <c r="BQ119" s="116"/>
      <c r="BR119" s="116"/>
      <c r="BS119" s="116"/>
      <c r="BT119" s="116"/>
      <c r="BU119" s="116"/>
      <c r="BV119" s="116"/>
      <c r="BW119" s="116"/>
      <c r="BX119" s="116"/>
      <c r="BY119" s="116"/>
      <c r="BZ119" s="116"/>
      <c r="CA119" s="116"/>
      <c r="CB119" s="116"/>
      <c r="CC119" s="116"/>
      <c r="CD119" s="116"/>
      <c r="CE119" s="116"/>
      <c r="CF119" s="116"/>
      <c r="CG119" s="116"/>
      <c r="CH119" s="116"/>
      <c r="CI119" s="116"/>
      <c r="CJ119" s="116"/>
      <c r="CK119" s="116"/>
      <c r="CL119" s="116"/>
      <c r="CM119" s="116"/>
      <c r="CN119" s="116"/>
      <c r="CO119" s="116"/>
      <c r="CP119" s="116"/>
    </row>
    <row r="120" spans="67:94" ht="10.5" x14ac:dyDescent="0.25">
      <c r="BO120" s="170"/>
      <c r="BP120" s="148"/>
      <c r="BQ120" s="148"/>
      <c r="BR120" s="148"/>
      <c r="BS120" s="148"/>
      <c r="BT120" s="148"/>
      <c r="BU120" s="148"/>
      <c r="BV120" s="148"/>
      <c r="BW120" s="148"/>
      <c r="BX120" s="148"/>
      <c r="BY120" s="148"/>
      <c r="BZ120" s="148"/>
      <c r="CA120" s="148"/>
      <c r="CB120" s="116"/>
      <c r="CC120" s="116"/>
      <c r="CD120" s="148"/>
      <c r="CE120" s="148"/>
      <c r="CF120" s="148"/>
      <c r="CG120" s="148"/>
      <c r="CH120" s="148"/>
      <c r="CI120" s="148"/>
      <c r="CJ120" s="148"/>
      <c r="CK120" s="148"/>
      <c r="CL120" s="148"/>
      <c r="CM120" s="148"/>
      <c r="CN120" s="148"/>
      <c r="CO120" s="148"/>
      <c r="CP120" s="148"/>
    </row>
    <row r="121" spans="67:94" x14ac:dyDescent="0.2">
      <c r="BO121" s="171"/>
      <c r="BP121" s="116"/>
      <c r="BQ121" s="116"/>
      <c r="BR121" s="116"/>
      <c r="BS121" s="116"/>
      <c r="BT121" s="116"/>
      <c r="BU121" s="116"/>
      <c r="BV121" s="116"/>
      <c r="BW121" s="116"/>
      <c r="BX121" s="116"/>
      <c r="BY121" s="116"/>
      <c r="BZ121" s="116"/>
      <c r="CA121" s="116"/>
      <c r="CB121" s="116"/>
      <c r="CC121" s="116"/>
      <c r="CD121" s="116"/>
      <c r="CE121" s="116"/>
      <c r="CF121" s="116"/>
      <c r="CG121" s="116"/>
      <c r="CH121" s="116"/>
      <c r="CI121" s="116"/>
      <c r="CJ121" s="116"/>
      <c r="CK121" s="116"/>
      <c r="CL121" s="116"/>
      <c r="CM121" s="116"/>
      <c r="CN121" s="116"/>
      <c r="CO121" s="116"/>
      <c r="CP121" s="116"/>
    </row>
    <row r="122" spans="67:94" ht="10.5" x14ac:dyDescent="0.25">
      <c r="BO122" s="170"/>
      <c r="BP122" s="148"/>
      <c r="BQ122" s="148"/>
      <c r="BR122" s="148"/>
      <c r="BS122" s="148"/>
      <c r="BT122" s="148"/>
      <c r="BU122" s="148"/>
      <c r="BV122" s="148"/>
      <c r="BW122" s="148"/>
      <c r="BX122" s="148"/>
      <c r="BY122" s="148"/>
      <c r="BZ122" s="148"/>
      <c r="CA122" s="148"/>
      <c r="CB122" s="116"/>
      <c r="CC122" s="116"/>
      <c r="CD122" s="148"/>
      <c r="CE122" s="148"/>
      <c r="CF122" s="148"/>
      <c r="CG122" s="148"/>
      <c r="CH122" s="148"/>
      <c r="CI122" s="148"/>
      <c r="CJ122" s="148"/>
      <c r="CK122" s="148"/>
      <c r="CL122" s="148"/>
      <c r="CM122" s="148"/>
      <c r="CN122" s="148"/>
      <c r="CO122" s="148"/>
      <c r="CP122" s="148"/>
    </row>
    <row r="123" spans="67:94" x14ac:dyDescent="0.2">
      <c r="BO123" s="171"/>
      <c r="BP123" s="116"/>
      <c r="BQ123" s="116"/>
      <c r="BR123" s="116"/>
      <c r="BS123" s="116"/>
      <c r="BT123" s="116"/>
      <c r="BU123" s="116"/>
      <c r="BV123" s="116"/>
      <c r="BW123" s="116"/>
      <c r="BX123" s="116"/>
      <c r="BY123" s="116"/>
      <c r="BZ123" s="116"/>
      <c r="CA123" s="116"/>
      <c r="CB123" s="116"/>
      <c r="CC123" s="116"/>
      <c r="CD123" s="116"/>
      <c r="CE123" s="116"/>
      <c r="CF123" s="116"/>
      <c r="CG123" s="116"/>
      <c r="CH123" s="116"/>
      <c r="CI123" s="116"/>
      <c r="CJ123" s="116"/>
      <c r="CK123" s="116"/>
      <c r="CL123" s="116"/>
      <c r="CM123" s="116"/>
      <c r="CN123" s="116"/>
      <c r="CO123" s="116"/>
      <c r="CP123" s="116"/>
    </row>
    <row r="124" spans="67:94" x14ac:dyDescent="0.2">
      <c r="BO124" s="171"/>
      <c r="BP124" s="116"/>
      <c r="BQ124" s="116"/>
      <c r="BR124" s="116"/>
      <c r="BS124" s="116"/>
      <c r="BT124" s="116"/>
      <c r="BU124" s="116"/>
      <c r="BV124" s="116"/>
      <c r="BW124" s="116"/>
      <c r="BX124" s="116"/>
      <c r="BY124" s="116"/>
      <c r="BZ124" s="116"/>
      <c r="CA124" s="116"/>
      <c r="CB124" s="116"/>
      <c r="CC124" s="116"/>
      <c r="CD124" s="116"/>
      <c r="CE124" s="116"/>
      <c r="CF124" s="116"/>
      <c r="CG124" s="116"/>
      <c r="CH124" s="116"/>
      <c r="CI124" s="116"/>
      <c r="CJ124" s="116"/>
      <c r="CK124" s="116"/>
      <c r="CL124" s="116"/>
      <c r="CM124" s="116"/>
      <c r="CN124" s="116"/>
      <c r="CO124" s="116"/>
      <c r="CP124" s="116"/>
    </row>
    <row r="125" spans="67:94" ht="10.5" x14ac:dyDescent="0.25">
      <c r="BO125" s="170"/>
      <c r="BP125" s="148"/>
      <c r="BQ125" s="148"/>
      <c r="BR125" s="148"/>
      <c r="BS125" s="148"/>
      <c r="BT125" s="148"/>
      <c r="BU125" s="148"/>
      <c r="BV125" s="148"/>
      <c r="BW125" s="148"/>
      <c r="BX125" s="148"/>
      <c r="BY125" s="148"/>
      <c r="BZ125" s="148"/>
      <c r="CA125" s="148"/>
      <c r="CB125" s="116"/>
      <c r="CC125" s="116"/>
      <c r="CD125" s="148"/>
      <c r="CE125" s="148"/>
      <c r="CF125" s="148"/>
      <c r="CG125" s="148"/>
      <c r="CH125" s="148"/>
      <c r="CI125" s="148"/>
      <c r="CJ125" s="148"/>
      <c r="CK125" s="148"/>
      <c r="CL125" s="148"/>
      <c r="CM125" s="148"/>
      <c r="CN125" s="148"/>
      <c r="CO125" s="148"/>
      <c r="CP125" s="148"/>
    </row>
    <row r="126" spans="67:94" x14ac:dyDescent="0.2">
      <c r="BO126" s="171"/>
      <c r="BP126" s="116"/>
      <c r="BQ126" s="116"/>
      <c r="BR126" s="116"/>
      <c r="BS126" s="116"/>
      <c r="BT126" s="116"/>
      <c r="BU126" s="116"/>
      <c r="BV126" s="116"/>
      <c r="BW126" s="116"/>
      <c r="BX126" s="116"/>
      <c r="BY126" s="116"/>
      <c r="BZ126" s="116"/>
      <c r="CA126" s="116"/>
      <c r="CB126" s="116"/>
      <c r="CC126" s="116"/>
      <c r="CD126" s="116"/>
      <c r="CE126" s="116"/>
      <c r="CF126" s="116"/>
      <c r="CG126" s="116"/>
      <c r="CH126" s="116"/>
      <c r="CI126" s="116"/>
      <c r="CJ126" s="116"/>
      <c r="CK126" s="116"/>
      <c r="CL126" s="116"/>
      <c r="CM126" s="116"/>
      <c r="CN126" s="116"/>
      <c r="CO126" s="116"/>
      <c r="CP126" s="116"/>
    </row>
    <row r="127" spans="67:94" x14ac:dyDescent="0.2">
      <c r="BO127" s="171"/>
      <c r="BP127" s="116"/>
      <c r="BQ127" s="116"/>
      <c r="BR127" s="116"/>
      <c r="BS127" s="116"/>
      <c r="BT127" s="116"/>
      <c r="BU127" s="116"/>
      <c r="BV127" s="116"/>
      <c r="BW127" s="116"/>
      <c r="BX127" s="116"/>
      <c r="BY127" s="116"/>
      <c r="BZ127" s="116"/>
      <c r="CA127" s="116"/>
      <c r="CB127" s="116"/>
      <c r="CC127" s="116"/>
      <c r="CD127" s="116"/>
      <c r="CE127" s="116"/>
      <c r="CF127" s="116"/>
      <c r="CG127" s="116"/>
      <c r="CH127" s="116"/>
      <c r="CI127" s="116"/>
      <c r="CJ127" s="116"/>
      <c r="CK127" s="116"/>
      <c r="CL127" s="116"/>
      <c r="CM127" s="116"/>
      <c r="CN127" s="116"/>
      <c r="CO127" s="116"/>
      <c r="CP127" s="116"/>
    </row>
    <row r="128" spans="67:94" ht="10.5" x14ac:dyDescent="0.25">
      <c r="BO128" s="170"/>
      <c r="BP128" s="148"/>
      <c r="BQ128" s="148"/>
      <c r="BR128" s="148"/>
      <c r="BS128" s="148"/>
      <c r="BT128" s="148"/>
      <c r="BU128" s="148"/>
      <c r="BV128" s="148"/>
      <c r="BW128" s="148"/>
      <c r="BX128" s="148"/>
      <c r="BY128" s="148"/>
      <c r="BZ128" s="148"/>
      <c r="CA128" s="148"/>
      <c r="CB128" s="116"/>
      <c r="CC128" s="116"/>
      <c r="CD128" s="148"/>
      <c r="CE128" s="148"/>
      <c r="CF128" s="148"/>
      <c r="CG128" s="148"/>
      <c r="CH128" s="148"/>
      <c r="CI128" s="148"/>
      <c r="CJ128" s="148"/>
      <c r="CK128" s="148"/>
      <c r="CL128" s="148"/>
      <c r="CM128" s="148"/>
      <c r="CN128" s="148"/>
      <c r="CO128" s="148"/>
      <c r="CP128" s="148"/>
    </row>
    <row r="129" spans="67:94" ht="10.5" x14ac:dyDescent="0.25">
      <c r="BO129" s="170"/>
      <c r="BP129" s="148"/>
      <c r="BQ129" s="148"/>
      <c r="BR129" s="148"/>
      <c r="BS129" s="148"/>
      <c r="BT129" s="148"/>
      <c r="BU129" s="148"/>
      <c r="BV129" s="148"/>
      <c r="BW129" s="148"/>
      <c r="BX129" s="148"/>
      <c r="BY129" s="148"/>
      <c r="BZ129" s="148"/>
      <c r="CA129" s="148"/>
      <c r="CB129" s="116"/>
      <c r="CC129" s="116"/>
      <c r="CD129" s="148"/>
      <c r="CE129" s="148"/>
      <c r="CF129" s="148"/>
      <c r="CG129" s="148"/>
      <c r="CH129" s="148"/>
      <c r="CI129" s="148"/>
      <c r="CJ129" s="148"/>
      <c r="CK129" s="148"/>
      <c r="CL129" s="148"/>
      <c r="CM129" s="148"/>
      <c r="CN129" s="148"/>
      <c r="CO129" s="148"/>
      <c r="CP129" s="148"/>
    </row>
    <row r="130" spans="67:94" ht="10.5" x14ac:dyDescent="0.25">
      <c r="BO130" s="170"/>
      <c r="BP130" s="148"/>
      <c r="BQ130" s="148"/>
      <c r="BR130" s="148"/>
      <c r="BS130" s="148"/>
      <c r="BT130" s="148"/>
      <c r="BU130" s="148"/>
      <c r="BV130" s="148"/>
      <c r="BW130" s="148"/>
      <c r="BX130" s="148"/>
      <c r="BY130" s="148"/>
      <c r="BZ130" s="148"/>
      <c r="CA130" s="148"/>
      <c r="CB130" s="116"/>
      <c r="CC130" s="116"/>
      <c r="CD130" s="148"/>
      <c r="CE130" s="148"/>
      <c r="CF130" s="148"/>
      <c r="CG130" s="148"/>
      <c r="CH130" s="148"/>
      <c r="CI130" s="148"/>
      <c r="CJ130" s="148"/>
      <c r="CK130" s="148"/>
      <c r="CL130" s="148"/>
      <c r="CM130" s="148"/>
      <c r="CN130" s="148"/>
      <c r="CO130" s="148"/>
      <c r="CP130" s="148"/>
    </row>
    <row r="131" spans="67:94" ht="10.5" x14ac:dyDescent="0.25">
      <c r="BO131" s="170"/>
      <c r="BP131" s="148"/>
      <c r="BQ131" s="148"/>
      <c r="BR131" s="148"/>
      <c r="BS131" s="148"/>
      <c r="BT131" s="148"/>
      <c r="BU131" s="148"/>
      <c r="BV131" s="148"/>
      <c r="BW131" s="148"/>
      <c r="BX131" s="148"/>
      <c r="BY131" s="148"/>
      <c r="BZ131" s="148"/>
      <c r="CA131" s="148"/>
      <c r="CB131" s="116"/>
      <c r="CC131" s="116"/>
      <c r="CD131" s="148"/>
      <c r="CE131" s="148"/>
      <c r="CF131" s="148"/>
      <c r="CG131" s="148"/>
      <c r="CH131" s="148"/>
      <c r="CI131" s="148"/>
      <c r="CJ131" s="148"/>
      <c r="CK131" s="148"/>
      <c r="CL131" s="148"/>
      <c r="CM131" s="148"/>
      <c r="CN131" s="148"/>
      <c r="CO131" s="148"/>
      <c r="CP131" s="148"/>
    </row>
    <row r="132" spans="67:94" ht="10.5" x14ac:dyDescent="0.25">
      <c r="BO132" s="170"/>
      <c r="BP132" s="148"/>
      <c r="BQ132" s="148"/>
      <c r="BR132" s="148"/>
      <c r="BS132" s="148"/>
      <c r="BT132" s="148"/>
      <c r="BU132" s="148"/>
      <c r="BV132" s="148"/>
      <c r="BW132" s="148"/>
      <c r="BX132" s="148"/>
      <c r="BY132" s="148"/>
      <c r="BZ132" s="148"/>
      <c r="CA132" s="148"/>
      <c r="CB132" s="116"/>
      <c r="CC132" s="116"/>
      <c r="CD132" s="148"/>
      <c r="CE132" s="148"/>
      <c r="CF132" s="148"/>
      <c r="CG132" s="148"/>
      <c r="CH132" s="148"/>
      <c r="CI132" s="148"/>
      <c r="CJ132" s="148"/>
      <c r="CK132" s="148"/>
      <c r="CL132" s="148"/>
      <c r="CM132" s="148"/>
      <c r="CN132" s="148"/>
      <c r="CO132" s="148"/>
      <c r="CP132" s="148"/>
    </row>
    <row r="133" spans="67:94" ht="10.5" x14ac:dyDescent="0.25">
      <c r="BO133" s="174"/>
      <c r="BP133" s="148"/>
      <c r="BQ133" s="148"/>
      <c r="BR133" s="148"/>
      <c r="BS133" s="148"/>
      <c r="BT133" s="148"/>
      <c r="BU133" s="148"/>
      <c r="BV133" s="148"/>
      <c r="BW133" s="148"/>
      <c r="BX133" s="148"/>
      <c r="BY133" s="148"/>
      <c r="BZ133" s="148"/>
      <c r="CA133" s="148"/>
      <c r="CB133" s="116"/>
      <c r="CC133" s="116"/>
      <c r="CD133" s="148"/>
      <c r="CE133" s="148"/>
      <c r="CF133" s="148"/>
      <c r="CG133" s="148"/>
      <c r="CH133" s="148"/>
      <c r="CI133" s="148"/>
      <c r="CJ133" s="148"/>
      <c r="CK133" s="148"/>
      <c r="CL133" s="148"/>
      <c r="CM133" s="148"/>
      <c r="CN133" s="148"/>
      <c r="CO133" s="148"/>
      <c r="CP133" s="148"/>
    </row>
    <row r="134" spans="67:94" x14ac:dyDescent="0.2">
      <c r="CB134" s="116"/>
      <c r="CC134" s="116"/>
    </row>
    <row r="135" spans="67:94" x14ac:dyDescent="0.2">
      <c r="CB135" s="116"/>
      <c r="CC135" s="116"/>
    </row>
  </sheetData>
  <mergeCells count="8">
    <mergeCell ref="CO8:CS8"/>
    <mergeCell ref="C8:N8"/>
    <mergeCell ref="AJ8:AU8"/>
    <mergeCell ref="BP8:CA8"/>
    <mergeCell ref="BJ8:BM8"/>
    <mergeCell ref="AW8:BH8"/>
    <mergeCell ref="AB8:AF8"/>
    <mergeCell ref="P8:AA8"/>
  </mergeCells>
  <phoneticPr fontId="33" type="noConversion"/>
  <hyperlinks>
    <hyperlink ref="B5" location="Index!A1" display="Index" xr:uid="{A98D8098-EB51-4361-9848-CD608B14F569}"/>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3C0EEA-3773-4946-BF49-FD7F4431357E}">
  <ds:schemaRefs>
    <ds:schemaRef ds:uri="http://schemas.microsoft.com/office/2006/metadata/properties"/>
    <ds:schemaRef ds:uri="http://schemas.microsoft.com/office/infopath/2007/PartnerControls"/>
    <ds:schemaRef ds:uri="fa5cfa97-d561-47eb-a51f-bd6dd613ab69"/>
    <ds:schemaRef ds:uri="38b9fcb3-64e8-46a7-91b2-eddfac1c95c9"/>
  </ds:schemaRefs>
</ds:datastoreItem>
</file>

<file path=customXml/itemProps2.xml><?xml version="1.0" encoding="utf-8"?>
<ds:datastoreItem xmlns:ds="http://schemas.openxmlformats.org/officeDocument/2006/customXml" ds:itemID="{4B6AEEB6-FACB-4392-AD63-8C38C3C66390}"/>
</file>

<file path=customXml/itemProps3.xml><?xml version="1.0" encoding="utf-8"?>
<ds:datastoreItem xmlns:ds="http://schemas.openxmlformats.org/officeDocument/2006/customXml" ds:itemID="{075DF06E-8517-4FD8-8192-58FFF0F4B8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Index</vt:lpstr>
      <vt:lpstr>Monthly sulphur prices</vt:lpstr>
      <vt:lpstr>Monthly average sulphur prices</vt:lpstr>
      <vt:lpstr>Quarterly sulphur prices</vt:lpstr>
      <vt:lpstr>Sulphur trade balance</vt:lpstr>
      <vt:lpstr>Import shipments</vt:lpstr>
      <vt:lpstr>Export shipments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Nitrates Futures Forecast</dc:title>
  <dc:subject/>
  <dc:creator/>
  <cp:keywords/>
  <dc:description/>
  <cp:lastModifiedBy/>
  <cp:revision/>
  <dcterms:created xsi:type="dcterms:W3CDTF">2006-09-16T00:00:00Z</dcterms:created>
  <dcterms:modified xsi:type="dcterms:W3CDTF">2025-05-21T11:28:29Z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{17859063-2224-4132-B849-88528257B00F}</vt:lpwstr>
  </property>
  <property fmtid="{D5CDD505-2E9C-101B-9397-08002B2CF9AE}" pid="3" name="ContentTypeId">
    <vt:lpwstr>0x0101005CB59C4AAA73EE429DE74CB288F280C0</vt:lpwstr>
  </property>
  <property fmtid="{D5CDD505-2E9C-101B-9397-08002B2CF9AE}" pid="4" name="MediaServiceImageTags">
    <vt:lpwstr/>
  </property>
  <property fmtid="{D5CDD505-2E9C-101B-9397-08002B2CF9AE}" pid="5" name="MSIP_Label_1e4321fe-1db3-4305-a2cc-aad91140672d_Enabled">
    <vt:lpwstr>true</vt:lpwstr>
  </property>
  <property fmtid="{D5CDD505-2E9C-101B-9397-08002B2CF9AE}" pid="6" name="MSIP_Label_1e4321fe-1db3-4305-a2cc-aad91140672d_SetDate">
    <vt:lpwstr>2025-02-12T09:37:12Z</vt:lpwstr>
  </property>
  <property fmtid="{D5CDD505-2E9C-101B-9397-08002B2CF9AE}" pid="7" name="MSIP_Label_1e4321fe-1db3-4305-a2cc-aad91140672d_Method">
    <vt:lpwstr>Privileged</vt:lpwstr>
  </property>
  <property fmtid="{D5CDD505-2E9C-101B-9397-08002B2CF9AE}" pid="8" name="MSIP_Label_1e4321fe-1db3-4305-a2cc-aad91140672d_Name">
    <vt:lpwstr>External</vt:lpwstr>
  </property>
  <property fmtid="{D5CDD505-2E9C-101B-9397-08002B2CF9AE}" pid="9" name="MSIP_Label_1e4321fe-1db3-4305-a2cc-aad91140672d_SiteId">
    <vt:lpwstr>8f3e36ea-8039-4b40-81a7-7dc0599e8645</vt:lpwstr>
  </property>
  <property fmtid="{D5CDD505-2E9C-101B-9397-08002B2CF9AE}" pid="10" name="MSIP_Label_1e4321fe-1db3-4305-a2cc-aad91140672d_ActionId">
    <vt:lpwstr>abff8d77-5e5e-4d57-a4c1-b4e56194a750</vt:lpwstr>
  </property>
  <property fmtid="{D5CDD505-2E9C-101B-9397-08002B2CF9AE}" pid="11" name="MSIP_Label_1e4321fe-1db3-4305-a2cc-aad91140672d_ContentBits">
    <vt:lpwstr>0</vt:lpwstr>
  </property>
</Properties>
</file>