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نکته" sheetId="13" r:id="rId1"/>
    <sheet name="فاتحیC1" sheetId="5" r:id="rId2"/>
    <sheet name="فاتحیC2" sheetId="6" r:id="rId3"/>
    <sheet name="فاتحیC3" sheetId="7" r:id="rId4"/>
    <sheet name="آجریC4" sheetId="10" r:id="rId5"/>
    <sheet name="آجریC5" sheetId="11" r:id="rId6"/>
    <sheet name="آجریD1" sheetId="12" r:id="rId7"/>
    <sheet name="رهسپارD2" sheetId="2" r:id="rId8"/>
    <sheet name="رهسپارD3" sheetId="3" r:id="rId9"/>
    <sheet name="رهسپارD4" sheetId="4" r:id="rId10"/>
  </sheets>
  <definedNames>
    <definedName name="_xlnm.Print_Area" localSheetId="7">رهسپارD2!$B$1:$O$35</definedName>
    <definedName name="_xlnm.Print_Area" localSheetId="8">رهسپارD3!$B$1:$O$35</definedName>
    <definedName name="_xlnm.Print_Area" localSheetId="9">رهسپارD4!$B$1:$O$35</definedName>
    <definedName name="_xlnm.Print_Area" localSheetId="1">فاتحیC1!$B$1:$O$27</definedName>
    <definedName name="_xlnm.Print_Area" localSheetId="2">فاتحیC2!$B$1:$O$27</definedName>
    <definedName name="_xlnm.Print_Area" localSheetId="3">فاتحیC3!$B$1:$O$35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" i="4" l="1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</calcChain>
</file>

<file path=xl/sharedStrings.xml><?xml version="1.0" encoding="utf-8"?>
<sst xmlns="http://schemas.openxmlformats.org/spreadsheetml/2006/main" count="1264" uniqueCount="22">
  <si>
    <t xml:space="preserve">واحد </t>
  </si>
  <si>
    <t>طبقه</t>
  </si>
  <si>
    <t>حمام</t>
  </si>
  <si>
    <t>اندازه های درب اتاقی بلوک D1</t>
  </si>
  <si>
    <t>اندازه های درب اتاقی بلوک D2</t>
  </si>
  <si>
    <t>اندازه های درب اتاقی بلوک D3</t>
  </si>
  <si>
    <t>اندازه های درب اتاقی بلوک D4</t>
  </si>
  <si>
    <t>اندازه های درب اتاقی بلوک C1</t>
  </si>
  <si>
    <t>اندازه های درب اتاقی بلوک C3</t>
  </si>
  <si>
    <t>اندازه های درب اتاقی بلوک C2</t>
  </si>
  <si>
    <t>اندازه های درب اتاقی بلوک C4</t>
  </si>
  <si>
    <t>اندازه های درب اتاقی بلوک C5</t>
  </si>
  <si>
    <t>سرویس بهداشتی</t>
  </si>
  <si>
    <t>خواب کودک</t>
  </si>
  <si>
    <t>خواب والدین</t>
  </si>
  <si>
    <t>ارتفاع</t>
  </si>
  <si>
    <t>عرض</t>
  </si>
  <si>
    <t>بازشو</t>
  </si>
  <si>
    <t>ر</t>
  </si>
  <si>
    <t>چ</t>
  </si>
  <si>
    <t>درب دارد</t>
  </si>
  <si>
    <t>ابعاد کلیه دربها بصورت کیپ، فیت و بدون در نظر گرفتن بادخور اندازه گیری شده اند.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</si>
</sst>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24"/>
      <color theme="1"/>
      <name val="B Nazanin"/>
      <charset val="178"/>
    </font>
    <font>
      <b/>
      <sz val="24"/>
      <color theme="1"/>
      <name val="B Nazanin"/>
      <charset val="178"/>
    </font>
    <font>
      <b/>
      <sz val="22"/>
      <color theme="1"/>
      <name val="B Nazanin"/>
      <charset val="178"/>
    </font>
    <font>
      <b/>
      <sz val="14"/>
      <color theme="1"/>
      <name val="B Nazanin"/>
      <charset val="178"/>
    </font>
    <font>
      <b/>
      <sz val="72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15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rightToLeft="1" tabSelected="1" workbookViewId="0">
      <selection activeCell="A2" sqref="A2:S12"/>
    </sheetView>
  </sheetViews>
  <sheetFormatPr defaultRowHeight="14.4" x14ac:dyDescent="0.3"/>
  <sheetData>
    <row r="2" spans="1:19" ht="32.4" customHeight="1" x14ac:dyDescent="0.3">
      <c r="A2" s="56" t="s">
        <v>21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</row>
    <row r="3" spans="1:19" ht="32.4" customHeight="1" x14ac:dyDescent="0.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1:19" ht="32.4" customHeight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</row>
    <row r="5" spans="1:19" ht="32.4" customHeight="1" x14ac:dyDescent="0.3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</row>
    <row r="6" spans="1:19" ht="32.4" customHeight="1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</row>
    <row r="7" spans="1:19" ht="32.4" customHeight="1" x14ac:dyDescent="0.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1:19" ht="32.4" customHeight="1" x14ac:dyDescent="0.3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</row>
    <row r="9" spans="1:19" ht="32.4" customHeight="1" x14ac:dyDescent="0.3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</row>
    <row r="10" spans="1:19" ht="32.4" customHeight="1" x14ac:dyDescent="0.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</row>
    <row r="11" spans="1:19" ht="32.4" customHeight="1" x14ac:dyDescent="0.3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</row>
    <row r="12" spans="1:19" ht="32.4" customHeight="1" x14ac:dyDescent="0.3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</row>
  </sheetData>
  <mergeCells count="1">
    <mergeCell ref="A2:S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8"/>
  <sheetViews>
    <sheetView rightToLeft="1" workbookViewId="0">
      <selection sqref="A1:XFD1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6" ht="41.4" thickTop="1" thickBot="1" x14ac:dyDescent="0.55000000000000004">
      <c r="B1" s="50" t="s">
        <v>7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6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6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6" ht="40.799999999999997" thickBot="1" x14ac:dyDescent="0.55000000000000004">
      <c r="B4" s="5">
        <v>1</v>
      </c>
      <c r="C4" s="37">
        <v>1</v>
      </c>
      <c r="D4" s="17" t="s">
        <v>18</v>
      </c>
      <c r="E4" s="8">
        <v>78</v>
      </c>
      <c r="F4" s="8">
        <v>204</v>
      </c>
      <c r="G4" s="17" t="s">
        <v>19</v>
      </c>
      <c r="H4" s="8">
        <v>79.5</v>
      </c>
      <c r="I4" s="8">
        <v>206</v>
      </c>
      <c r="J4" s="17" t="s">
        <v>19</v>
      </c>
      <c r="K4" s="8">
        <v>89.8</v>
      </c>
      <c r="L4" s="8">
        <v>215</v>
      </c>
      <c r="M4" s="17" t="s">
        <v>19</v>
      </c>
      <c r="N4" s="14">
        <v>90</v>
      </c>
      <c r="O4" s="9">
        <v>214.5</v>
      </c>
    </row>
    <row r="5" spans="2:16" ht="40.799999999999997" thickBot="1" x14ac:dyDescent="0.55000000000000004">
      <c r="B5" s="5">
        <v>2</v>
      </c>
      <c r="C5" s="37"/>
      <c r="D5" s="17" t="s">
        <v>19</v>
      </c>
      <c r="E5" s="8">
        <v>79.5</v>
      </c>
      <c r="F5" s="8">
        <v>202</v>
      </c>
      <c r="G5" s="17" t="s">
        <v>18</v>
      </c>
      <c r="H5" s="8">
        <v>80</v>
      </c>
      <c r="I5" s="8">
        <v>202.5</v>
      </c>
      <c r="J5" s="17" t="s">
        <v>18</v>
      </c>
      <c r="K5" s="8">
        <v>90</v>
      </c>
      <c r="L5" s="8">
        <v>213</v>
      </c>
      <c r="M5" s="17" t="s">
        <v>18</v>
      </c>
      <c r="N5" s="14">
        <v>90</v>
      </c>
      <c r="O5" s="9">
        <v>212</v>
      </c>
    </row>
    <row r="6" spans="2:16" ht="40.799999999999997" thickBot="1" x14ac:dyDescent="0.55000000000000004">
      <c r="B6" s="5">
        <v>3</v>
      </c>
      <c r="C6" s="37"/>
      <c r="D6" s="17" t="s">
        <v>18</v>
      </c>
      <c r="E6" s="8">
        <v>78.5</v>
      </c>
      <c r="F6" s="8">
        <v>204</v>
      </c>
      <c r="G6" s="17" t="s">
        <v>19</v>
      </c>
      <c r="H6" s="8">
        <v>78.5</v>
      </c>
      <c r="I6" s="8">
        <v>204</v>
      </c>
      <c r="J6" s="17" t="s">
        <v>19</v>
      </c>
      <c r="K6" s="8">
        <v>89</v>
      </c>
      <c r="L6" s="8">
        <v>217</v>
      </c>
      <c r="M6" s="17" t="s">
        <v>19</v>
      </c>
      <c r="N6" s="14">
        <v>89</v>
      </c>
      <c r="O6" s="9">
        <v>219</v>
      </c>
    </row>
    <row r="7" spans="2:16" ht="40.799999999999997" thickBot="1" x14ac:dyDescent="0.55000000000000004">
      <c r="B7" s="5">
        <v>4</v>
      </c>
      <c r="C7" s="37"/>
      <c r="D7" s="17" t="s">
        <v>19</v>
      </c>
      <c r="E7" s="8">
        <v>79</v>
      </c>
      <c r="F7" s="8">
        <v>208</v>
      </c>
      <c r="G7" s="17" t="s">
        <v>18</v>
      </c>
      <c r="H7" s="8">
        <v>79</v>
      </c>
      <c r="I7" s="8">
        <v>203</v>
      </c>
      <c r="J7" s="17" t="s">
        <v>18</v>
      </c>
      <c r="K7" s="8">
        <v>89</v>
      </c>
      <c r="L7" s="8">
        <v>214</v>
      </c>
      <c r="M7" s="17" t="s">
        <v>18</v>
      </c>
      <c r="N7" s="14">
        <v>89</v>
      </c>
      <c r="O7" s="9">
        <v>216</v>
      </c>
    </row>
    <row r="8" spans="2:16" ht="40.799999999999997" thickBot="1" x14ac:dyDescent="0.55000000000000004">
      <c r="B8" s="4">
        <v>5</v>
      </c>
      <c r="C8" s="38">
        <v>2</v>
      </c>
      <c r="D8" s="20" t="s">
        <v>18</v>
      </c>
      <c r="E8" s="10">
        <v>78.5</v>
      </c>
      <c r="F8" s="10">
        <v>204</v>
      </c>
      <c r="G8" s="20" t="s">
        <v>19</v>
      </c>
      <c r="H8" s="10">
        <v>78.5</v>
      </c>
      <c r="I8" s="10">
        <v>208</v>
      </c>
      <c r="J8" s="20" t="s">
        <v>19</v>
      </c>
      <c r="K8" s="10">
        <v>89</v>
      </c>
      <c r="L8" s="10">
        <v>216</v>
      </c>
      <c r="M8" s="20" t="s">
        <v>19</v>
      </c>
      <c r="N8" s="15">
        <v>88.5</v>
      </c>
      <c r="O8" s="11">
        <v>215</v>
      </c>
    </row>
    <row r="9" spans="2:16" ht="40.799999999999997" thickBot="1" x14ac:dyDescent="0.55000000000000004">
      <c r="B9" s="4">
        <v>6</v>
      </c>
      <c r="C9" s="38"/>
      <c r="D9" s="20" t="s">
        <v>19</v>
      </c>
      <c r="E9" s="10">
        <v>79</v>
      </c>
      <c r="F9" s="10">
        <v>203</v>
      </c>
      <c r="G9" s="20" t="s">
        <v>18</v>
      </c>
      <c r="H9" s="10">
        <v>79</v>
      </c>
      <c r="I9" s="10">
        <v>203</v>
      </c>
      <c r="J9" s="20" t="s">
        <v>18</v>
      </c>
      <c r="K9" s="10">
        <v>88.5</v>
      </c>
      <c r="L9" s="10">
        <v>215</v>
      </c>
      <c r="M9" s="20" t="s">
        <v>18</v>
      </c>
      <c r="N9" s="15">
        <v>88.5</v>
      </c>
      <c r="O9" s="11">
        <v>215</v>
      </c>
    </row>
    <row r="10" spans="2:16" ht="40.799999999999997" thickBot="1" x14ac:dyDescent="0.55000000000000004">
      <c r="B10" s="4">
        <v>7</v>
      </c>
      <c r="C10" s="38"/>
      <c r="D10" s="20" t="s">
        <v>18</v>
      </c>
      <c r="E10" s="10">
        <v>79</v>
      </c>
      <c r="F10" s="10">
        <v>205</v>
      </c>
      <c r="G10" s="20" t="s">
        <v>19</v>
      </c>
      <c r="H10" s="10">
        <v>79</v>
      </c>
      <c r="I10" s="10">
        <v>208</v>
      </c>
      <c r="J10" s="20" t="s">
        <v>19</v>
      </c>
      <c r="K10" s="10">
        <v>88.5</v>
      </c>
      <c r="L10" s="10">
        <v>216</v>
      </c>
      <c r="M10" s="20" t="s">
        <v>19</v>
      </c>
      <c r="N10" s="15">
        <v>89</v>
      </c>
      <c r="O10" s="11">
        <v>216</v>
      </c>
    </row>
    <row r="11" spans="2:16" ht="40.799999999999997" thickBot="1" x14ac:dyDescent="0.55000000000000004">
      <c r="B11" s="4">
        <v>8</v>
      </c>
      <c r="C11" s="38"/>
      <c r="D11" s="20" t="s">
        <v>19</v>
      </c>
      <c r="E11" s="10">
        <v>78.5</v>
      </c>
      <c r="F11" s="10">
        <v>202</v>
      </c>
      <c r="G11" s="20" t="s">
        <v>18</v>
      </c>
      <c r="H11" s="10">
        <v>79</v>
      </c>
      <c r="I11" s="10">
        <v>204</v>
      </c>
      <c r="J11" s="20" t="s">
        <v>18</v>
      </c>
      <c r="K11" s="10">
        <v>89</v>
      </c>
      <c r="L11" s="10">
        <v>216</v>
      </c>
      <c r="M11" s="20" t="s">
        <v>18</v>
      </c>
      <c r="N11" s="15">
        <v>88.5</v>
      </c>
      <c r="O11" s="11">
        <v>215</v>
      </c>
    </row>
    <row r="12" spans="2:16" ht="40.799999999999997" thickBot="1" x14ac:dyDescent="0.35">
      <c r="B12" s="33">
        <v>9</v>
      </c>
      <c r="C12" s="37">
        <v>3</v>
      </c>
      <c r="D12" s="29" t="s">
        <v>18</v>
      </c>
      <c r="E12" s="30"/>
      <c r="F12" s="30"/>
      <c r="G12" s="29" t="s">
        <v>19</v>
      </c>
      <c r="H12" s="30"/>
      <c r="I12" s="30"/>
      <c r="J12" s="29" t="s">
        <v>19</v>
      </c>
      <c r="K12" s="30"/>
      <c r="L12" s="30"/>
      <c r="M12" s="29" t="s">
        <v>19</v>
      </c>
      <c r="N12" s="31"/>
      <c r="O12" s="32"/>
      <c r="P12" s="26" t="s">
        <v>20</v>
      </c>
    </row>
    <row r="13" spans="2:16" ht="40.799999999999997" thickBot="1" x14ac:dyDescent="0.35">
      <c r="B13" s="5">
        <v>10</v>
      </c>
      <c r="C13" s="37"/>
      <c r="D13" s="17" t="s">
        <v>19</v>
      </c>
      <c r="E13" s="8">
        <v>78.5</v>
      </c>
      <c r="F13" s="8">
        <v>198.5</v>
      </c>
      <c r="G13" s="17" t="s">
        <v>18</v>
      </c>
      <c r="H13" s="8">
        <v>78.5</v>
      </c>
      <c r="I13" s="8">
        <v>209</v>
      </c>
      <c r="J13" s="17" t="s">
        <v>18</v>
      </c>
      <c r="K13" s="8">
        <v>89</v>
      </c>
      <c r="L13" s="8">
        <v>216</v>
      </c>
      <c r="M13" s="17" t="s">
        <v>18</v>
      </c>
      <c r="N13" s="14">
        <v>89</v>
      </c>
      <c r="O13" s="9">
        <v>205.5</v>
      </c>
      <c r="P13" s="36"/>
    </row>
    <row r="14" spans="2:16" ht="40.799999999999997" thickBot="1" x14ac:dyDescent="0.35">
      <c r="B14" s="5">
        <v>11</v>
      </c>
      <c r="C14" s="37"/>
      <c r="D14" s="17" t="s">
        <v>18</v>
      </c>
      <c r="E14" s="8">
        <v>79</v>
      </c>
      <c r="F14" s="8">
        <v>205</v>
      </c>
      <c r="G14" s="17" t="s">
        <v>19</v>
      </c>
      <c r="H14" s="8">
        <v>79</v>
      </c>
      <c r="I14" s="8">
        <v>207</v>
      </c>
      <c r="J14" s="17" t="s">
        <v>19</v>
      </c>
      <c r="K14" s="8">
        <v>89</v>
      </c>
      <c r="L14" s="8">
        <v>208</v>
      </c>
      <c r="M14" s="17" t="s">
        <v>19</v>
      </c>
      <c r="N14" s="14">
        <v>89</v>
      </c>
      <c r="O14" s="9">
        <v>211</v>
      </c>
      <c r="P14" s="36"/>
    </row>
    <row r="15" spans="2:16" ht="40.799999999999997" thickBot="1" x14ac:dyDescent="0.35">
      <c r="B15" s="33">
        <v>12</v>
      </c>
      <c r="C15" s="37"/>
      <c r="D15" s="29" t="s">
        <v>19</v>
      </c>
      <c r="E15" s="30">
        <v>79.7</v>
      </c>
      <c r="F15" s="30">
        <v>197</v>
      </c>
      <c r="G15" s="29" t="s">
        <v>18</v>
      </c>
      <c r="H15" s="30">
        <v>79.5</v>
      </c>
      <c r="I15" s="30">
        <v>199</v>
      </c>
      <c r="J15" s="29" t="s">
        <v>18</v>
      </c>
      <c r="K15" s="30">
        <v>90</v>
      </c>
      <c r="L15" s="30">
        <v>212.5</v>
      </c>
      <c r="M15" s="29" t="s">
        <v>18</v>
      </c>
      <c r="N15" s="31">
        <v>90</v>
      </c>
      <c r="O15" s="32">
        <v>213.5</v>
      </c>
      <c r="P15" s="26" t="s">
        <v>20</v>
      </c>
    </row>
    <row r="16" spans="2:16" ht="40.799999999999997" thickBot="1" x14ac:dyDescent="0.55000000000000004">
      <c r="B16" s="4">
        <v>13</v>
      </c>
      <c r="C16" s="38">
        <v>4</v>
      </c>
      <c r="D16" s="20" t="s">
        <v>18</v>
      </c>
      <c r="E16" s="10">
        <v>79</v>
      </c>
      <c r="F16" s="10">
        <v>204</v>
      </c>
      <c r="G16" s="20" t="s">
        <v>19</v>
      </c>
      <c r="H16" s="10">
        <v>79</v>
      </c>
      <c r="I16" s="10">
        <v>217.5</v>
      </c>
      <c r="J16" s="20" t="s">
        <v>19</v>
      </c>
      <c r="K16" s="10">
        <v>89</v>
      </c>
      <c r="L16" s="10">
        <v>217</v>
      </c>
      <c r="M16" s="20" t="s">
        <v>19</v>
      </c>
      <c r="N16" s="15">
        <v>89</v>
      </c>
      <c r="O16" s="11">
        <v>214</v>
      </c>
    </row>
    <row r="17" spans="2:15" ht="40.799999999999997" thickBot="1" x14ac:dyDescent="0.55000000000000004">
      <c r="B17" s="4">
        <v>14</v>
      </c>
      <c r="C17" s="38"/>
      <c r="D17" s="20" t="s">
        <v>19</v>
      </c>
      <c r="E17" s="10">
        <v>79</v>
      </c>
      <c r="F17" s="10">
        <v>203.5</v>
      </c>
      <c r="G17" s="20" t="s">
        <v>18</v>
      </c>
      <c r="H17" s="10">
        <v>79</v>
      </c>
      <c r="I17" s="10">
        <v>204</v>
      </c>
      <c r="J17" s="20" t="s">
        <v>18</v>
      </c>
      <c r="K17" s="10">
        <v>89</v>
      </c>
      <c r="L17" s="10">
        <v>218</v>
      </c>
      <c r="M17" s="20" t="s">
        <v>18</v>
      </c>
      <c r="N17" s="15">
        <v>89</v>
      </c>
      <c r="O17" s="11">
        <v>216</v>
      </c>
    </row>
    <row r="18" spans="2:15" ht="40.799999999999997" thickBot="1" x14ac:dyDescent="0.55000000000000004">
      <c r="B18" s="4">
        <v>15</v>
      </c>
      <c r="C18" s="38"/>
      <c r="D18" s="20" t="s">
        <v>18</v>
      </c>
      <c r="E18" s="10">
        <v>79</v>
      </c>
      <c r="F18" s="10">
        <v>205</v>
      </c>
      <c r="G18" s="20" t="s">
        <v>19</v>
      </c>
      <c r="H18" s="10">
        <v>79</v>
      </c>
      <c r="I18" s="10">
        <v>219.5</v>
      </c>
      <c r="J18" s="20" t="s">
        <v>19</v>
      </c>
      <c r="K18" s="10">
        <v>89</v>
      </c>
      <c r="L18" s="10">
        <v>219</v>
      </c>
      <c r="M18" s="20" t="s">
        <v>19</v>
      </c>
      <c r="N18" s="15">
        <v>89</v>
      </c>
      <c r="O18" s="11">
        <v>217</v>
      </c>
    </row>
    <row r="19" spans="2:15" ht="40.799999999999997" thickBot="1" x14ac:dyDescent="0.55000000000000004">
      <c r="B19" s="4">
        <v>16</v>
      </c>
      <c r="C19" s="38"/>
      <c r="D19" s="20" t="s">
        <v>19</v>
      </c>
      <c r="E19" s="10">
        <v>78.5</v>
      </c>
      <c r="F19" s="10">
        <v>202.5</v>
      </c>
      <c r="G19" s="20" t="s">
        <v>18</v>
      </c>
      <c r="H19" s="10">
        <v>79</v>
      </c>
      <c r="I19" s="10">
        <v>208</v>
      </c>
      <c r="J19" s="20" t="s">
        <v>18</v>
      </c>
      <c r="K19" s="10">
        <v>89</v>
      </c>
      <c r="L19" s="10">
        <v>217</v>
      </c>
      <c r="M19" s="20" t="s">
        <v>18</v>
      </c>
      <c r="N19" s="15">
        <v>89</v>
      </c>
      <c r="O19" s="11">
        <v>218.5</v>
      </c>
    </row>
    <row r="20" spans="2:15" ht="40.799999999999997" thickBot="1" x14ac:dyDescent="0.55000000000000004">
      <c r="B20" s="5">
        <v>17</v>
      </c>
      <c r="C20" s="37">
        <v>5</v>
      </c>
      <c r="D20" s="17" t="s">
        <v>18</v>
      </c>
      <c r="E20" s="8">
        <v>79</v>
      </c>
      <c r="F20" s="8">
        <v>202</v>
      </c>
      <c r="G20" s="17" t="s">
        <v>19</v>
      </c>
      <c r="H20" s="8">
        <v>78.5</v>
      </c>
      <c r="I20" s="8">
        <v>205</v>
      </c>
      <c r="J20" s="17" t="s">
        <v>19</v>
      </c>
      <c r="K20" s="8">
        <v>88.5</v>
      </c>
      <c r="L20" s="8">
        <v>208</v>
      </c>
      <c r="M20" s="17" t="s">
        <v>19</v>
      </c>
      <c r="N20" s="14">
        <v>89</v>
      </c>
      <c r="O20" s="9">
        <v>210</v>
      </c>
    </row>
    <row r="21" spans="2:15" ht="40.799999999999997" thickBot="1" x14ac:dyDescent="0.55000000000000004">
      <c r="B21" s="5">
        <v>18</v>
      </c>
      <c r="C21" s="37"/>
      <c r="D21" s="17" t="s">
        <v>19</v>
      </c>
      <c r="E21" s="8">
        <v>79</v>
      </c>
      <c r="F21" s="8">
        <v>208</v>
      </c>
      <c r="G21" s="17" t="s">
        <v>18</v>
      </c>
      <c r="H21" s="8">
        <v>79</v>
      </c>
      <c r="I21" s="8">
        <v>202</v>
      </c>
      <c r="J21" s="17" t="s">
        <v>18</v>
      </c>
      <c r="K21" s="8">
        <v>89</v>
      </c>
      <c r="L21" s="8">
        <v>212</v>
      </c>
      <c r="M21" s="17" t="s">
        <v>18</v>
      </c>
      <c r="N21" s="14">
        <v>89</v>
      </c>
      <c r="O21" s="9">
        <v>213</v>
      </c>
    </row>
    <row r="22" spans="2:15" ht="40.799999999999997" thickBot="1" x14ac:dyDescent="0.55000000000000004">
      <c r="B22" s="5">
        <v>19</v>
      </c>
      <c r="C22" s="37"/>
      <c r="D22" s="17" t="s">
        <v>18</v>
      </c>
      <c r="E22" s="8">
        <v>79</v>
      </c>
      <c r="F22" s="8">
        <v>205</v>
      </c>
      <c r="G22" s="17" t="s">
        <v>19</v>
      </c>
      <c r="H22" s="8">
        <v>79</v>
      </c>
      <c r="I22" s="8">
        <v>200</v>
      </c>
      <c r="J22" s="17" t="s">
        <v>19</v>
      </c>
      <c r="K22" s="8">
        <v>89</v>
      </c>
      <c r="L22" s="8">
        <v>207</v>
      </c>
      <c r="M22" s="17" t="s">
        <v>19</v>
      </c>
      <c r="N22" s="14">
        <v>89</v>
      </c>
      <c r="O22" s="9">
        <v>203</v>
      </c>
    </row>
    <row r="23" spans="2:15" ht="40.799999999999997" thickBot="1" x14ac:dyDescent="0.55000000000000004">
      <c r="B23" s="5">
        <v>20</v>
      </c>
      <c r="C23" s="37"/>
      <c r="D23" s="17" t="s">
        <v>19</v>
      </c>
      <c r="E23" s="8">
        <v>79</v>
      </c>
      <c r="F23" s="8">
        <v>203</v>
      </c>
      <c r="G23" s="17" t="s">
        <v>18</v>
      </c>
      <c r="H23" s="8">
        <v>79</v>
      </c>
      <c r="I23" s="8">
        <v>208</v>
      </c>
      <c r="J23" s="17" t="s">
        <v>18</v>
      </c>
      <c r="K23" s="8">
        <v>89</v>
      </c>
      <c r="L23" s="8">
        <v>214</v>
      </c>
      <c r="M23" s="17" t="s">
        <v>18</v>
      </c>
      <c r="N23" s="14">
        <v>88.5</v>
      </c>
      <c r="O23" s="9">
        <v>214</v>
      </c>
    </row>
    <row r="24" spans="2:15" ht="40.799999999999997" thickBot="1" x14ac:dyDescent="0.55000000000000004">
      <c r="B24" s="4">
        <v>21</v>
      </c>
      <c r="C24" s="38">
        <v>6</v>
      </c>
      <c r="D24" s="20" t="s">
        <v>18</v>
      </c>
      <c r="E24" s="10">
        <v>79.5</v>
      </c>
      <c r="F24" s="10">
        <v>196.5</v>
      </c>
      <c r="G24" s="20" t="s">
        <v>19</v>
      </c>
      <c r="H24" s="10">
        <v>80</v>
      </c>
      <c r="I24" s="10">
        <v>202</v>
      </c>
      <c r="J24" s="20" t="s">
        <v>19</v>
      </c>
      <c r="K24" s="10">
        <v>89.3</v>
      </c>
      <c r="L24" s="10">
        <v>212</v>
      </c>
      <c r="M24" s="20" t="s">
        <v>19</v>
      </c>
      <c r="N24" s="15">
        <v>89.2</v>
      </c>
      <c r="O24" s="11">
        <v>206.5</v>
      </c>
    </row>
    <row r="25" spans="2:15" ht="40.799999999999997" thickBot="1" x14ac:dyDescent="0.55000000000000004">
      <c r="B25" s="4">
        <v>22</v>
      </c>
      <c r="C25" s="38"/>
      <c r="D25" s="20" t="s">
        <v>19</v>
      </c>
      <c r="E25" s="10">
        <v>78.5</v>
      </c>
      <c r="F25" s="10">
        <v>204.5</v>
      </c>
      <c r="G25" s="20" t="s">
        <v>18</v>
      </c>
      <c r="H25" s="10">
        <v>78.5</v>
      </c>
      <c r="I25" s="10">
        <v>209</v>
      </c>
      <c r="J25" s="20" t="s">
        <v>18</v>
      </c>
      <c r="K25" s="10">
        <v>88.5</v>
      </c>
      <c r="L25" s="10">
        <v>218</v>
      </c>
      <c r="M25" s="20" t="s">
        <v>18</v>
      </c>
      <c r="N25" s="15">
        <v>88.5</v>
      </c>
      <c r="O25" s="11">
        <v>218</v>
      </c>
    </row>
    <row r="26" spans="2:15" ht="40.799999999999997" thickBot="1" x14ac:dyDescent="0.55000000000000004">
      <c r="B26" s="4">
        <v>23</v>
      </c>
      <c r="C26" s="38"/>
      <c r="D26" s="20" t="s">
        <v>18</v>
      </c>
      <c r="E26" s="10">
        <v>78.5</v>
      </c>
      <c r="F26" s="10">
        <v>203</v>
      </c>
      <c r="G26" s="20" t="s">
        <v>19</v>
      </c>
      <c r="H26" s="10">
        <v>79</v>
      </c>
      <c r="I26" s="10">
        <v>204</v>
      </c>
      <c r="J26" s="20" t="s">
        <v>19</v>
      </c>
      <c r="K26" s="10">
        <v>89.2</v>
      </c>
      <c r="L26" s="10">
        <v>216.5</v>
      </c>
      <c r="M26" s="20" t="s">
        <v>19</v>
      </c>
      <c r="N26" s="15">
        <v>88.5</v>
      </c>
      <c r="O26" s="11">
        <v>216</v>
      </c>
    </row>
    <row r="27" spans="2:15" ht="40.799999999999997" thickBot="1" x14ac:dyDescent="0.55000000000000004">
      <c r="B27" s="7">
        <v>24</v>
      </c>
      <c r="C27" s="39"/>
      <c r="D27" s="20" t="s">
        <v>19</v>
      </c>
      <c r="E27" s="12">
        <v>78.5</v>
      </c>
      <c r="F27" s="12">
        <v>203</v>
      </c>
      <c r="G27" s="20" t="s">
        <v>18</v>
      </c>
      <c r="H27" s="12">
        <v>78.5</v>
      </c>
      <c r="I27" s="12">
        <v>207</v>
      </c>
      <c r="J27" s="20" t="s">
        <v>18</v>
      </c>
      <c r="K27" s="12">
        <v>89</v>
      </c>
      <c r="L27" s="12">
        <v>216</v>
      </c>
      <c r="M27" s="20" t="s">
        <v>18</v>
      </c>
      <c r="N27" s="16">
        <v>88.5</v>
      </c>
      <c r="O27" s="13">
        <v>216</v>
      </c>
    </row>
    <row r="28" spans="2:15" ht="17.399999999999999" thickTop="1" x14ac:dyDescent="0.5"/>
  </sheetData>
  <mergeCells count="13">
    <mergeCell ref="C24:C27"/>
    <mergeCell ref="B1:O1"/>
    <mergeCell ref="C4:C7"/>
    <mergeCell ref="C8:C11"/>
    <mergeCell ref="C12:C15"/>
    <mergeCell ref="C16:C19"/>
    <mergeCell ref="C20:C23"/>
    <mergeCell ref="D2:F2"/>
    <mergeCell ref="G2:I2"/>
    <mergeCell ref="J2:L2"/>
    <mergeCell ref="M2:O2"/>
    <mergeCell ref="B2:B3"/>
    <mergeCell ref="C2:C3"/>
  </mergeCells>
  <printOptions horizontalCentered="1"/>
  <pageMargins left="0" right="0" top="0" bottom="0" header="0" footer="0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8"/>
  <sheetViews>
    <sheetView rightToLeft="1" workbookViewId="0">
      <selection sqref="A1:XFD1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6" ht="41.4" thickTop="1" thickBot="1" x14ac:dyDescent="0.55000000000000004">
      <c r="B1" s="50" t="s">
        <v>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6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6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6" ht="40.799999999999997" thickBot="1" x14ac:dyDescent="0.55000000000000004">
      <c r="B4" s="5">
        <v>25</v>
      </c>
      <c r="C4" s="37">
        <v>1</v>
      </c>
      <c r="D4" s="17" t="s">
        <v>18</v>
      </c>
      <c r="E4" s="8">
        <v>79</v>
      </c>
      <c r="F4" s="8">
        <v>207</v>
      </c>
      <c r="G4" s="17" t="s">
        <v>19</v>
      </c>
      <c r="H4" s="8">
        <v>79</v>
      </c>
      <c r="I4" s="8">
        <v>208</v>
      </c>
      <c r="J4" s="17" t="s">
        <v>19</v>
      </c>
      <c r="K4" s="8">
        <v>89</v>
      </c>
      <c r="L4" s="8">
        <v>220</v>
      </c>
      <c r="M4" s="17" t="s">
        <v>19</v>
      </c>
      <c r="N4" s="14">
        <v>88.5</v>
      </c>
      <c r="O4" s="9">
        <v>220</v>
      </c>
    </row>
    <row r="5" spans="2:16" ht="40.799999999999997" thickBot="1" x14ac:dyDescent="0.55000000000000004">
      <c r="B5" s="5">
        <v>26</v>
      </c>
      <c r="C5" s="37"/>
      <c r="D5" s="17" t="s">
        <v>19</v>
      </c>
      <c r="E5" s="8">
        <v>79</v>
      </c>
      <c r="F5" s="8">
        <v>208</v>
      </c>
      <c r="G5" s="17" t="s">
        <v>18</v>
      </c>
      <c r="H5" s="8">
        <v>79</v>
      </c>
      <c r="I5" s="8">
        <v>207</v>
      </c>
      <c r="J5" s="17" t="s">
        <v>18</v>
      </c>
      <c r="K5" s="8">
        <v>89</v>
      </c>
      <c r="L5" s="8">
        <v>218</v>
      </c>
      <c r="M5" s="17" t="s">
        <v>18</v>
      </c>
      <c r="N5" s="14">
        <v>88.5</v>
      </c>
      <c r="O5" s="9">
        <v>219</v>
      </c>
    </row>
    <row r="6" spans="2:16" ht="40.799999999999997" thickBot="1" x14ac:dyDescent="0.55000000000000004">
      <c r="B6" s="5">
        <v>27</v>
      </c>
      <c r="C6" s="37"/>
      <c r="D6" s="17" t="s">
        <v>18</v>
      </c>
      <c r="E6" s="8">
        <v>79</v>
      </c>
      <c r="F6" s="8">
        <v>206</v>
      </c>
      <c r="G6" s="17" t="s">
        <v>19</v>
      </c>
      <c r="H6" s="8">
        <v>79</v>
      </c>
      <c r="I6" s="8">
        <v>209</v>
      </c>
      <c r="J6" s="17" t="s">
        <v>19</v>
      </c>
      <c r="K6" s="8">
        <v>89</v>
      </c>
      <c r="L6" s="8">
        <v>218</v>
      </c>
      <c r="M6" s="17" t="s">
        <v>19</v>
      </c>
      <c r="N6" s="14">
        <v>89</v>
      </c>
      <c r="O6" s="9">
        <v>218</v>
      </c>
    </row>
    <row r="7" spans="2:16" ht="40.799999999999997" thickBot="1" x14ac:dyDescent="0.55000000000000004">
      <c r="B7" s="5">
        <v>28</v>
      </c>
      <c r="C7" s="37"/>
      <c r="D7" s="17" t="s">
        <v>19</v>
      </c>
      <c r="E7" s="8">
        <v>78.5</v>
      </c>
      <c r="F7" s="8">
        <v>210</v>
      </c>
      <c r="G7" s="17" t="s">
        <v>18</v>
      </c>
      <c r="H7" s="8">
        <v>79</v>
      </c>
      <c r="I7" s="8">
        <v>205</v>
      </c>
      <c r="J7" s="17" t="s">
        <v>18</v>
      </c>
      <c r="K7" s="8">
        <v>89</v>
      </c>
      <c r="L7" s="8">
        <v>215</v>
      </c>
      <c r="M7" s="17" t="s">
        <v>18</v>
      </c>
      <c r="N7" s="14">
        <v>89</v>
      </c>
      <c r="O7" s="9">
        <v>215</v>
      </c>
    </row>
    <row r="8" spans="2:16" ht="40.799999999999997" thickBot="1" x14ac:dyDescent="0.55000000000000004">
      <c r="B8" s="5">
        <v>29</v>
      </c>
      <c r="C8" s="38">
        <v>2</v>
      </c>
      <c r="D8" s="20" t="s">
        <v>18</v>
      </c>
      <c r="E8" s="10">
        <v>79</v>
      </c>
      <c r="F8" s="10">
        <v>208</v>
      </c>
      <c r="G8" s="20" t="s">
        <v>19</v>
      </c>
      <c r="H8" s="10">
        <v>79</v>
      </c>
      <c r="I8" s="10">
        <v>206</v>
      </c>
      <c r="J8" s="20" t="s">
        <v>19</v>
      </c>
      <c r="K8" s="10">
        <v>89</v>
      </c>
      <c r="L8" s="10">
        <v>216</v>
      </c>
      <c r="M8" s="20" t="s">
        <v>19</v>
      </c>
      <c r="N8" s="15">
        <v>89</v>
      </c>
      <c r="O8" s="11">
        <v>217</v>
      </c>
    </row>
    <row r="9" spans="2:16" ht="40.799999999999997" thickBot="1" x14ac:dyDescent="0.55000000000000004">
      <c r="B9" s="5">
        <v>30</v>
      </c>
      <c r="C9" s="38"/>
      <c r="D9" s="20" t="s">
        <v>19</v>
      </c>
      <c r="E9" s="10">
        <v>79</v>
      </c>
      <c r="F9" s="10">
        <v>209</v>
      </c>
      <c r="G9" s="20" t="s">
        <v>18</v>
      </c>
      <c r="H9" s="10">
        <v>79</v>
      </c>
      <c r="I9" s="10">
        <v>206</v>
      </c>
      <c r="J9" s="20" t="s">
        <v>18</v>
      </c>
      <c r="K9" s="10">
        <v>89</v>
      </c>
      <c r="L9" s="10">
        <v>217</v>
      </c>
      <c r="M9" s="20" t="s">
        <v>18</v>
      </c>
      <c r="N9" s="15">
        <v>89</v>
      </c>
      <c r="O9" s="11">
        <v>219</v>
      </c>
    </row>
    <row r="10" spans="2:16" ht="40.799999999999997" thickBot="1" x14ac:dyDescent="0.55000000000000004">
      <c r="B10" s="5">
        <v>31</v>
      </c>
      <c r="C10" s="38"/>
      <c r="D10" s="20" t="s">
        <v>18</v>
      </c>
      <c r="E10" s="10">
        <v>79</v>
      </c>
      <c r="F10" s="10">
        <v>208</v>
      </c>
      <c r="G10" s="20" t="s">
        <v>19</v>
      </c>
      <c r="H10" s="10">
        <v>79</v>
      </c>
      <c r="I10" s="10">
        <v>210</v>
      </c>
      <c r="J10" s="20" t="s">
        <v>19</v>
      </c>
      <c r="K10" s="10">
        <v>89</v>
      </c>
      <c r="L10" s="10">
        <v>218</v>
      </c>
      <c r="M10" s="20" t="s">
        <v>19</v>
      </c>
      <c r="N10" s="15">
        <v>89</v>
      </c>
      <c r="O10" s="11">
        <v>217</v>
      </c>
    </row>
    <row r="11" spans="2:16" ht="40.799999999999997" thickBot="1" x14ac:dyDescent="0.55000000000000004">
      <c r="B11" s="5">
        <v>32</v>
      </c>
      <c r="C11" s="38"/>
      <c r="D11" s="20" t="s">
        <v>19</v>
      </c>
      <c r="E11" s="10">
        <v>79</v>
      </c>
      <c r="F11" s="10">
        <v>210</v>
      </c>
      <c r="G11" s="20" t="s">
        <v>18</v>
      </c>
      <c r="H11" s="10">
        <v>79</v>
      </c>
      <c r="I11" s="10">
        <v>207</v>
      </c>
      <c r="J11" s="20" t="s">
        <v>18</v>
      </c>
      <c r="K11" s="10">
        <v>89</v>
      </c>
      <c r="L11" s="10">
        <v>218</v>
      </c>
      <c r="M11" s="20" t="s">
        <v>18</v>
      </c>
      <c r="N11" s="15">
        <v>89</v>
      </c>
      <c r="O11" s="11">
        <v>216</v>
      </c>
    </row>
    <row r="12" spans="2:16" ht="40.799999999999997" thickBot="1" x14ac:dyDescent="0.55000000000000004">
      <c r="B12" s="5">
        <v>33</v>
      </c>
      <c r="C12" s="37">
        <v>3</v>
      </c>
      <c r="D12" s="17" t="s">
        <v>18</v>
      </c>
      <c r="E12" s="8">
        <v>78.5</v>
      </c>
      <c r="F12" s="8">
        <v>204</v>
      </c>
      <c r="G12" s="17" t="s">
        <v>19</v>
      </c>
      <c r="H12" s="8">
        <v>78.5</v>
      </c>
      <c r="I12" s="8">
        <v>205</v>
      </c>
      <c r="J12" s="17" t="s">
        <v>19</v>
      </c>
      <c r="K12" s="8">
        <v>89</v>
      </c>
      <c r="L12" s="8">
        <v>216</v>
      </c>
      <c r="M12" s="17" t="s">
        <v>19</v>
      </c>
      <c r="N12" s="14">
        <v>89</v>
      </c>
      <c r="O12" s="9">
        <v>218</v>
      </c>
    </row>
    <row r="13" spans="2:16" ht="40.799999999999997" thickBot="1" x14ac:dyDescent="0.35">
      <c r="B13" s="33">
        <v>34</v>
      </c>
      <c r="C13" s="37"/>
      <c r="D13" s="29" t="s">
        <v>19</v>
      </c>
      <c r="E13" s="30">
        <v>80</v>
      </c>
      <c r="F13" s="30">
        <v>207</v>
      </c>
      <c r="G13" s="29" t="s">
        <v>18</v>
      </c>
      <c r="H13" s="30">
        <v>80</v>
      </c>
      <c r="I13" s="30">
        <v>204</v>
      </c>
      <c r="J13" s="29" t="s">
        <v>18</v>
      </c>
      <c r="K13" s="30">
        <v>89.5</v>
      </c>
      <c r="L13" s="30">
        <v>217</v>
      </c>
      <c r="M13" s="29" t="s">
        <v>18</v>
      </c>
      <c r="N13" s="31">
        <v>89.7</v>
      </c>
      <c r="O13" s="32">
        <v>220</v>
      </c>
      <c r="P13" s="26" t="s">
        <v>20</v>
      </c>
    </row>
    <row r="14" spans="2:16" ht="40.799999999999997" thickBot="1" x14ac:dyDescent="0.55000000000000004">
      <c r="B14" s="5">
        <v>35</v>
      </c>
      <c r="C14" s="37"/>
      <c r="D14" s="17" t="s">
        <v>18</v>
      </c>
      <c r="E14" s="8">
        <v>79</v>
      </c>
      <c r="F14" s="8">
        <v>209</v>
      </c>
      <c r="G14" s="17" t="s">
        <v>19</v>
      </c>
      <c r="H14" s="8">
        <v>79</v>
      </c>
      <c r="I14" s="8">
        <v>206</v>
      </c>
      <c r="J14" s="17" t="s">
        <v>19</v>
      </c>
      <c r="K14" s="8">
        <v>89</v>
      </c>
      <c r="L14" s="8">
        <v>217</v>
      </c>
      <c r="M14" s="17" t="s">
        <v>19</v>
      </c>
      <c r="N14" s="14">
        <v>88.5</v>
      </c>
      <c r="O14" s="9">
        <v>217</v>
      </c>
    </row>
    <row r="15" spans="2:16" ht="40.799999999999997" thickBot="1" x14ac:dyDescent="0.55000000000000004">
      <c r="B15" s="5">
        <v>36</v>
      </c>
      <c r="C15" s="37"/>
      <c r="D15" s="17" t="s">
        <v>19</v>
      </c>
      <c r="E15" s="8">
        <v>78.5</v>
      </c>
      <c r="F15" s="8">
        <v>205</v>
      </c>
      <c r="G15" s="17" t="s">
        <v>18</v>
      </c>
      <c r="H15" s="8">
        <v>79</v>
      </c>
      <c r="I15" s="8">
        <v>206</v>
      </c>
      <c r="J15" s="17" t="s">
        <v>18</v>
      </c>
      <c r="K15" s="8">
        <v>89</v>
      </c>
      <c r="L15" s="8">
        <v>218</v>
      </c>
      <c r="M15" s="17" t="s">
        <v>18</v>
      </c>
      <c r="N15" s="14">
        <v>89</v>
      </c>
      <c r="O15" s="9">
        <v>219</v>
      </c>
    </row>
    <row r="16" spans="2:16" ht="40.799999999999997" thickBot="1" x14ac:dyDescent="0.55000000000000004">
      <c r="B16" s="5">
        <v>37</v>
      </c>
      <c r="C16" s="38">
        <v>4</v>
      </c>
      <c r="D16" s="20" t="s">
        <v>18</v>
      </c>
      <c r="E16" s="10">
        <v>79</v>
      </c>
      <c r="F16" s="10">
        <v>205</v>
      </c>
      <c r="G16" s="20" t="s">
        <v>19</v>
      </c>
      <c r="H16" s="10">
        <v>79.5</v>
      </c>
      <c r="I16" s="10">
        <v>202</v>
      </c>
      <c r="J16" s="20" t="s">
        <v>19</v>
      </c>
      <c r="K16" s="10">
        <v>89</v>
      </c>
      <c r="L16" s="10">
        <v>215</v>
      </c>
      <c r="M16" s="20" t="s">
        <v>19</v>
      </c>
      <c r="N16" s="15">
        <v>89</v>
      </c>
      <c r="O16" s="11">
        <v>215</v>
      </c>
    </row>
    <row r="17" spans="2:15" ht="40.799999999999997" thickBot="1" x14ac:dyDescent="0.55000000000000004">
      <c r="B17" s="5">
        <v>38</v>
      </c>
      <c r="C17" s="38"/>
      <c r="D17" s="20" t="s">
        <v>19</v>
      </c>
      <c r="E17" s="10">
        <v>79</v>
      </c>
      <c r="F17" s="10">
        <v>210</v>
      </c>
      <c r="G17" s="20" t="s">
        <v>18</v>
      </c>
      <c r="H17" s="10">
        <v>79</v>
      </c>
      <c r="I17" s="10">
        <v>200</v>
      </c>
      <c r="J17" s="20" t="s">
        <v>18</v>
      </c>
      <c r="K17" s="10">
        <v>89</v>
      </c>
      <c r="L17" s="10">
        <v>218</v>
      </c>
      <c r="M17" s="20" t="s">
        <v>18</v>
      </c>
      <c r="N17" s="15">
        <v>89</v>
      </c>
      <c r="O17" s="11">
        <v>216</v>
      </c>
    </row>
    <row r="18" spans="2:15" ht="40.799999999999997" thickBot="1" x14ac:dyDescent="0.55000000000000004">
      <c r="B18" s="5">
        <v>39</v>
      </c>
      <c r="C18" s="38"/>
      <c r="D18" s="20" t="s">
        <v>18</v>
      </c>
      <c r="E18" s="10">
        <v>79</v>
      </c>
      <c r="F18" s="10">
        <v>205</v>
      </c>
      <c r="G18" s="20" t="s">
        <v>19</v>
      </c>
      <c r="H18" s="10">
        <v>78.5</v>
      </c>
      <c r="I18" s="10">
        <v>203</v>
      </c>
      <c r="J18" s="20" t="s">
        <v>19</v>
      </c>
      <c r="K18" s="10">
        <v>89</v>
      </c>
      <c r="L18" s="10">
        <v>215</v>
      </c>
      <c r="M18" s="20" t="s">
        <v>19</v>
      </c>
      <c r="N18" s="15">
        <v>87.5</v>
      </c>
      <c r="O18" s="11">
        <v>218</v>
      </c>
    </row>
    <row r="19" spans="2:15" ht="40.799999999999997" thickBot="1" x14ac:dyDescent="0.55000000000000004">
      <c r="B19" s="5">
        <v>40</v>
      </c>
      <c r="C19" s="38"/>
      <c r="D19" s="20" t="s">
        <v>19</v>
      </c>
      <c r="E19" s="10">
        <v>79.8</v>
      </c>
      <c r="F19" s="10">
        <v>207.5</v>
      </c>
      <c r="G19" s="20" t="s">
        <v>18</v>
      </c>
      <c r="H19" s="10">
        <v>79.7</v>
      </c>
      <c r="I19" s="10">
        <v>202.5</v>
      </c>
      <c r="J19" s="20" t="s">
        <v>18</v>
      </c>
      <c r="K19" s="10">
        <v>89.5</v>
      </c>
      <c r="L19" s="10">
        <v>217</v>
      </c>
      <c r="M19" s="20" t="s">
        <v>18</v>
      </c>
      <c r="N19" s="15">
        <v>89.7</v>
      </c>
      <c r="O19" s="11">
        <v>216</v>
      </c>
    </row>
    <row r="20" spans="2:15" ht="40.799999999999997" thickBot="1" x14ac:dyDescent="0.55000000000000004">
      <c r="B20" s="5">
        <v>41</v>
      </c>
      <c r="C20" s="37">
        <v>5</v>
      </c>
      <c r="D20" s="17" t="s">
        <v>18</v>
      </c>
      <c r="E20" s="8">
        <v>79</v>
      </c>
      <c r="F20" s="8">
        <v>209</v>
      </c>
      <c r="G20" s="17" t="s">
        <v>19</v>
      </c>
      <c r="H20" s="8">
        <v>79</v>
      </c>
      <c r="I20" s="8">
        <v>207</v>
      </c>
      <c r="J20" s="17" t="s">
        <v>19</v>
      </c>
      <c r="K20" s="8">
        <v>89</v>
      </c>
      <c r="L20" s="8">
        <v>220</v>
      </c>
      <c r="M20" s="17" t="s">
        <v>19</v>
      </c>
      <c r="N20" s="14">
        <v>89</v>
      </c>
      <c r="O20" s="9">
        <v>218</v>
      </c>
    </row>
    <row r="21" spans="2:15" ht="40.799999999999997" thickBot="1" x14ac:dyDescent="0.55000000000000004">
      <c r="B21" s="5">
        <v>42</v>
      </c>
      <c r="C21" s="37"/>
      <c r="D21" s="17" t="s">
        <v>19</v>
      </c>
      <c r="E21" s="8">
        <v>79</v>
      </c>
      <c r="F21" s="8">
        <v>203.5</v>
      </c>
      <c r="G21" s="17" t="s">
        <v>18</v>
      </c>
      <c r="H21" s="8">
        <v>79</v>
      </c>
      <c r="I21" s="8">
        <v>206</v>
      </c>
      <c r="J21" s="17" t="s">
        <v>18</v>
      </c>
      <c r="K21" s="8">
        <v>89</v>
      </c>
      <c r="L21" s="8">
        <v>215</v>
      </c>
      <c r="M21" s="17" t="s">
        <v>18</v>
      </c>
      <c r="N21" s="14">
        <v>89</v>
      </c>
      <c r="O21" s="9">
        <v>215</v>
      </c>
    </row>
    <row r="22" spans="2:15" ht="40.799999999999997" thickBot="1" x14ac:dyDescent="0.55000000000000004">
      <c r="B22" s="5">
        <v>43</v>
      </c>
      <c r="C22" s="37"/>
      <c r="D22" s="17" t="s">
        <v>18</v>
      </c>
      <c r="E22" s="8">
        <v>78.5</v>
      </c>
      <c r="F22" s="8">
        <v>204</v>
      </c>
      <c r="G22" s="17" t="s">
        <v>19</v>
      </c>
      <c r="H22" s="8">
        <v>79</v>
      </c>
      <c r="I22" s="8">
        <v>204</v>
      </c>
      <c r="J22" s="17" t="s">
        <v>19</v>
      </c>
      <c r="K22" s="8">
        <v>89</v>
      </c>
      <c r="L22" s="8">
        <v>214</v>
      </c>
      <c r="M22" s="17" t="s">
        <v>19</v>
      </c>
      <c r="N22" s="14">
        <v>89</v>
      </c>
      <c r="O22" s="9">
        <v>215</v>
      </c>
    </row>
    <row r="23" spans="2:15" ht="40.799999999999997" thickBot="1" x14ac:dyDescent="0.55000000000000004">
      <c r="B23" s="5">
        <v>44</v>
      </c>
      <c r="C23" s="37"/>
      <c r="D23" s="17" t="s">
        <v>19</v>
      </c>
      <c r="E23" s="8">
        <v>78.5</v>
      </c>
      <c r="F23" s="8">
        <v>205</v>
      </c>
      <c r="G23" s="17" t="s">
        <v>18</v>
      </c>
      <c r="H23" s="8">
        <v>79</v>
      </c>
      <c r="I23" s="8">
        <v>206</v>
      </c>
      <c r="J23" s="17" t="s">
        <v>18</v>
      </c>
      <c r="K23" s="8">
        <v>89</v>
      </c>
      <c r="L23" s="8">
        <v>217</v>
      </c>
      <c r="M23" s="17" t="s">
        <v>18</v>
      </c>
      <c r="N23" s="14">
        <v>89</v>
      </c>
      <c r="O23" s="9">
        <v>216</v>
      </c>
    </row>
    <row r="24" spans="2:15" ht="40.799999999999997" thickBot="1" x14ac:dyDescent="0.55000000000000004">
      <c r="B24" s="5">
        <v>45</v>
      </c>
      <c r="C24" s="38">
        <v>6</v>
      </c>
      <c r="D24" s="20" t="s">
        <v>18</v>
      </c>
      <c r="E24" s="10">
        <v>79</v>
      </c>
      <c r="F24" s="10">
        <v>208</v>
      </c>
      <c r="G24" s="20" t="s">
        <v>19</v>
      </c>
      <c r="H24" s="10">
        <v>79</v>
      </c>
      <c r="I24" s="10">
        <v>209</v>
      </c>
      <c r="J24" s="20" t="s">
        <v>19</v>
      </c>
      <c r="K24" s="10">
        <v>89</v>
      </c>
      <c r="L24" s="10">
        <v>216</v>
      </c>
      <c r="M24" s="20" t="s">
        <v>19</v>
      </c>
      <c r="N24" s="15">
        <v>89</v>
      </c>
      <c r="O24" s="11">
        <v>217</v>
      </c>
    </row>
    <row r="25" spans="2:15" ht="40.799999999999997" thickBot="1" x14ac:dyDescent="0.55000000000000004">
      <c r="B25" s="5">
        <v>46</v>
      </c>
      <c r="C25" s="38"/>
      <c r="D25" s="20" t="s">
        <v>19</v>
      </c>
      <c r="E25" s="10">
        <v>79</v>
      </c>
      <c r="F25" s="10">
        <v>209</v>
      </c>
      <c r="G25" s="20" t="s">
        <v>18</v>
      </c>
      <c r="H25" s="10">
        <v>79</v>
      </c>
      <c r="I25" s="10">
        <v>208</v>
      </c>
      <c r="J25" s="20" t="s">
        <v>18</v>
      </c>
      <c r="K25" s="10">
        <v>89</v>
      </c>
      <c r="L25" s="10">
        <v>219</v>
      </c>
      <c r="M25" s="20" t="s">
        <v>18</v>
      </c>
      <c r="N25" s="15">
        <v>89</v>
      </c>
      <c r="O25" s="11">
        <v>220</v>
      </c>
    </row>
    <row r="26" spans="2:15" ht="40.799999999999997" thickBot="1" x14ac:dyDescent="0.55000000000000004">
      <c r="B26" s="5">
        <v>47</v>
      </c>
      <c r="C26" s="38"/>
      <c r="D26" s="20" t="s">
        <v>18</v>
      </c>
      <c r="E26" s="10">
        <v>79</v>
      </c>
      <c r="F26" s="10">
        <v>209</v>
      </c>
      <c r="G26" s="20" t="s">
        <v>19</v>
      </c>
      <c r="H26" s="10">
        <v>79</v>
      </c>
      <c r="I26" s="10">
        <v>207</v>
      </c>
      <c r="J26" s="20" t="s">
        <v>19</v>
      </c>
      <c r="K26" s="10">
        <v>89</v>
      </c>
      <c r="L26" s="10">
        <v>215</v>
      </c>
      <c r="M26" s="20" t="s">
        <v>19</v>
      </c>
      <c r="N26" s="15">
        <v>89</v>
      </c>
      <c r="O26" s="11">
        <v>216</v>
      </c>
    </row>
    <row r="27" spans="2:15" ht="40.799999999999997" thickBot="1" x14ac:dyDescent="0.55000000000000004">
      <c r="B27" s="6">
        <v>48</v>
      </c>
      <c r="C27" s="39"/>
      <c r="D27" s="20" t="s">
        <v>19</v>
      </c>
      <c r="E27" s="12">
        <v>79</v>
      </c>
      <c r="F27" s="12">
        <v>208</v>
      </c>
      <c r="G27" s="20" t="s">
        <v>18</v>
      </c>
      <c r="H27" s="12">
        <v>79</v>
      </c>
      <c r="I27" s="12">
        <v>208.5</v>
      </c>
      <c r="J27" s="20" t="s">
        <v>18</v>
      </c>
      <c r="K27" s="12">
        <v>89</v>
      </c>
      <c r="L27" s="12">
        <v>217</v>
      </c>
      <c r="M27" s="20" t="s">
        <v>18</v>
      </c>
      <c r="N27" s="16">
        <v>89</v>
      </c>
      <c r="O27" s="13">
        <v>218</v>
      </c>
    </row>
    <row r="28" spans="2:15" ht="17.399999999999999" thickTop="1" x14ac:dyDescent="0.5"/>
  </sheetData>
  <mergeCells count="13">
    <mergeCell ref="C24:C27"/>
    <mergeCell ref="B1:O1"/>
    <mergeCell ref="C4:C7"/>
    <mergeCell ref="C8:C11"/>
    <mergeCell ref="C12:C15"/>
    <mergeCell ref="C16:C19"/>
    <mergeCell ref="C20:C23"/>
    <mergeCell ref="D2:F2"/>
    <mergeCell ref="G2:I2"/>
    <mergeCell ref="J2:L2"/>
    <mergeCell ref="M2:O2"/>
    <mergeCell ref="B2:B3"/>
    <mergeCell ref="C2:C3"/>
  </mergeCells>
  <printOptions horizontalCentered="1"/>
  <pageMargins left="0" right="0" top="0" bottom="0" header="0" footer="0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rightToLeft="1" workbookViewId="0">
      <selection activeCell="E4" sqref="E4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5" ht="41.4" thickTop="1" thickBot="1" x14ac:dyDescent="0.55000000000000004">
      <c r="B1" s="50" t="s">
        <v>8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5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5" ht="40.799999999999997" thickBot="1" x14ac:dyDescent="0.55000000000000004">
      <c r="B4" s="5">
        <v>49</v>
      </c>
      <c r="C4" s="37">
        <v>1</v>
      </c>
      <c r="D4" s="17" t="s">
        <v>18</v>
      </c>
      <c r="E4" s="8">
        <v>78</v>
      </c>
      <c r="F4" s="8">
        <v>206</v>
      </c>
      <c r="G4" s="17" t="s">
        <v>19</v>
      </c>
      <c r="H4" s="8">
        <v>78.5</v>
      </c>
      <c r="I4" s="8">
        <v>194</v>
      </c>
      <c r="J4" s="17" t="s">
        <v>19</v>
      </c>
      <c r="K4" s="8">
        <v>89</v>
      </c>
      <c r="L4" s="8">
        <v>211</v>
      </c>
      <c r="M4" s="17" t="s">
        <v>19</v>
      </c>
      <c r="N4" s="14">
        <v>88</v>
      </c>
      <c r="O4" s="9">
        <v>211</v>
      </c>
    </row>
    <row r="5" spans="2:15" ht="40.799999999999997" thickBot="1" x14ac:dyDescent="0.55000000000000004">
      <c r="B5" s="5">
        <v>50</v>
      </c>
      <c r="C5" s="37"/>
      <c r="D5" s="17" t="s">
        <v>19</v>
      </c>
      <c r="E5" s="8">
        <v>77.5</v>
      </c>
      <c r="F5" s="8">
        <v>206</v>
      </c>
      <c r="G5" s="17" t="s">
        <v>18</v>
      </c>
      <c r="H5" s="8">
        <v>77.5</v>
      </c>
      <c r="I5" s="8">
        <v>204</v>
      </c>
      <c r="J5" s="17" t="s">
        <v>18</v>
      </c>
      <c r="K5" s="8">
        <v>89</v>
      </c>
      <c r="L5" s="8">
        <v>211</v>
      </c>
      <c r="M5" s="17" t="s">
        <v>18</v>
      </c>
      <c r="N5" s="14">
        <v>89.5</v>
      </c>
      <c r="O5" s="9">
        <v>211</v>
      </c>
    </row>
    <row r="6" spans="2:15" ht="40.799999999999997" thickBot="1" x14ac:dyDescent="0.55000000000000004">
      <c r="B6" s="5">
        <v>51</v>
      </c>
      <c r="C6" s="37"/>
      <c r="D6" s="17" t="s">
        <v>18</v>
      </c>
      <c r="E6" s="8">
        <v>77.5</v>
      </c>
      <c r="F6" s="8">
        <v>202</v>
      </c>
      <c r="G6" s="17" t="s">
        <v>19</v>
      </c>
      <c r="H6" s="8">
        <v>78.5</v>
      </c>
      <c r="I6" s="8">
        <v>206</v>
      </c>
      <c r="J6" s="17" t="s">
        <v>19</v>
      </c>
      <c r="K6" s="8">
        <v>88.5</v>
      </c>
      <c r="L6" s="8">
        <v>213</v>
      </c>
      <c r="M6" s="17" t="s">
        <v>19</v>
      </c>
      <c r="N6" s="14">
        <v>88.5</v>
      </c>
      <c r="O6" s="9">
        <v>212</v>
      </c>
    </row>
    <row r="7" spans="2:15" ht="40.799999999999997" thickBot="1" x14ac:dyDescent="0.55000000000000004">
      <c r="B7" s="5">
        <v>52</v>
      </c>
      <c r="C7" s="37"/>
      <c r="D7" s="17" t="s">
        <v>19</v>
      </c>
      <c r="E7" s="8">
        <v>78.5</v>
      </c>
      <c r="F7" s="8">
        <v>206</v>
      </c>
      <c r="G7" s="17" t="s">
        <v>18</v>
      </c>
      <c r="H7" s="8">
        <v>77.5</v>
      </c>
      <c r="I7" s="8">
        <v>202</v>
      </c>
      <c r="J7" s="17" t="s">
        <v>18</v>
      </c>
      <c r="K7" s="8">
        <v>88.5</v>
      </c>
      <c r="L7" s="8">
        <v>212</v>
      </c>
      <c r="M7" s="17" t="s">
        <v>18</v>
      </c>
      <c r="N7" s="14">
        <v>88.5</v>
      </c>
      <c r="O7" s="9">
        <v>211</v>
      </c>
    </row>
    <row r="8" spans="2:15" ht="40.799999999999997" thickBot="1" x14ac:dyDescent="0.55000000000000004">
      <c r="B8" s="5">
        <v>53</v>
      </c>
      <c r="C8" s="38">
        <v>2</v>
      </c>
      <c r="D8" s="20" t="s">
        <v>18</v>
      </c>
      <c r="E8" s="10">
        <v>77</v>
      </c>
      <c r="F8" s="10">
        <v>202</v>
      </c>
      <c r="G8" s="20" t="s">
        <v>19</v>
      </c>
      <c r="H8" s="10">
        <v>77.5</v>
      </c>
      <c r="I8" s="10">
        <v>206</v>
      </c>
      <c r="J8" s="20" t="s">
        <v>19</v>
      </c>
      <c r="K8" s="10">
        <v>87.5</v>
      </c>
      <c r="L8" s="10">
        <v>208</v>
      </c>
      <c r="M8" s="20" t="s">
        <v>19</v>
      </c>
      <c r="N8" s="15">
        <v>88</v>
      </c>
      <c r="O8" s="11">
        <v>210</v>
      </c>
    </row>
    <row r="9" spans="2:15" ht="40.799999999999997" thickBot="1" x14ac:dyDescent="0.55000000000000004">
      <c r="B9" s="5">
        <v>54</v>
      </c>
      <c r="C9" s="38"/>
      <c r="D9" s="20" t="s">
        <v>19</v>
      </c>
      <c r="E9" s="10">
        <v>77.5</v>
      </c>
      <c r="F9" s="10">
        <v>201</v>
      </c>
      <c r="G9" s="20" t="s">
        <v>18</v>
      </c>
      <c r="H9" s="10">
        <v>77.5</v>
      </c>
      <c r="I9" s="10">
        <v>199</v>
      </c>
      <c r="J9" s="20" t="s">
        <v>18</v>
      </c>
      <c r="K9" s="10">
        <v>88.5</v>
      </c>
      <c r="L9" s="10">
        <v>206</v>
      </c>
      <c r="M9" s="20" t="s">
        <v>18</v>
      </c>
      <c r="N9" s="15">
        <v>88.5</v>
      </c>
      <c r="O9" s="11">
        <v>206</v>
      </c>
    </row>
    <row r="10" spans="2:15" ht="40.799999999999997" thickBot="1" x14ac:dyDescent="0.55000000000000004">
      <c r="B10" s="5">
        <v>55</v>
      </c>
      <c r="C10" s="38"/>
      <c r="D10" s="20" t="s">
        <v>18</v>
      </c>
      <c r="E10" s="10">
        <v>77</v>
      </c>
      <c r="F10" s="10">
        <v>200</v>
      </c>
      <c r="G10" s="20" t="s">
        <v>19</v>
      </c>
      <c r="H10" s="10">
        <v>77</v>
      </c>
      <c r="I10" s="10">
        <v>207</v>
      </c>
      <c r="J10" s="20" t="s">
        <v>19</v>
      </c>
      <c r="K10" s="10">
        <v>88.5</v>
      </c>
      <c r="L10" s="10">
        <v>207</v>
      </c>
      <c r="M10" s="20" t="s">
        <v>19</v>
      </c>
      <c r="N10" s="15">
        <v>88</v>
      </c>
      <c r="O10" s="11">
        <v>206</v>
      </c>
    </row>
    <row r="11" spans="2:15" ht="40.799999999999997" thickBot="1" x14ac:dyDescent="0.55000000000000004">
      <c r="B11" s="5">
        <v>56</v>
      </c>
      <c r="C11" s="38"/>
      <c r="D11" s="20" t="s">
        <v>19</v>
      </c>
      <c r="E11" s="10">
        <v>77.5</v>
      </c>
      <c r="F11" s="10">
        <v>200</v>
      </c>
      <c r="G11" s="20" t="s">
        <v>18</v>
      </c>
      <c r="H11" s="10">
        <v>77</v>
      </c>
      <c r="I11" s="10">
        <v>205</v>
      </c>
      <c r="J11" s="20" t="s">
        <v>18</v>
      </c>
      <c r="K11" s="10">
        <v>88</v>
      </c>
      <c r="L11" s="10">
        <v>206</v>
      </c>
      <c r="M11" s="20" t="s">
        <v>18</v>
      </c>
      <c r="N11" s="15">
        <v>88</v>
      </c>
      <c r="O11" s="11">
        <v>205</v>
      </c>
    </row>
    <row r="12" spans="2:15" ht="40.799999999999997" thickBot="1" x14ac:dyDescent="0.55000000000000004">
      <c r="B12" s="5">
        <v>57</v>
      </c>
      <c r="C12" s="37">
        <v>3</v>
      </c>
      <c r="D12" s="17" t="s">
        <v>18</v>
      </c>
      <c r="E12" s="8">
        <v>77.5</v>
      </c>
      <c r="F12" s="8">
        <v>204</v>
      </c>
      <c r="G12" s="17" t="s">
        <v>19</v>
      </c>
      <c r="H12" s="8">
        <v>78</v>
      </c>
      <c r="I12" s="8">
        <v>200</v>
      </c>
      <c r="J12" s="17" t="s">
        <v>19</v>
      </c>
      <c r="K12" s="8">
        <v>88.5</v>
      </c>
      <c r="L12" s="8">
        <v>208</v>
      </c>
      <c r="M12" s="17" t="s">
        <v>19</v>
      </c>
      <c r="N12" s="14">
        <v>88</v>
      </c>
      <c r="O12" s="9">
        <v>210</v>
      </c>
    </row>
    <row r="13" spans="2:15" ht="40.799999999999997" thickBot="1" x14ac:dyDescent="0.55000000000000004">
      <c r="B13" s="5">
        <v>58</v>
      </c>
      <c r="C13" s="37"/>
      <c r="D13" s="17" t="s">
        <v>19</v>
      </c>
      <c r="E13" s="8">
        <v>78</v>
      </c>
      <c r="F13" s="8">
        <v>207</v>
      </c>
      <c r="G13" s="17" t="s">
        <v>18</v>
      </c>
      <c r="H13" s="8">
        <v>78</v>
      </c>
      <c r="I13" s="8">
        <v>201</v>
      </c>
      <c r="J13" s="17" t="s">
        <v>18</v>
      </c>
      <c r="K13" s="8">
        <v>88.5</v>
      </c>
      <c r="L13" s="8">
        <v>209</v>
      </c>
      <c r="M13" s="17" t="s">
        <v>18</v>
      </c>
      <c r="N13" s="14">
        <v>88.5</v>
      </c>
      <c r="O13" s="9">
        <v>210</v>
      </c>
    </row>
    <row r="14" spans="2:15" ht="40.799999999999997" thickBot="1" x14ac:dyDescent="0.55000000000000004">
      <c r="B14" s="5">
        <v>59</v>
      </c>
      <c r="C14" s="37"/>
      <c r="D14" s="17" t="s">
        <v>18</v>
      </c>
      <c r="E14" s="8">
        <v>78</v>
      </c>
      <c r="F14" s="8">
        <v>206</v>
      </c>
      <c r="G14" s="17" t="s">
        <v>19</v>
      </c>
      <c r="H14" s="8">
        <v>77</v>
      </c>
      <c r="I14" s="8">
        <v>203</v>
      </c>
      <c r="J14" s="17" t="s">
        <v>19</v>
      </c>
      <c r="K14" s="8">
        <v>88</v>
      </c>
      <c r="L14" s="8">
        <v>208</v>
      </c>
      <c r="M14" s="17" t="s">
        <v>19</v>
      </c>
      <c r="N14" s="14">
        <v>88.5</v>
      </c>
      <c r="O14" s="9">
        <v>212</v>
      </c>
    </row>
    <row r="15" spans="2:15" ht="40.799999999999997" thickBot="1" x14ac:dyDescent="0.55000000000000004">
      <c r="B15" s="5">
        <v>60</v>
      </c>
      <c r="C15" s="37"/>
      <c r="D15" s="17" t="s">
        <v>19</v>
      </c>
      <c r="E15" s="8">
        <v>77.5</v>
      </c>
      <c r="F15" s="8">
        <v>207</v>
      </c>
      <c r="G15" s="17" t="s">
        <v>18</v>
      </c>
      <c r="H15" s="8">
        <v>78</v>
      </c>
      <c r="I15" s="8">
        <v>203</v>
      </c>
      <c r="J15" s="17" t="s">
        <v>18</v>
      </c>
      <c r="K15" s="8">
        <v>88.5</v>
      </c>
      <c r="L15" s="8">
        <v>211</v>
      </c>
      <c r="M15" s="17" t="s">
        <v>18</v>
      </c>
      <c r="N15" s="14">
        <v>88</v>
      </c>
      <c r="O15" s="9">
        <v>208</v>
      </c>
    </row>
    <row r="16" spans="2:15" ht="40.799999999999997" thickBot="1" x14ac:dyDescent="0.55000000000000004">
      <c r="B16" s="5">
        <v>61</v>
      </c>
      <c r="C16" s="38">
        <v>4</v>
      </c>
      <c r="D16" s="20" t="s">
        <v>18</v>
      </c>
      <c r="E16" s="10">
        <v>78.5</v>
      </c>
      <c r="F16" s="10">
        <v>199</v>
      </c>
      <c r="G16" s="20" t="s">
        <v>19</v>
      </c>
      <c r="H16" s="10">
        <v>78.5</v>
      </c>
      <c r="I16" s="10">
        <v>190</v>
      </c>
      <c r="J16" s="20" t="s">
        <v>19</v>
      </c>
      <c r="K16" s="10">
        <v>89</v>
      </c>
      <c r="L16" s="10">
        <v>203</v>
      </c>
      <c r="M16" s="20" t="s">
        <v>19</v>
      </c>
      <c r="N16" s="15">
        <v>89</v>
      </c>
      <c r="O16" s="11">
        <v>204</v>
      </c>
    </row>
    <row r="17" spans="2:15" ht="40.799999999999997" thickBot="1" x14ac:dyDescent="0.55000000000000004">
      <c r="B17" s="5">
        <v>62</v>
      </c>
      <c r="C17" s="38"/>
      <c r="D17" s="20" t="s">
        <v>19</v>
      </c>
      <c r="E17" s="10">
        <v>78.5</v>
      </c>
      <c r="F17" s="10">
        <v>200</v>
      </c>
      <c r="G17" s="20" t="s">
        <v>18</v>
      </c>
      <c r="H17" s="10">
        <v>78.5</v>
      </c>
      <c r="I17" s="10">
        <v>187</v>
      </c>
      <c r="J17" s="20" t="s">
        <v>18</v>
      </c>
      <c r="K17" s="10">
        <v>88.5</v>
      </c>
      <c r="L17" s="10">
        <v>204</v>
      </c>
      <c r="M17" s="20" t="s">
        <v>18</v>
      </c>
      <c r="N17" s="15">
        <v>88.5</v>
      </c>
      <c r="O17" s="11">
        <v>206</v>
      </c>
    </row>
    <row r="18" spans="2:15" ht="40.799999999999997" thickBot="1" x14ac:dyDescent="0.55000000000000004">
      <c r="B18" s="5">
        <v>63</v>
      </c>
      <c r="C18" s="38"/>
      <c r="D18" s="20" t="s">
        <v>18</v>
      </c>
      <c r="E18" s="10">
        <v>79.5</v>
      </c>
      <c r="F18" s="10">
        <v>198</v>
      </c>
      <c r="G18" s="20" t="s">
        <v>19</v>
      </c>
      <c r="H18" s="10">
        <v>79.5</v>
      </c>
      <c r="I18" s="10">
        <v>190</v>
      </c>
      <c r="J18" s="20" t="s">
        <v>19</v>
      </c>
      <c r="K18" s="10">
        <v>89.5</v>
      </c>
      <c r="L18" s="10">
        <v>199.5</v>
      </c>
      <c r="M18" s="20" t="s">
        <v>19</v>
      </c>
      <c r="N18" s="15">
        <v>89.5</v>
      </c>
      <c r="O18" s="11">
        <v>203</v>
      </c>
    </row>
    <row r="19" spans="2:15" ht="40.799999999999997" thickBot="1" x14ac:dyDescent="0.55000000000000004">
      <c r="B19" s="5">
        <v>64</v>
      </c>
      <c r="C19" s="38"/>
      <c r="D19" s="20" t="s">
        <v>19</v>
      </c>
      <c r="E19" s="10">
        <v>78</v>
      </c>
      <c r="F19" s="10">
        <v>202</v>
      </c>
      <c r="G19" s="20" t="s">
        <v>18</v>
      </c>
      <c r="H19" s="10">
        <v>78.5</v>
      </c>
      <c r="I19" s="10">
        <v>193</v>
      </c>
      <c r="J19" s="20" t="s">
        <v>18</v>
      </c>
      <c r="K19" s="10">
        <v>88.5</v>
      </c>
      <c r="L19" s="10">
        <v>207</v>
      </c>
      <c r="M19" s="20" t="s">
        <v>18</v>
      </c>
      <c r="N19" s="15">
        <v>88.5</v>
      </c>
      <c r="O19" s="11">
        <v>208</v>
      </c>
    </row>
    <row r="20" spans="2:15" ht="40.799999999999997" thickBot="1" x14ac:dyDescent="0.55000000000000004">
      <c r="B20" s="5">
        <v>65</v>
      </c>
      <c r="C20" s="37">
        <v>5</v>
      </c>
      <c r="D20" s="17" t="s">
        <v>18</v>
      </c>
      <c r="E20" s="8">
        <v>78.5</v>
      </c>
      <c r="F20" s="8">
        <v>197</v>
      </c>
      <c r="G20" s="17" t="s">
        <v>19</v>
      </c>
      <c r="H20" s="8">
        <v>78.5</v>
      </c>
      <c r="I20" s="8">
        <v>189</v>
      </c>
      <c r="J20" s="17" t="s">
        <v>19</v>
      </c>
      <c r="K20" s="8">
        <v>89</v>
      </c>
      <c r="L20" s="8">
        <v>205</v>
      </c>
      <c r="M20" s="17" t="s">
        <v>19</v>
      </c>
      <c r="N20" s="14">
        <v>88.5</v>
      </c>
      <c r="O20" s="9">
        <v>206</v>
      </c>
    </row>
    <row r="21" spans="2:15" ht="40.799999999999997" thickBot="1" x14ac:dyDescent="0.55000000000000004">
      <c r="B21" s="5">
        <v>66</v>
      </c>
      <c r="C21" s="37"/>
      <c r="D21" s="17" t="s">
        <v>19</v>
      </c>
      <c r="E21" s="8">
        <v>78</v>
      </c>
      <c r="F21" s="8">
        <v>201</v>
      </c>
      <c r="G21" s="17" t="s">
        <v>18</v>
      </c>
      <c r="H21" s="8">
        <v>78.5</v>
      </c>
      <c r="I21" s="8">
        <v>190</v>
      </c>
      <c r="J21" s="17" t="s">
        <v>18</v>
      </c>
      <c r="K21" s="8">
        <v>88</v>
      </c>
      <c r="L21" s="8">
        <v>205</v>
      </c>
      <c r="M21" s="17" t="s">
        <v>18</v>
      </c>
      <c r="N21" s="14">
        <v>88.5</v>
      </c>
      <c r="O21" s="9">
        <v>204</v>
      </c>
    </row>
    <row r="22" spans="2:15" ht="40.799999999999997" thickBot="1" x14ac:dyDescent="0.55000000000000004">
      <c r="B22" s="5">
        <v>67</v>
      </c>
      <c r="C22" s="37"/>
      <c r="D22" s="17" t="s">
        <v>18</v>
      </c>
      <c r="E22" s="8">
        <v>78.5</v>
      </c>
      <c r="F22" s="8">
        <v>200</v>
      </c>
      <c r="G22" s="17" t="s">
        <v>19</v>
      </c>
      <c r="H22" s="8">
        <v>78.5</v>
      </c>
      <c r="I22" s="8">
        <v>187</v>
      </c>
      <c r="J22" s="17" t="s">
        <v>19</v>
      </c>
      <c r="K22" s="8">
        <v>88.5</v>
      </c>
      <c r="L22" s="8">
        <v>201</v>
      </c>
      <c r="M22" s="17" t="s">
        <v>19</v>
      </c>
      <c r="N22" s="14">
        <v>89</v>
      </c>
      <c r="O22" s="9">
        <v>204</v>
      </c>
    </row>
    <row r="23" spans="2:15" ht="40.799999999999997" thickBot="1" x14ac:dyDescent="0.55000000000000004">
      <c r="B23" s="5">
        <v>68</v>
      </c>
      <c r="C23" s="37"/>
      <c r="D23" s="17" t="s">
        <v>19</v>
      </c>
      <c r="E23" s="8">
        <v>78.5</v>
      </c>
      <c r="F23" s="8">
        <v>201</v>
      </c>
      <c r="G23" s="17" t="s">
        <v>18</v>
      </c>
      <c r="H23" s="8">
        <v>78.5</v>
      </c>
      <c r="I23" s="8">
        <v>190</v>
      </c>
      <c r="J23" s="17" t="s">
        <v>18</v>
      </c>
      <c r="K23" s="8">
        <v>88.5</v>
      </c>
      <c r="L23" s="8">
        <v>208</v>
      </c>
      <c r="M23" s="17" t="s">
        <v>18</v>
      </c>
      <c r="N23" s="14">
        <v>88.5</v>
      </c>
      <c r="O23" s="9">
        <v>207</v>
      </c>
    </row>
    <row r="24" spans="2:15" ht="40.799999999999997" thickBot="1" x14ac:dyDescent="0.55000000000000004">
      <c r="B24" s="5">
        <v>69</v>
      </c>
      <c r="C24" s="38">
        <v>6</v>
      </c>
      <c r="D24" s="20" t="s">
        <v>18</v>
      </c>
      <c r="E24" s="10">
        <v>78.5</v>
      </c>
      <c r="F24" s="10">
        <v>188</v>
      </c>
      <c r="G24" s="20" t="s">
        <v>19</v>
      </c>
      <c r="H24" s="10">
        <v>78.5</v>
      </c>
      <c r="I24" s="10">
        <v>198</v>
      </c>
      <c r="J24" s="20" t="s">
        <v>19</v>
      </c>
      <c r="K24" s="10">
        <v>89</v>
      </c>
      <c r="L24" s="10">
        <v>204</v>
      </c>
      <c r="M24" s="20" t="s">
        <v>19</v>
      </c>
      <c r="N24" s="15">
        <v>88.5</v>
      </c>
      <c r="O24" s="11">
        <v>206</v>
      </c>
    </row>
    <row r="25" spans="2:15" ht="40.799999999999997" thickBot="1" x14ac:dyDescent="0.55000000000000004">
      <c r="B25" s="5">
        <v>70</v>
      </c>
      <c r="C25" s="38"/>
      <c r="D25" s="20" t="s">
        <v>19</v>
      </c>
      <c r="E25" s="10">
        <v>78.5</v>
      </c>
      <c r="F25" s="10">
        <v>199</v>
      </c>
      <c r="G25" s="20" t="s">
        <v>18</v>
      </c>
      <c r="H25" s="10">
        <v>78.5</v>
      </c>
      <c r="I25" s="10">
        <v>186</v>
      </c>
      <c r="J25" s="20" t="s">
        <v>18</v>
      </c>
      <c r="K25" s="10">
        <v>88.5</v>
      </c>
      <c r="L25" s="10">
        <v>203</v>
      </c>
      <c r="M25" s="20" t="s">
        <v>18</v>
      </c>
      <c r="N25" s="15">
        <v>88.5</v>
      </c>
      <c r="O25" s="11">
        <v>203</v>
      </c>
    </row>
    <row r="26" spans="2:15" ht="40.799999999999997" thickBot="1" x14ac:dyDescent="0.55000000000000004">
      <c r="B26" s="5">
        <v>71</v>
      </c>
      <c r="C26" s="38"/>
      <c r="D26" s="20" t="s">
        <v>18</v>
      </c>
      <c r="E26" s="10">
        <v>78.5</v>
      </c>
      <c r="F26" s="10">
        <v>194</v>
      </c>
      <c r="G26" s="20" t="s">
        <v>19</v>
      </c>
      <c r="H26" s="10">
        <v>78.5</v>
      </c>
      <c r="I26" s="10">
        <v>189</v>
      </c>
      <c r="J26" s="20" t="s">
        <v>19</v>
      </c>
      <c r="K26" s="10">
        <v>88.5</v>
      </c>
      <c r="L26" s="10">
        <v>203</v>
      </c>
      <c r="M26" s="20" t="s">
        <v>19</v>
      </c>
      <c r="N26" s="15">
        <v>88.5</v>
      </c>
      <c r="O26" s="11">
        <v>202</v>
      </c>
    </row>
    <row r="27" spans="2:15" ht="40.799999999999997" thickBot="1" x14ac:dyDescent="0.55000000000000004">
      <c r="B27" s="5">
        <v>72</v>
      </c>
      <c r="C27" s="38"/>
      <c r="D27" s="20" t="s">
        <v>19</v>
      </c>
      <c r="E27" s="10">
        <v>78.5</v>
      </c>
      <c r="F27" s="10">
        <v>200</v>
      </c>
      <c r="G27" s="20" t="s">
        <v>18</v>
      </c>
      <c r="H27" s="10">
        <v>78.5</v>
      </c>
      <c r="I27" s="10">
        <v>188</v>
      </c>
      <c r="J27" s="20" t="s">
        <v>18</v>
      </c>
      <c r="K27" s="10">
        <v>88.5</v>
      </c>
      <c r="L27" s="10">
        <v>206</v>
      </c>
      <c r="M27" s="20" t="s">
        <v>18</v>
      </c>
      <c r="N27" s="15">
        <v>89</v>
      </c>
      <c r="O27" s="11">
        <v>204</v>
      </c>
    </row>
    <row r="28" spans="2:15" ht="40.799999999999997" thickBot="1" x14ac:dyDescent="0.55000000000000004">
      <c r="B28" s="5">
        <v>121</v>
      </c>
      <c r="C28" s="37">
        <v>7</v>
      </c>
      <c r="D28" s="17" t="s">
        <v>18</v>
      </c>
      <c r="E28" s="8">
        <v>78.5</v>
      </c>
      <c r="F28" s="8">
        <v>200</v>
      </c>
      <c r="G28" s="17" t="s">
        <v>19</v>
      </c>
      <c r="H28" s="8">
        <v>78.5</v>
      </c>
      <c r="I28" s="8">
        <v>190</v>
      </c>
      <c r="J28" s="17" t="s">
        <v>19</v>
      </c>
      <c r="K28" s="8">
        <v>88.5</v>
      </c>
      <c r="L28" s="8">
        <v>202</v>
      </c>
      <c r="M28" s="17" t="s">
        <v>19</v>
      </c>
      <c r="N28" s="14">
        <v>89</v>
      </c>
      <c r="O28" s="9">
        <v>208</v>
      </c>
    </row>
    <row r="29" spans="2:15" ht="40.799999999999997" thickBot="1" x14ac:dyDescent="0.55000000000000004">
      <c r="B29" s="5">
        <v>122</v>
      </c>
      <c r="C29" s="37"/>
      <c r="D29" s="17" t="s">
        <v>19</v>
      </c>
      <c r="E29" s="8">
        <v>78.5</v>
      </c>
      <c r="F29" s="8">
        <v>204</v>
      </c>
      <c r="G29" s="17" t="s">
        <v>18</v>
      </c>
      <c r="H29" s="8">
        <v>78.5</v>
      </c>
      <c r="I29" s="8">
        <v>192</v>
      </c>
      <c r="J29" s="17" t="s">
        <v>18</v>
      </c>
      <c r="K29" s="8">
        <v>88.5</v>
      </c>
      <c r="L29" s="8">
        <v>206</v>
      </c>
      <c r="M29" s="17" t="s">
        <v>18</v>
      </c>
      <c r="N29" s="14">
        <v>88.5</v>
      </c>
      <c r="O29" s="9">
        <v>203</v>
      </c>
    </row>
    <row r="30" spans="2:15" ht="40.799999999999997" thickBot="1" x14ac:dyDescent="0.55000000000000004">
      <c r="B30" s="5">
        <v>123</v>
      </c>
      <c r="C30" s="37"/>
      <c r="D30" s="17" t="s">
        <v>18</v>
      </c>
      <c r="E30" s="8">
        <v>78.5</v>
      </c>
      <c r="F30" s="8">
        <v>198</v>
      </c>
      <c r="G30" s="17" t="s">
        <v>19</v>
      </c>
      <c r="H30" s="8">
        <v>78.5</v>
      </c>
      <c r="I30" s="8">
        <v>191</v>
      </c>
      <c r="J30" s="17" t="s">
        <v>19</v>
      </c>
      <c r="K30" s="8">
        <v>88.5</v>
      </c>
      <c r="L30" s="8">
        <v>201</v>
      </c>
      <c r="M30" s="17" t="s">
        <v>19</v>
      </c>
      <c r="N30" s="14">
        <v>88.5</v>
      </c>
      <c r="O30" s="9">
        <v>200</v>
      </c>
    </row>
    <row r="31" spans="2:15" ht="40.799999999999997" thickBot="1" x14ac:dyDescent="0.55000000000000004">
      <c r="B31" s="5">
        <v>124</v>
      </c>
      <c r="C31" s="37"/>
      <c r="D31" s="17" t="s">
        <v>19</v>
      </c>
      <c r="E31" s="8">
        <v>78.5</v>
      </c>
      <c r="F31" s="8">
        <v>201</v>
      </c>
      <c r="G31" s="17" t="s">
        <v>18</v>
      </c>
      <c r="H31" s="8">
        <v>78.5</v>
      </c>
      <c r="I31" s="8">
        <v>189</v>
      </c>
      <c r="J31" s="17" t="s">
        <v>18</v>
      </c>
      <c r="K31" s="8">
        <v>89</v>
      </c>
      <c r="L31" s="8">
        <v>205</v>
      </c>
      <c r="M31" s="17" t="s">
        <v>18</v>
      </c>
      <c r="N31" s="14">
        <v>88.5</v>
      </c>
      <c r="O31" s="9">
        <v>205</v>
      </c>
    </row>
    <row r="32" spans="2:15" ht="40.799999999999997" thickBot="1" x14ac:dyDescent="0.55000000000000004">
      <c r="B32" s="5">
        <v>125</v>
      </c>
      <c r="C32" s="38">
        <v>8</v>
      </c>
      <c r="D32" s="20" t="s">
        <v>18</v>
      </c>
      <c r="E32" s="10">
        <v>78.5</v>
      </c>
      <c r="F32" s="10">
        <v>197</v>
      </c>
      <c r="G32" s="20" t="s">
        <v>19</v>
      </c>
      <c r="H32" s="10">
        <v>78.5</v>
      </c>
      <c r="I32" s="10">
        <v>194</v>
      </c>
      <c r="J32" s="20" t="s">
        <v>19</v>
      </c>
      <c r="K32" s="10">
        <v>88.5</v>
      </c>
      <c r="L32" s="10">
        <v>206</v>
      </c>
      <c r="M32" s="20" t="s">
        <v>19</v>
      </c>
      <c r="N32" s="15">
        <v>88.5</v>
      </c>
      <c r="O32" s="11">
        <v>206</v>
      </c>
    </row>
    <row r="33" spans="2:15" ht="40.799999999999997" thickBot="1" x14ac:dyDescent="0.55000000000000004">
      <c r="B33" s="5">
        <v>126</v>
      </c>
      <c r="C33" s="38"/>
      <c r="D33" s="20" t="s">
        <v>19</v>
      </c>
      <c r="E33" s="10">
        <v>78.5</v>
      </c>
      <c r="F33" s="10">
        <v>198</v>
      </c>
      <c r="G33" s="20" t="s">
        <v>18</v>
      </c>
      <c r="H33" s="10">
        <v>78.5</v>
      </c>
      <c r="I33" s="10">
        <v>193</v>
      </c>
      <c r="J33" s="20" t="s">
        <v>18</v>
      </c>
      <c r="K33" s="10">
        <v>88.5</v>
      </c>
      <c r="L33" s="10">
        <v>203</v>
      </c>
      <c r="M33" s="20" t="s">
        <v>18</v>
      </c>
      <c r="N33" s="15">
        <v>88.5</v>
      </c>
      <c r="O33" s="11">
        <v>204</v>
      </c>
    </row>
    <row r="34" spans="2:15" ht="40.799999999999997" thickBot="1" x14ac:dyDescent="0.55000000000000004">
      <c r="B34" s="5">
        <v>127</v>
      </c>
      <c r="C34" s="38"/>
      <c r="D34" s="20" t="s">
        <v>18</v>
      </c>
      <c r="E34" s="10">
        <v>78.5</v>
      </c>
      <c r="F34" s="10">
        <v>194</v>
      </c>
      <c r="G34" s="20" t="s">
        <v>19</v>
      </c>
      <c r="H34" s="10">
        <v>78.5</v>
      </c>
      <c r="I34" s="10">
        <v>191</v>
      </c>
      <c r="J34" s="20" t="s">
        <v>19</v>
      </c>
      <c r="K34" s="10">
        <v>88.5</v>
      </c>
      <c r="L34" s="10">
        <v>202</v>
      </c>
      <c r="M34" s="20" t="s">
        <v>19</v>
      </c>
      <c r="N34" s="15">
        <v>88.5</v>
      </c>
      <c r="O34" s="11">
        <v>202</v>
      </c>
    </row>
    <row r="35" spans="2:15" ht="40.799999999999997" thickBot="1" x14ac:dyDescent="0.55000000000000004">
      <c r="B35" s="6">
        <v>128</v>
      </c>
      <c r="C35" s="39"/>
      <c r="D35" s="23" t="s">
        <v>19</v>
      </c>
      <c r="E35" s="12">
        <v>79</v>
      </c>
      <c r="F35" s="12">
        <v>199</v>
      </c>
      <c r="G35" s="23" t="s">
        <v>18</v>
      </c>
      <c r="H35" s="12">
        <v>78.5</v>
      </c>
      <c r="I35" s="12">
        <v>195</v>
      </c>
      <c r="J35" s="23" t="s">
        <v>18</v>
      </c>
      <c r="K35" s="12">
        <v>88.5</v>
      </c>
      <c r="L35" s="12">
        <v>205</v>
      </c>
      <c r="M35" s="23" t="s">
        <v>18</v>
      </c>
      <c r="N35" s="16">
        <v>88.5</v>
      </c>
      <c r="O35" s="13">
        <v>205</v>
      </c>
    </row>
    <row r="36" spans="2:15" ht="17.399999999999999" thickTop="1" x14ac:dyDescent="0.5"/>
  </sheetData>
  <mergeCells count="15">
    <mergeCell ref="B2:B3"/>
    <mergeCell ref="C2:C3"/>
    <mergeCell ref="B1:O1"/>
    <mergeCell ref="C4:C7"/>
    <mergeCell ref="M2:O2"/>
    <mergeCell ref="C28:C31"/>
    <mergeCell ref="C32:C35"/>
    <mergeCell ref="D2:F2"/>
    <mergeCell ref="G2:I2"/>
    <mergeCell ref="J2:L2"/>
    <mergeCell ref="C8:C11"/>
    <mergeCell ref="C12:C15"/>
    <mergeCell ref="C16:C19"/>
    <mergeCell ref="C20:C23"/>
    <mergeCell ref="C24:C27"/>
  </mergeCells>
  <printOptions horizontalCentered="1"/>
  <pageMargins left="0" right="0" top="0" bottom="0" header="0" footer="0"/>
  <pageSetup paperSize="9" scale="5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rightToLeft="1" workbookViewId="0">
      <selection activeCell="G10" sqref="G10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5" ht="41.4" thickTop="1" thickBot="1" x14ac:dyDescent="0.55000000000000004">
      <c r="B1" s="50" t="s">
        <v>10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5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5" ht="40.799999999999997" thickBot="1" x14ac:dyDescent="0.55000000000000004">
      <c r="B4" s="5">
        <v>73</v>
      </c>
      <c r="C4" s="37">
        <v>1</v>
      </c>
      <c r="D4" s="17" t="s">
        <v>18</v>
      </c>
      <c r="E4" s="8">
        <v>79.5</v>
      </c>
      <c r="F4" s="8">
        <v>205</v>
      </c>
      <c r="G4" s="17" t="s">
        <v>19</v>
      </c>
      <c r="H4" s="8">
        <v>79.5</v>
      </c>
      <c r="I4" s="8">
        <v>194</v>
      </c>
      <c r="J4" s="17" t="s">
        <v>19</v>
      </c>
      <c r="K4" s="8">
        <v>90</v>
      </c>
      <c r="L4" s="8">
        <v>207</v>
      </c>
      <c r="M4" s="17" t="s">
        <v>19</v>
      </c>
      <c r="N4" s="14">
        <v>89.5</v>
      </c>
      <c r="O4" s="9">
        <v>210</v>
      </c>
    </row>
    <row r="5" spans="2:15" ht="40.799999999999997" thickBot="1" x14ac:dyDescent="0.55000000000000004">
      <c r="B5" s="5">
        <v>74</v>
      </c>
      <c r="C5" s="37"/>
      <c r="D5" s="17" t="s">
        <v>19</v>
      </c>
      <c r="E5" s="8">
        <v>79</v>
      </c>
      <c r="F5" s="8">
        <v>205</v>
      </c>
      <c r="G5" s="17" t="s">
        <v>18</v>
      </c>
      <c r="H5" s="8">
        <v>79.5</v>
      </c>
      <c r="I5" s="8">
        <v>194</v>
      </c>
      <c r="J5" s="17" t="s">
        <v>18</v>
      </c>
      <c r="K5" s="8">
        <v>89</v>
      </c>
      <c r="L5" s="8">
        <v>206</v>
      </c>
      <c r="M5" s="17" t="s">
        <v>18</v>
      </c>
      <c r="N5" s="14">
        <v>89.5</v>
      </c>
      <c r="O5" s="9">
        <v>206</v>
      </c>
    </row>
    <row r="6" spans="2:15" ht="40.799999999999997" thickBot="1" x14ac:dyDescent="0.55000000000000004">
      <c r="B6" s="5">
        <v>75</v>
      </c>
      <c r="C6" s="37"/>
      <c r="D6" s="17" t="s">
        <v>18</v>
      </c>
      <c r="E6" s="8">
        <v>79.5</v>
      </c>
      <c r="F6" s="8">
        <v>206</v>
      </c>
      <c r="G6" s="17" t="s">
        <v>19</v>
      </c>
      <c r="H6" s="8">
        <v>78.5</v>
      </c>
      <c r="I6" s="8">
        <v>197</v>
      </c>
      <c r="J6" s="17" t="s">
        <v>19</v>
      </c>
      <c r="K6" s="8">
        <v>90</v>
      </c>
      <c r="L6" s="8">
        <v>207</v>
      </c>
      <c r="M6" s="17" t="s">
        <v>19</v>
      </c>
      <c r="N6" s="14">
        <v>89</v>
      </c>
      <c r="O6" s="9">
        <v>207</v>
      </c>
    </row>
    <row r="7" spans="2:15" ht="40.799999999999997" thickBot="1" x14ac:dyDescent="0.55000000000000004">
      <c r="B7" s="5">
        <v>76</v>
      </c>
      <c r="C7" s="37"/>
      <c r="D7" s="17" t="s">
        <v>19</v>
      </c>
      <c r="E7" s="8">
        <v>79.5</v>
      </c>
      <c r="F7" s="8">
        <v>206</v>
      </c>
      <c r="G7" s="17" t="s">
        <v>18</v>
      </c>
      <c r="H7" s="8">
        <v>79.5</v>
      </c>
      <c r="I7" s="8">
        <v>196</v>
      </c>
      <c r="J7" s="17" t="s">
        <v>18</v>
      </c>
      <c r="K7" s="8">
        <v>90</v>
      </c>
      <c r="L7" s="8">
        <v>210</v>
      </c>
      <c r="M7" s="17" t="s">
        <v>18</v>
      </c>
      <c r="N7" s="14">
        <v>89.5</v>
      </c>
      <c r="O7" s="9">
        <v>210</v>
      </c>
    </row>
    <row r="8" spans="2:15" ht="40.799999999999997" thickBot="1" x14ac:dyDescent="0.55000000000000004">
      <c r="B8" s="5">
        <v>77</v>
      </c>
      <c r="C8" s="38">
        <v>2</v>
      </c>
      <c r="D8" s="20" t="s">
        <v>18</v>
      </c>
      <c r="E8" s="10">
        <v>80</v>
      </c>
      <c r="F8" s="10">
        <v>209</v>
      </c>
      <c r="G8" s="20" t="s">
        <v>19</v>
      </c>
      <c r="H8" s="10">
        <v>79.5</v>
      </c>
      <c r="I8" s="10">
        <v>206</v>
      </c>
      <c r="J8" s="20" t="s">
        <v>19</v>
      </c>
      <c r="K8" s="10">
        <v>90</v>
      </c>
      <c r="L8" s="10">
        <v>207</v>
      </c>
      <c r="M8" s="20" t="s">
        <v>19</v>
      </c>
      <c r="N8" s="15">
        <v>89.5</v>
      </c>
      <c r="O8" s="11">
        <v>209</v>
      </c>
    </row>
    <row r="9" spans="2:15" ht="40.799999999999997" thickBot="1" x14ac:dyDescent="0.55000000000000004">
      <c r="B9" s="5">
        <v>78</v>
      </c>
      <c r="C9" s="38"/>
      <c r="D9" s="20" t="s">
        <v>19</v>
      </c>
      <c r="E9" s="10">
        <v>79</v>
      </c>
      <c r="F9" s="10">
        <v>207</v>
      </c>
      <c r="G9" s="20" t="s">
        <v>18</v>
      </c>
      <c r="H9" s="10">
        <v>79.5</v>
      </c>
      <c r="I9" s="10">
        <v>206</v>
      </c>
      <c r="J9" s="20" t="s">
        <v>18</v>
      </c>
      <c r="K9" s="10">
        <v>89.5</v>
      </c>
      <c r="L9" s="10">
        <v>210</v>
      </c>
      <c r="M9" s="20" t="s">
        <v>18</v>
      </c>
      <c r="N9" s="15">
        <v>89.5</v>
      </c>
      <c r="O9" s="11">
        <v>207</v>
      </c>
    </row>
    <row r="10" spans="2:15" ht="40.799999999999997" thickBot="1" x14ac:dyDescent="0.55000000000000004">
      <c r="B10" s="5">
        <v>79</v>
      </c>
      <c r="C10" s="38"/>
      <c r="D10" s="20" t="s">
        <v>18</v>
      </c>
      <c r="E10" s="10">
        <v>79</v>
      </c>
      <c r="F10" s="10">
        <v>206</v>
      </c>
      <c r="G10" s="20" t="s">
        <v>19</v>
      </c>
      <c r="H10" s="10">
        <v>79</v>
      </c>
      <c r="I10" s="10">
        <v>208</v>
      </c>
      <c r="J10" s="20" t="s">
        <v>19</v>
      </c>
      <c r="K10" s="10">
        <v>89.5</v>
      </c>
      <c r="L10" s="10">
        <v>207</v>
      </c>
      <c r="M10" s="20" t="s">
        <v>19</v>
      </c>
      <c r="N10" s="15">
        <v>89.5</v>
      </c>
      <c r="O10" s="11">
        <v>207</v>
      </c>
    </row>
    <row r="11" spans="2:15" ht="40.799999999999997" thickBot="1" x14ac:dyDescent="0.55000000000000004">
      <c r="B11" s="5">
        <v>80</v>
      </c>
      <c r="C11" s="38"/>
      <c r="D11" s="20" t="s">
        <v>19</v>
      </c>
      <c r="E11" s="10">
        <v>79</v>
      </c>
      <c r="F11" s="10">
        <v>206</v>
      </c>
      <c r="G11" s="20" t="s">
        <v>18</v>
      </c>
      <c r="H11" s="10">
        <v>79.5</v>
      </c>
      <c r="I11" s="10">
        <v>208</v>
      </c>
      <c r="J11" s="20" t="s">
        <v>18</v>
      </c>
      <c r="K11" s="10">
        <v>89.5</v>
      </c>
      <c r="L11" s="10">
        <v>206</v>
      </c>
      <c r="M11" s="20" t="s">
        <v>18</v>
      </c>
      <c r="N11" s="15">
        <v>89.5</v>
      </c>
      <c r="O11" s="11">
        <v>206</v>
      </c>
    </row>
    <row r="12" spans="2:15" ht="40.799999999999997" thickBot="1" x14ac:dyDescent="0.55000000000000004">
      <c r="B12" s="5">
        <v>81</v>
      </c>
      <c r="C12" s="37">
        <v>3</v>
      </c>
      <c r="D12" s="17" t="s">
        <v>18</v>
      </c>
      <c r="E12" s="8">
        <v>79.5</v>
      </c>
      <c r="F12" s="8">
        <v>202</v>
      </c>
      <c r="G12" s="17" t="s">
        <v>19</v>
      </c>
      <c r="H12" s="8">
        <v>80</v>
      </c>
      <c r="I12" s="8">
        <v>209</v>
      </c>
      <c r="J12" s="17" t="s">
        <v>19</v>
      </c>
      <c r="K12" s="8">
        <v>89.5</v>
      </c>
      <c r="L12" s="8">
        <v>207</v>
      </c>
      <c r="M12" s="17" t="s">
        <v>19</v>
      </c>
      <c r="N12" s="14">
        <v>89.5</v>
      </c>
      <c r="O12" s="9">
        <v>209</v>
      </c>
    </row>
    <row r="13" spans="2:15" ht="40.799999999999997" thickBot="1" x14ac:dyDescent="0.55000000000000004">
      <c r="B13" s="5">
        <v>82</v>
      </c>
      <c r="C13" s="37"/>
      <c r="D13" s="17" t="s">
        <v>19</v>
      </c>
      <c r="E13" s="8">
        <v>80</v>
      </c>
      <c r="F13" s="8">
        <v>204</v>
      </c>
      <c r="G13" s="17" t="s">
        <v>18</v>
      </c>
      <c r="H13" s="8">
        <v>79.5</v>
      </c>
      <c r="I13" s="8">
        <v>204</v>
      </c>
      <c r="J13" s="17" t="s">
        <v>18</v>
      </c>
      <c r="K13" s="8">
        <v>89</v>
      </c>
      <c r="L13" s="8">
        <v>208</v>
      </c>
      <c r="M13" s="17" t="s">
        <v>18</v>
      </c>
      <c r="N13" s="14">
        <v>89.5</v>
      </c>
      <c r="O13" s="9">
        <v>207</v>
      </c>
    </row>
    <row r="14" spans="2:15" ht="40.799999999999997" thickBot="1" x14ac:dyDescent="0.55000000000000004">
      <c r="B14" s="5">
        <v>83</v>
      </c>
      <c r="C14" s="37"/>
      <c r="D14" s="17" t="s">
        <v>18</v>
      </c>
      <c r="E14" s="8">
        <v>80</v>
      </c>
      <c r="F14" s="8">
        <v>205</v>
      </c>
      <c r="G14" s="17" t="s">
        <v>19</v>
      </c>
      <c r="H14" s="8">
        <v>79.5</v>
      </c>
      <c r="I14" s="8">
        <v>206</v>
      </c>
      <c r="J14" s="17" t="s">
        <v>19</v>
      </c>
      <c r="K14" s="8">
        <v>89.5</v>
      </c>
      <c r="L14" s="8">
        <v>207</v>
      </c>
      <c r="M14" s="17" t="s">
        <v>19</v>
      </c>
      <c r="N14" s="14">
        <v>89.5</v>
      </c>
      <c r="O14" s="9">
        <v>207</v>
      </c>
    </row>
    <row r="15" spans="2:15" ht="40.799999999999997" thickBot="1" x14ac:dyDescent="0.55000000000000004">
      <c r="B15" s="5">
        <v>84</v>
      </c>
      <c r="C15" s="37"/>
      <c r="D15" s="17" t="s">
        <v>19</v>
      </c>
      <c r="E15" s="8">
        <v>79.5</v>
      </c>
      <c r="F15" s="8">
        <v>202</v>
      </c>
      <c r="G15" s="17" t="s">
        <v>18</v>
      </c>
      <c r="H15" s="8">
        <v>80</v>
      </c>
      <c r="I15" s="8">
        <v>207</v>
      </c>
      <c r="J15" s="17" t="s">
        <v>18</v>
      </c>
      <c r="K15" s="8">
        <v>89.5</v>
      </c>
      <c r="L15" s="8">
        <v>209</v>
      </c>
      <c r="M15" s="17" t="s">
        <v>18</v>
      </c>
      <c r="N15" s="14">
        <v>89.5</v>
      </c>
      <c r="O15" s="9">
        <v>207</v>
      </c>
    </row>
    <row r="16" spans="2:15" ht="40.799999999999997" thickBot="1" x14ac:dyDescent="0.55000000000000004">
      <c r="B16" s="5">
        <v>85</v>
      </c>
      <c r="C16" s="38">
        <v>4</v>
      </c>
      <c r="D16" s="20" t="s">
        <v>18</v>
      </c>
      <c r="E16" s="10">
        <v>79.5</v>
      </c>
      <c r="F16" s="10">
        <v>198</v>
      </c>
      <c r="G16" s="20" t="s">
        <v>19</v>
      </c>
      <c r="H16" s="10">
        <v>79.5</v>
      </c>
      <c r="I16" s="10">
        <v>193</v>
      </c>
      <c r="J16" s="20" t="s">
        <v>19</v>
      </c>
      <c r="K16" s="10">
        <v>89.5</v>
      </c>
      <c r="L16" s="10">
        <v>202</v>
      </c>
      <c r="M16" s="20" t="s">
        <v>19</v>
      </c>
      <c r="N16" s="15">
        <v>89.5</v>
      </c>
      <c r="O16" s="11">
        <v>203</v>
      </c>
    </row>
    <row r="17" spans="2:15" ht="40.799999999999997" thickBot="1" x14ac:dyDescent="0.55000000000000004">
      <c r="B17" s="5">
        <v>86</v>
      </c>
      <c r="C17" s="38"/>
      <c r="D17" s="20" t="s">
        <v>19</v>
      </c>
      <c r="E17" s="10">
        <v>79.5</v>
      </c>
      <c r="F17" s="10">
        <v>198</v>
      </c>
      <c r="G17" s="20" t="s">
        <v>18</v>
      </c>
      <c r="H17" s="10">
        <v>79.5</v>
      </c>
      <c r="I17" s="10">
        <v>193</v>
      </c>
      <c r="J17" s="20" t="s">
        <v>18</v>
      </c>
      <c r="K17" s="10">
        <v>89.5</v>
      </c>
      <c r="L17" s="10">
        <v>201</v>
      </c>
      <c r="M17" s="20" t="s">
        <v>18</v>
      </c>
      <c r="N17" s="15">
        <v>89.5</v>
      </c>
      <c r="O17" s="11">
        <v>204</v>
      </c>
    </row>
    <row r="18" spans="2:15" ht="40.799999999999997" thickBot="1" x14ac:dyDescent="0.55000000000000004">
      <c r="B18" s="5">
        <v>87</v>
      </c>
      <c r="C18" s="38"/>
      <c r="D18" s="20" t="s">
        <v>18</v>
      </c>
      <c r="E18" s="10">
        <v>79.5</v>
      </c>
      <c r="F18" s="10">
        <v>198</v>
      </c>
      <c r="G18" s="20" t="s">
        <v>19</v>
      </c>
      <c r="H18" s="10">
        <v>79.5</v>
      </c>
      <c r="I18" s="10">
        <v>194</v>
      </c>
      <c r="J18" s="20" t="s">
        <v>19</v>
      </c>
      <c r="K18" s="10">
        <v>89.5</v>
      </c>
      <c r="L18" s="10">
        <v>204</v>
      </c>
      <c r="M18" s="20" t="s">
        <v>19</v>
      </c>
      <c r="N18" s="15">
        <v>89</v>
      </c>
      <c r="O18" s="11">
        <v>204</v>
      </c>
    </row>
    <row r="19" spans="2:15" ht="40.799999999999997" thickBot="1" x14ac:dyDescent="0.55000000000000004">
      <c r="B19" s="5">
        <v>88</v>
      </c>
      <c r="C19" s="38"/>
      <c r="D19" s="20" t="s">
        <v>19</v>
      </c>
      <c r="E19" s="10">
        <v>79.5</v>
      </c>
      <c r="F19" s="10">
        <v>197</v>
      </c>
      <c r="G19" s="20" t="s">
        <v>18</v>
      </c>
      <c r="H19" s="10">
        <v>79.5</v>
      </c>
      <c r="I19" s="10">
        <v>194</v>
      </c>
      <c r="J19" s="20" t="s">
        <v>18</v>
      </c>
      <c r="K19" s="10">
        <v>89.5</v>
      </c>
      <c r="L19" s="10">
        <v>203</v>
      </c>
      <c r="M19" s="20" t="s">
        <v>18</v>
      </c>
      <c r="N19" s="15">
        <v>89.5</v>
      </c>
      <c r="O19" s="11">
        <v>202</v>
      </c>
    </row>
    <row r="20" spans="2:15" ht="40.799999999999997" thickBot="1" x14ac:dyDescent="0.55000000000000004">
      <c r="B20" s="5">
        <v>89</v>
      </c>
      <c r="C20" s="37">
        <v>5</v>
      </c>
      <c r="D20" s="17" t="s">
        <v>18</v>
      </c>
      <c r="E20" s="8">
        <v>79.5</v>
      </c>
      <c r="F20" s="8">
        <v>200</v>
      </c>
      <c r="G20" s="17" t="s">
        <v>19</v>
      </c>
      <c r="H20" s="8">
        <v>79.5</v>
      </c>
      <c r="I20" s="8">
        <v>194</v>
      </c>
      <c r="J20" s="17" t="s">
        <v>19</v>
      </c>
      <c r="K20" s="8">
        <v>89.5</v>
      </c>
      <c r="L20" s="8">
        <v>204</v>
      </c>
      <c r="M20" s="17" t="s">
        <v>19</v>
      </c>
      <c r="N20" s="14">
        <v>89.5</v>
      </c>
      <c r="O20" s="9">
        <v>205</v>
      </c>
    </row>
    <row r="21" spans="2:15" ht="40.799999999999997" thickBot="1" x14ac:dyDescent="0.55000000000000004">
      <c r="B21" s="5">
        <v>90</v>
      </c>
      <c r="C21" s="37"/>
      <c r="D21" s="17" t="s">
        <v>19</v>
      </c>
      <c r="E21" s="8">
        <v>79.5</v>
      </c>
      <c r="F21" s="8">
        <v>198</v>
      </c>
      <c r="G21" s="17" t="s">
        <v>18</v>
      </c>
      <c r="H21" s="8">
        <v>79.5</v>
      </c>
      <c r="I21" s="8">
        <v>194</v>
      </c>
      <c r="J21" s="17" t="s">
        <v>18</v>
      </c>
      <c r="K21" s="8">
        <v>89.5</v>
      </c>
      <c r="L21" s="8">
        <v>203</v>
      </c>
      <c r="M21" s="17" t="s">
        <v>18</v>
      </c>
      <c r="N21" s="14">
        <v>89.5</v>
      </c>
      <c r="O21" s="9">
        <v>203</v>
      </c>
    </row>
    <row r="22" spans="2:15" ht="40.799999999999997" thickBot="1" x14ac:dyDescent="0.55000000000000004">
      <c r="B22" s="5">
        <v>91</v>
      </c>
      <c r="C22" s="37"/>
      <c r="D22" s="17" t="s">
        <v>18</v>
      </c>
      <c r="E22" s="8">
        <v>79.5</v>
      </c>
      <c r="F22" s="8">
        <v>199</v>
      </c>
      <c r="G22" s="17" t="s">
        <v>19</v>
      </c>
      <c r="H22" s="8">
        <v>79.5</v>
      </c>
      <c r="I22" s="8">
        <v>193</v>
      </c>
      <c r="J22" s="17" t="s">
        <v>19</v>
      </c>
      <c r="K22" s="8">
        <v>89</v>
      </c>
      <c r="L22" s="8">
        <v>202</v>
      </c>
      <c r="M22" s="17" t="s">
        <v>19</v>
      </c>
      <c r="N22" s="14">
        <v>89.5</v>
      </c>
      <c r="O22" s="9">
        <v>204</v>
      </c>
    </row>
    <row r="23" spans="2:15" ht="40.799999999999997" thickBot="1" x14ac:dyDescent="0.55000000000000004">
      <c r="B23" s="5">
        <v>92</v>
      </c>
      <c r="C23" s="37"/>
      <c r="D23" s="17" t="s">
        <v>19</v>
      </c>
      <c r="E23" s="8">
        <v>79.7</v>
      </c>
      <c r="F23" s="8">
        <v>199.5</v>
      </c>
      <c r="G23" s="17" t="s">
        <v>18</v>
      </c>
      <c r="H23" s="8">
        <v>79.5</v>
      </c>
      <c r="I23" s="8">
        <v>193</v>
      </c>
      <c r="J23" s="17" t="s">
        <v>18</v>
      </c>
      <c r="K23" s="8">
        <v>89.5</v>
      </c>
      <c r="L23" s="8">
        <v>203.5</v>
      </c>
      <c r="M23" s="17" t="s">
        <v>18</v>
      </c>
      <c r="N23" s="14">
        <v>89.5</v>
      </c>
      <c r="O23" s="9">
        <v>203.5</v>
      </c>
    </row>
    <row r="24" spans="2:15" ht="40.799999999999997" thickBot="1" x14ac:dyDescent="0.55000000000000004">
      <c r="B24" s="5">
        <v>93</v>
      </c>
      <c r="C24" s="38">
        <v>6</v>
      </c>
      <c r="D24" s="20" t="s">
        <v>18</v>
      </c>
      <c r="E24" s="10">
        <v>79.5</v>
      </c>
      <c r="F24" s="10">
        <v>198</v>
      </c>
      <c r="G24" s="20" t="s">
        <v>19</v>
      </c>
      <c r="H24" s="10">
        <v>79.5</v>
      </c>
      <c r="I24" s="10">
        <v>189</v>
      </c>
      <c r="J24" s="20" t="s">
        <v>19</v>
      </c>
      <c r="K24" s="10">
        <v>89.5</v>
      </c>
      <c r="L24" s="10">
        <v>205</v>
      </c>
      <c r="M24" s="20" t="s">
        <v>19</v>
      </c>
      <c r="N24" s="15">
        <v>89.5</v>
      </c>
      <c r="O24" s="11">
        <v>204</v>
      </c>
    </row>
    <row r="25" spans="2:15" ht="40.799999999999997" thickBot="1" x14ac:dyDescent="0.55000000000000004">
      <c r="B25" s="5">
        <v>94</v>
      </c>
      <c r="C25" s="38"/>
      <c r="D25" s="20" t="s">
        <v>19</v>
      </c>
      <c r="E25" s="10">
        <v>79.5</v>
      </c>
      <c r="F25" s="10">
        <v>199</v>
      </c>
      <c r="G25" s="20" t="s">
        <v>18</v>
      </c>
      <c r="H25" s="10">
        <v>79.5</v>
      </c>
      <c r="I25" s="10">
        <v>191</v>
      </c>
      <c r="J25" s="20" t="s">
        <v>18</v>
      </c>
      <c r="K25" s="10">
        <v>89.5</v>
      </c>
      <c r="L25" s="10">
        <v>203</v>
      </c>
      <c r="M25" s="20" t="s">
        <v>18</v>
      </c>
      <c r="N25" s="15">
        <v>89</v>
      </c>
      <c r="O25" s="11">
        <v>204</v>
      </c>
    </row>
    <row r="26" spans="2:15" ht="40.799999999999997" thickBot="1" x14ac:dyDescent="0.55000000000000004">
      <c r="B26" s="5">
        <v>95</v>
      </c>
      <c r="C26" s="38"/>
      <c r="D26" s="20" t="s">
        <v>18</v>
      </c>
      <c r="E26" s="10">
        <v>79</v>
      </c>
      <c r="F26" s="10">
        <v>198</v>
      </c>
      <c r="G26" s="20" t="s">
        <v>19</v>
      </c>
      <c r="H26" s="10">
        <v>79</v>
      </c>
      <c r="I26" s="10">
        <v>192</v>
      </c>
      <c r="J26" s="20" t="s">
        <v>19</v>
      </c>
      <c r="K26" s="10">
        <v>89.5</v>
      </c>
      <c r="L26" s="10">
        <v>202</v>
      </c>
      <c r="M26" s="20" t="s">
        <v>19</v>
      </c>
      <c r="N26" s="15">
        <v>89</v>
      </c>
      <c r="O26" s="11">
        <v>201</v>
      </c>
    </row>
    <row r="27" spans="2:15" ht="40.799999999999997" thickBot="1" x14ac:dyDescent="0.55000000000000004">
      <c r="B27" s="5">
        <v>96</v>
      </c>
      <c r="C27" s="38"/>
      <c r="D27" s="20" t="s">
        <v>19</v>
      </c>
      <c r="E27" s="10">
        <v>79</v>
      </c>
      <c r="F27" s="10">
        <v>199</v>
      </c>
      <c r="G27" s="20" t="s">
        <v>18</v>
      </c>
      <c r="H27" s="10">
        <v>79.5</v>
      </c>
      <c r="I27" s="10">
        <v>192</v>
      </c>
      <c r="J27" s="20" t="s">
        <v>18</v>
      </c>
      <c r="K27" s="10">
        <v>89.5</v>
      </c>
      <c r="L27" s="10">
        <v>201</v>
      </c>
      <c r="M27" s="20" t="s">
        <v>18</v>
      </c>
      <c r="N27" s="15">
        <v>89.5</v>
      </c>
      <c r="O27" s="11">
        <v>203</v>
      </c>
    </row>
    <row r="28" spans="2:15" ht="40.799999999999997" thickBot="1" x14ac:dyDescent="0.55000000000000004">
      <c r="B28" s="5">
        <v>129</v>
      </c>
      <c r="C28" s="37">
        <v>7</v>
      </c>
      <c r="D28" s="17" t="s">
        <v>18</v>
      </c>
      <c r="E28" s="8">
        <v>79</v>
      </c>
      <c r="F28" s="8">
        <v>197</v>
      </c>
      <c r="G28" s="17" t="s">
        <v>19</v>
      </c>
      <c r="H28" s="8">
        <v>79</v>
      </c>
      <c r="I28" s="8">
        <v>192</v>
      </c>
      <c r="J28" s="17" t="s">
        <v>19</v>
      </c>
      <c r="K28" s="8">
        <v>89.5</v>
      </c>
      <c r="L28" s="8">
        <v>203</v>
      </c>
      <c r="M28" s="17" t="s">
        <v>19</v>
      </c>
      <c r="N28" s="14">
        <v>89.5</v>
      </c>
      <c r="O28" s="9">
        <v>203</v>
      </c>
    </row>
    <row r="29" spans="2:15" ht="40.799999999999997" thickBot="1" x14ac:dyDescent="0.55000000000000004">
      <c r="B29" s="5">
        <v>130</v>
      </c>
      <c r="C29" s="37"/>
      <c r="D29" s="17" t="s">
        <v>19</v>
      </c>
      <c r="E29" s="8">
        <v>79</v>
      </c>
      <c r="F29" s="8">
        <v>197</v>
      </c>
      <c r="G29" s="17" t="s">
        <v>18</v>
      </c>
      <c r="H29" s="8">
        <v>79.5</v>
      </c>
      <c r="I29" s="8">
        <v>189</v>
      </c>
      <c r="J29" s="17" t="s">
        <v>18</v>
      </c>
      <c r="K29" s="8">
        <v>89.5</v>
      </c>
      <c r="L29" s="8">
        <v>203</v>
      </c>
      <c r="M29" s="17" t="s">
        <v>18</v>
      </c>
      <c r="N29" s="14">
        <v>89.5</v>
      </c>
      <c r="O29" s="9">
        <v>202</v>
      </c>
    </row>
    <row r="30" spans="2:15" ht="40.799999999999997" thickBot="1" x14ac:dyDescent="0.55000000000000004">
      <c r="B30" s="5">
        <v>131</v>
      </c>
      <c r="C30" s="37"/>
      <c r="D30" s="17" t="s">
        <v>18</v>
      </c>
      <c r="E30" s="8">
        <v>79.5</v>
      </c>
      <c r="F30" s="8">
        <v>197</v>
      </c>
      <c r="G30" s="17" t="s">
        <v>19</v>
      </c>
      <c r="H30" s="8">
        <v>79.5</v>
      </c>
      <c r="I30" s="8">
        <v>190</v>
      </c>
      <c r="J30" s="17" t="s">
        <v>19</v>
      </c>
      <c r="K30" s="8">
        <v>89</v>
      </c>
      <c r="L30" s="8">
        <v>207</v>
      </c>
      <c r="M30" s="17" t="s">
        <v>19</v>
      </c>
      <c r="N30" s="14">
        <v>89.5</v>
      </c>
      <c r="O30" s="9">
        <v>202</v>
      </c>
    </row>
    <row r="31" spans="2:15" ht="40.799999999999997" thickBot="1" x14ac:dyDescent="0.55000000000000004">
      <c r="B31" s="5">
        <v>132</v>
      </c>
      <c r="C31" s="37"/>
      <c r="D31" s="17" t="s">
        <v>19</v>
      </c>
      <c r="E31" s="8">
        <v>79.5</v>
      </c>
      <c r="F31" s="8">
        <v>196</v>
      </c>
      <c r="G31" s="17" t="s">
        <v>18</v>
      </c>
      <c r="H31" s="8">
        <v>79.5</v>
      </c>
      <c r="I31" s="8">
        <v>193</v>
      </c>
      <c r="J31" s="17" t="s">
        <v>18</v>
      </c>
      <c r="K31" s="8">
        <v>89.5</v>
      </c>
      <c r="L31" s="8">
        <v>203</v>
      </c>
      <c r="M31" s="17" t="s">
        <v>18</v>
      </c>
      <c r="N31" s="14">
        <v>89.5</v>
      </c>
      <c r="O31" s="9">
        <v>204</v>
      </c>
    </row>
    <row r="32" spans="2:15" ht="40.799999999999997" thickBot="1" x14ac:dyDescent="0.55000000000000004">
      <c r="B32" s="5">
        <v>133</v>
      </c>
      <c r="C32" s="38">
        <v>8</v>
      </c>
      <c r="D32" s="20" t="s">
        <v>18</v>
      </c>
      <c r="E32" s="10">
        <v>79.5</v>
      </c>
      <c r="F32" s="10">
        <v>196</v>
      </c>
      <c r="G32" s="20" t="s">
        <v>19</v>
      </c>
      <c r="H32" s="10">
        <v>79.5</v>
      </c>
      <c r="I32" s="10">
        <v>193</v>
      </c>
      <c r="J32" s="20" t="s">
        <v>19</v>
      </c>
      <c r="K32" s="10">
        <v>89.5</v>
      </c>
      <c r="L32" s="10">
        <v>201</v>
      </c>
      <c r="M32" s="20" t="s">
        <v>19</v>
      </c>
      <c r="N32" s="15">
        <v>89.5</v>
      </c>
      <c r="O32" s="11">
        <v>203</v>
      </c>
    </row>
    <row r="33" spans="2:15" ht="40.799999999999997" thickBot="1" x14ac:dyDescent="0.55000000000000004">
      <c r="B33" s="5">
        <v>134</v>
      </c>
      <c r="C33" s="38"/>
      <c r="D33" s="20" t="s">
        <v>19</v>
      </c>
      <c r="E33" s="10">
        <v>79.5</v>
      </c>
      <c r="F33" s="10">
        <v>198</v>
      </c>
      <c r="G33" s="20" t="s">
        <v>18</v>
      </c>
      <c r="H33" s="10">
        <v>80</v>
      </c>
      <c r="I33" s="10">
        <v>200</v>
      </c>
      <c r="J33" s="20" t="s">
        <v>18</v>
      </c>
      <c r="K33" s="10">
        <v>89.5</v>
      </c>
      <c r="L33" s="10">
        <v>203</v>
      </c>
      <c r="M33" s="20" t="s">
        <v>18</v>
      </c>
      <c r="N33" s="15">
        <v>89.5</v>
      </c>
      <c r="O33" s="11">
        <v>202</v>
      </c>
    </row>
    <row r="34" spans="2:15" ht="40.799999999999997" thickBot="1" x14ac:dyDescent="0.55000000000000004">
      <c r="B34" s="5">
        <v>135</v>
      </c>
      <c r="C34" s="38"/>
      <c r="D34" s="20" t="s">
        <v>18</v>
      </c>
      <c r="E34" s="10">
        <v>78.5</v>
      </c>
      <c r="F34" s="10">
        <v>198</v>
      </c>
      <c r="G34" s="20" t="s">
        <v>19</v>
      </c>
      <c r="H34" s="10">
        <v>79</v>
      </c>
      <c r="I34" s="10">
        <v>203</v>
      </c>
      <c r="J34" s="20" t="s">
        <v>19</v>
      </c>
      <c r="K34" s="10">
        <v>89</v>
      </c>
      <c r="L34" s="10">
        <v>203</v>
      </c>
      <c r="M34" s="20" t="s">
        <v>19</v>
      </c>
      <c r="N34" s="15">
        <v>89.5</v>
      </c>
      <c r="O34" s="11">
        <v>203</v>
      </c>
    </row>
    <row r="35" spans="2:15" ht="40.799999999999997" thickBot="1" x14ac:dyDescent="0.55000000000000004">
      <c r="B35" s="6">
        <v>136</v>
      </c>
      <c r="C35" s="39"/>
      <c r="D35" s="23" t="s">
        <v>19</v>
      </c>
      <c r="E35" s="12">
        <v>79</v>
      </c>
      <c r="F35" s="12">
        <v>196</v>
      </c>
      <c r="G35" s="23" t="s">
        <v>18</v>
      </c>
      <c r="H35" s="12">
        <v>79</v>
      </c>
      <c r="I35" s="12">
        <v>197</v>
      </c>
      <c r="J35" s="23" t="s">
        <v>18</v>
      </c>
      <c r="K35" s="12">
        <v>89</v>
      </c>
      <c r="L35" s="12">
        <v>203</v>
      </c>
      <c r="M35" s="23" t="s">
        <v>18</v>
      </c>
      <c r="N35" s="16">
        <v>89.5</v>
      </c>
      <c r="O35" s="13">
        <v>204</v>
      </c>
    </row>
    <row r="36" spans="2:15" ht="17.399999999999999" thickTop="1" x14ac:dyDescent="0.5"/>
  </sheetData>
  <mergeCells count="15">
    <mergeCell ref="C24:C27"/>
    <mergeCell ref="C28:C31"/>
    <mergeCell ref="C32:C35"/>
    <mergeCell ref="C20:C23"/>
    <mergeCell ref="D2:F2"/>
    <mergeCell ref="C4:C7"/>
    <mergeCell ref="C8:C11"/>
    <mergeCell ref="C12:C15"/>
    <mergeCell ref="C16:C19"/>
    <mergeCell ref="G2:I2"/>
    <mergeCell ref="J2:L2"/>
    <mergeCell ref="M2:O2"/>
    <mergeCell ref="C2:C3"/>
    <mergeCell ref="B1:O1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rightToLeft="1" workbookViewId="0">
      <selection sqref="A1:XFD1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5" ht="41.4" thickTop="1" thickBot="1" x14ac:dyDescent="0.55000000000000004">
      <c r="B1" s="50" t="s">
        <v>11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5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5" ht="40.799999999999997" thickBot="1" x14ac:dyDescent="0.55000000000000004">
      <c r="B4" s="5">
        <v>97</v>
      </c>
      <c r="C4" s="37">
        <v>1</v>
      </c>
      <c r="D4" s="17" t="s">
        <v>18</v>
      </c>
      <c r="E4" s="8">
        <v>80</v>
      </c>
      <c r="F4" s="8">
        <v>199</v>
      </c>
      <c r="G4" s="17" t="s">
        <v>19</v>
      </c>
      <c r="H4" s="8">
        <v>80</v>
      </c>
      <c r="I4" s="8">
        <v>197</v>
      </c>
      <c r="J4" s="17" t="s">
        <v>19</v>
      </c>
      <c r="K4" s="8">
        <v>89.5</v>
      </c>
      <c r="L4" s="8">
        <v>205</v>
      </c>
      <c r="M4" s="18" t="s">
        <v>19</v>
      </c>
      <c r="N4" s="14">
        <v>89.5</v>
      </c>
      <c r="O4" s="9">
        <v>205.5</v>
      </c>
    </row>
    <row r="5" spans="2:15" ht="40.799999999999997" thickBot="1" x14ac:dyDescent="0.55000000000000004">
      <c r="B5" s="5">
        <v>98</v>
      </c>
      <c r="C5" s="37"/>
      <c r="D5" s="17" t="s">
        <v>19</v>
      </c>
      <c r="E5" s="8">
        <v>80</v>
      </c>
      <c r="F5" s="8">
        <v>196</v>
      </c>
      <c r="G5" s="17" t="s">
        <v>18</v>
      </c>
      <c r="H5" s="8">
        <v>79</v>
      </c>
      <c r="I5" s="8">
        <v>198</v>
      </c>
      <c r="J5" s="17" t="s">
        <v>18</v>
      </c>
      <c r="K5" s="8">
        <v>90</v>
      </c>
      <c r="L5" s="8">
        <v>210</v>
      </c>
      <c r="M5" s="18" t="s">
        <v>18</v>
      </c>
      <c r="N5" s="14">
        <v>90</v>
      </c>
      <c r="O5" s="9">
        <v>210</v>
      </c>
    </row>
    <row r="6" spans="2:15" ht="40.799999999999997" thickBot="1" x14ac:dyDescent="0.55000000000000004">
      <c r="B6" s="5">
        <v>99</v>
      </c>
      <c r="C6" s="37"/>
      <c r="D6" s="17" t="s">
        <v>18</v>
      </c>
      <c r="E6" s="8">
        <v>79</v>
      </c>
      <c r="F6" s="8">
        <v>200</v>
      </c>
      <c r="G6" s="17" t="s">
        <v>19</v>
      </c>
      <c r="H6" s="8">
        <v>79.5</v>
      </c>
      <c r="I6" s="8">
        <v>199</v>
      </c>
      <c r="J6" s="17" t="s">
        <v>19</v>
      </c>
      <c r="K6" s="8">
        <v>89</v>
      </c>
      <c r="L6" s="8">
        <v>207</v>
      </c>
      <c r="M6" s="18" t="s">
        <v>19</v>
      </c>
      <c r="N6" s="14">
        <v>89</v>
      </c>
      <c r="O6" s="9">
        <v>208</v>
      </c>
    </row>
    <row r="7" spans="2:15" ht="40.799999999999997" thickBot="1" x14ac:dyDescent="0.55000000000000004">
      <c r="B7" s="5">
        <v>100</v>
      </c>
      <c r="C7" s="37"/>
      <c r="D7" s="17" t="s">
        <v>19</v>
      </c>
      <c r="E7" s="8">
        <v>79</v>
      </c>
      <c r="F7" s="8">
        <v>196</v>
      </c>
      <c r="G7" s="17" t="s">
        <v>18</v>
      </c>
      <c r="H7" s="8">
        <v>79.5</v>
      </c>
      <c r="I7" s="8">
        <v>198</v>
      </c>
      <c r="J7" s="17" t="s">
        <v>18</v>
      </c>
      <c r="K7" s="8">
        <v>90</v>
      </c>
      <c r="L7" s="8">
        <v>206.5</v>
      </c>
      <c r="M7" s="18" t="s">
        <v>18</v>
      </c>
      <c r="N7" s="14">
        <v>90</v>
      </c>
      <c r="O7" s="9">
        <v>207.5</v>
      </c>
    </row>
    <row r="8" spans="2:15" ht="40.799999999999997" thickBot="1" x14ac:dyDescent="0.55000000000000004">
      <c r="B8" s="5">
        <v>101</v>
      </c>
      <c r="C8" s="38">
        <v>2</v>
      </c>
      <c r="D8" s="20" t="s">
        <v>18</v>
      </c>
      <c r="E8" s="10">
        <v>80</v>
      </c>
      <c r="F8" s="10">
        <v>206</v>
      </c>
      <c r="G8" s="20" t="s">
        <v>19</v>
      </c>
      <c r="H8" s="10">
        <v>80</v>
      </c>
      <c r="I8" s="10">
        <v>202</v>
      </c>
      <c r="J8" s="20" t="s">
        <v>19</v>
      </c>
      <c r="K8" s="10">
        <v>90</v>
      </c>
      <c r="L8" s="10">
        <v>212</v>
      </c>
      <c r="M8" s="21" t="s">
        <v>19</v>
      </c>
      <c r="N8" s="15">
        <v>89.5</v>
      </c>
      <c r="O8" s="11">
        <v>212</v>
      </c>
    </row>
    <row r="9" spans="2:15" ht="40.799999999999997" thickBot="1" x14ac:dyDescent="0.55000000000000004">
      <c r="B9" s="5">
        <v>102</v>
      </c>
      <c r="C9" s="38"/>
      <c r="D9" s="20" t="s">
        <v>19</v>
      </c>
      <c r="E9" s="10">
        <v>80</v>
      </c>
      <c r="F9" s="10">
        <v>204</v>
      </c>
      <c r="G9" s="20" t="s">
        <v>18</v>
      </c>
      <c r="H9" s="10">
        <v>79</v>
      </c>
      <c r="I9" s="10">
        <v>200</v>
      </c>
      <c r="J9" s="20" t="s">
        <v>18</v>
      </c>
      <c r="K9" s="10">
        <v>89.5</v>
      </c>
      <c r="L9" s="10">
        <v>211</v>
      </c>
      <c r="M9" s="21" t="s">
        <v>18</v>
      </c>
      <c r="N9" s="15">
        <v>90</v>
      </c>
      <c r="O9" s="11">
        <v>212</v>
      </c>
    </row>
    <row r="10" spans="2:15" ht="40.799999999999997" thickBot="1" x14ac:dyDescent="0.55000000000000004">
      <c r="B10" s="5">
        <v>103</v>
      </c>
      <c r="C10" s="38"/>
      <c r="D10" s="20" t="s">
        <v>18</v>
      </c>
      <c r="E10" s="10">
        <v>80</v>
      </c>
      <c r="F10" s="10">
        <v>207</v>
      </c>
      <c r="G10" s="20" t="s">
        <v>19</v>
      </c>
      <c r="H10" s="10">
        <v>79</v>
      </c>
      <c r="I10" s="10">
        <v>198</v>
      </c>
      <c r="J10" s="20" t="s">
        <v>19</v>
      </c>
      <c r="K10" s="10">
        <v>90</v>
      </c>
      <c r="L10" s="10">
        <v>210</v>
      </c>
      <c r="M10" s="21" t="s">
        <v>19</v>
      </c>
      <c r="N10" s="15">
        <v>89.5</v>
      </c>
      <c r="O10" s="11">
        <v>212</v>
      </c>
    </row>
    <row r="11" spans="2:15" ht="40.799999999999997" thickBot="1" x14ac:dyDescent="0.55000000000000004">
      <c r="B11" s="5">
        <v>104</v>
      </c>
      <c r="C11" s="38"/>
      <c r="D11" s="20" t="s">
        <v>19</v>
      </c>
      <c r="E11" s="10">
        <v>80</v>
      </c>
      <c r="F11" s="10">
        <v>206</v>
      </c>
      <c r="G11" s="20" t="s">
        <v>18</v>
      </c>
      <c r="H11" s="10">
        <v>80</v>
      </c>
      <c r="I11" s="10">
        <v>199</v>
      </c>
      <c r="J11" s="20" t="s">
        <v>18</v>
      </c>
      <c r="K11" s="10">
        <v>90</v>
      </c>
      <c r="L11" s="10">
        <v>211</v>
      </c>
      <c r="M11" s="21" t="s">
        <v>18</v>
      </c>
      <c r="N11" s="15">
        <v>89.5</v>
      </c>
      <c r="O11" s="11">
        <v>213</v>
      </c>
    </row>
    <row r="12" spans="2:15" ht="40.799999999999997" thickBot="1" x14ac:dyDescent="0.55000000000000004">
      <c r="B12" s="5">
        <v>105</v>
      </c>
      <c r="C12" s="37">
        <v>3</v>
      </c>
      <c r="D12" s="17" t="s">
        <v>18</v>
      </c>
      <c r="E12" s="8">
        <v>80</v>
      </c>
      <c r="F12" s="8">
        <v>205</v>
      </c>
      <c r="G12" s="17" t="s">
        <v>19</v>
      </c>
      <c r="H12" s="8">
        <v>80</v>
      </c>
      <c r="I12" s="8">
        <v>201</v>
      </c>
      <c r="J12" s="17" t="s">
        <v>19</v>
      </c>
      <c r="K12" s="8">
        <v>89.5</v>
      </c>
      <c r="L12" s="8">
        <v>211</v>
      </c>
      <c r="M12" s="18" t="s">
        <v>19</v>
      </c>
      <c r="N12" s="14">
        <v>90</v>
      </c>
      <c r="O12" s="9">
        <v>209</v>
      </c>
    </row>
    <row r="13" spans="2:15" ht="40.799999999999997" thickBot="1" x14ac:dyDescent="0.55000000000000004">
      <c r="B13" s="5">
        <v>106</v>
      </c>
      <c r="C13" s="37"/>
      <c r="D13" s="17" t="s">
        <v>19</v>
      </c>
      <c r="E13" s="8">
        <v>80</v>
      </c>
      <c r="F13" s="8">
        <v>210</v>
      </c>
      <c r="G13" s="17" t="s">
        <v>18</v>
      </c>
      <c r="H13" s="8">
        <v>79.5</v>
      </c>
      <c r="I13" s="8">
        <v>204</v>
      </c>
      <c r="J13" s="17" t="s">
        <v>18</v>
      </c>
      <c r="K13" s="8">
        <v>89.5</v>
      </c>
      <c r="L13" s="8">
        <v>210</v>
      </c>
      <c r="M13" s="18" t="s">
        <v>18</v>
      </c>
      <c r="N13" s="14">
        <v>90</v>
      </c>
      <c r="O13" s="9">
        <v>211</v>
      </c>
    </row>
    <row r="14" spans="2:15" ht="40.799999999999997" thickBot="1" x14ac:dyDescent="0.55000000000000004">
      <c r="B14" s="5">
        <v>107</v>
      </c>
      <c r="C14" s="37"/>
      <c r="D14" s="17" t="s">
        <v>18</v>
      </c>
      <c r="E14" s="8">
        <v>79.5</v>
      </c>
      <c r="F14" s="8">
        <v>207</v>
      </c>
      <c r="G14" s="17" t="s">
        <v>19</v>
      </c>
      <c r="H14" s="8">
        <v>80</v>
      </c>
      <c r="I14" s="8">
        <v>197</v>
      </c>
      <c r="J14" s="17" t="s">
        <v>19</v>
      </c>
      <c r="K14" s="8">
        <v>89</v>
      </c>
      <c r="L14" s="8">
        <v>211</v>
      </c>
      <c r="M14" s="18" t="s">
        <v>19</v>
      </c>
      <c r="N14" s="14">
        <v>89.5</v>
      </c>
      <c r="O14" s="9">
        <v>212</v>
      </c>
    </row>
    <row r="15" spans="2:15" ht="40.799999999999997" thickBot="1" x14ac:dyDescent="0.55000000000000004">
      <c r="B15" s="5">
        <v>108</v>
      </c>
      <c r="C15" s="37"/>
      <c r="D15" s="17" t="s">
        <v>19</v>
      </c>
      <c r="E15" s="8">
        <v>79.5</v>
      </c>
      <c r="F15" s="8">
        <v>207</v>
      </c>
      <c r="G15" s="17" t="s">
        <v>18</v>
      </c>
      <c r="H15" s="8">
        <v>80</v>
      </c>
      <c r="I15" s="8">
        <v>200</v>
      </c>
      <c r="J15" s="17" t="s">
        <v>18</v>
      </c>
      <c r="K15" s="8">
        <v>90</v>
      </c>
      <c r="L15" s="8">
        <v>208</v>
      </c>
      <c r="M15" s="18" t="s">
        <v>18</v>
      </c>
      <c r="N15" s="14">
        <v>90</v>
      </c>
      <c r="O15" s="9">
        <v>213</v>
      </c>
    </row>
    <row r="16" spans="2:15" ht="40.799999999999997" thickBot="1" x14ac:dyDescent="0.55000000000000004">
      <c r="B16" s="5">
        <v>109</v>
      </c>
      <c r="C16" s="38">
        <v>4</v>
      </c>
      <c r="D16" s="20" t="s">
        <v>18</v>
      </c>
      <c r="E16" s="10">
        <v>78.5</v>
      </c>
      <c r="F16" s="10">
        <v>205</v>
      </c>
      <c r="G16" s="20" t="s">
        <v>19</v>
      </c>
      <c r="H16" s="10">
        <v>79</v>
      </c>
      <c r="I16" s="10">
        <v>198</v>
      </c>
      <c r="J16" s="20" t="s">
        <v>19</v>
      </c>
      <c r="K16" s="10">
        <v>90</v>
      </c>
      <c r="L16" s="10">
        <v>211</v>
      </c>
      <c r="M16" s="21" t="s">
        <v>19</v>
      </c>
      <c r="N16" s="15">
        <v>89</v>
      </c>
      <c r="O16" s="11">
        <v>210</v>
      </c>
    </row>
    <row r="17" spans="2:15" ht="40.799999999999997" thickBot="1" x14ac:dyDescent="0.55000000000000004">
      <c r="B17" s="5">
        <v>110</v>
      </c>
      <c r="C17" s="38"/>
      <c r="D17" s="20" t="s">
        <v>19</v>
      </c>
      <c r="E17" s="10">
        <v>79.5</v>
      </c>
      <c r="F17" s="10">
        <v>207</v>
      </c>
      <c r="G17" s="20" t="s">
        <v>18</v>
      </c>
      <c r="H17" s="10">
        <v>78.5</v>
      </c>
      <c r="I17" s="10">
        <v>198</v>
      </c>
      <c r="J17" s="20" t="s">
        <v>18</v>
      </c>
      <c r="K17" s="10">
        <v>90</v>
      </c>
      <c r="L17" s="10">
        <v>211</v>
      </c>
      <c r="M17" s="21" t="s">
        <v>18</v>
      </c>
      <c r="N17" s="15">
        <v>89</v>
      </c>
      <c r="O17" s="11">
        <v>211</v>
      </c>
    </row>
    <row r="18" spans="2:15" ht="40.799999999999997" thickBot="1" x14ac:dyDescent="0.55000000000000004">
      <c r="B18" s="5">
        <v>111</v>
      </c>
      <c r="C18" s="38"/>
      <c r="D18" s="20" t="s">
        <v>18</v>
      </c>
      <c r="E18" s="10">
        <v>78.5</v>
      </c>
      <c r="F18" s="10">
        <v>205</v>
      </c>
      <c r="G18" s="20" t="s">
        <v>19</v>
      </c>
      <c r="H18" s="10">
        <v>79.5</v>
      </c>
      <c r="I18" s="10">
        <v>200</v>
      </c>
      <c r="J18" s="20" t="s">
        <v>19</v>
      </c>
      <c r="K18" s="10">
        <v>90</v>
      </c>
      <c r="L18" s="10">
        <v>210</v>
      </c>
      <c r="M18" s="21" t="s">
        <v>19</v>
      </c>
      <c r="N18" s="15">
        <v>90</v>
      </c>
      <c r="O18" s="11">
        <v>213</v>
      </c>
    </row>
    <row r="19" spans="2:15" ht="40.799999999999997" thickBot="1" x14ac:dyDescent="0.55000000000000004">
      <c r="B19" s="5">
        <v>112</v>
      </c>
      <c r="C19" s="38"/>
      <c r="D19" s="20" t="s">
        <v>19</v>
      </c>
      <c r="E19" s="10">
        <v>79</v>
      </c>
      <c r="F19" s="10">
        <v>209</v>
      </c>
      <c r="G19" s="20" t="s">
        <v>18</v>
      </c>
      <c r="H19" s="10">
        <v>79.5</v>
      </c>
      <c r="I19" s="10">
        <v>203</v>
      </c>
      <c r="J19" s="20" t="s">
        <v>18</v>
      </c>
      <c r="K19" s="10">
        <v>90</v>
      </c>
      <c r="L19" s="10">
        <v>211</v>
      </c>
      <c r="M19" s="21" t="s">
        <v>18</v>
      </c>
      <c r="N19" s="15">
        <v>89.5</v>
      </c>
      <c r="O19" s="11">
        <v>211</v>
      </c>
    </row>
    <row r="20" spans="2:15" ht="40.799999999999997" thickBot="1" x14ac:dyDescent="0.55000000000000004">
      <c r="B20" s="5">
        <v>113</v>
      </c>
      <c r="C20" s="37">
        <v>5</v>
      </c>
      <c r="D20" s="17" t="s">
        <v>18</v>
      </c>
      <c r="E20" s="8">
        <v>78.5</v>
      </c>
      <c r="F20" s="8">
        <v>205</v>
      </c>
      <c r="G20" s="17" t="s">
        <v>19</v>
      </c>
      <c r="H20" s="8">
        <v>78.5</v>
      </c>
      <c r="I20" s="8">
        <v>197</v>
      </c>
      <c r="J20" s="17" t="s">
        <v>19</v>
      </c>
      <c r="K20" s="8">
        <v>90</v>
      </c>
      <c r="L20" s="8">
        <v>211</v>
      </c>
      <c r="M20" s="18" t="s">
        <v>19</v>
      </c>
      <c r="N20" s="14">
        <v>89.5</v>
      </c>
      <c r="O20" s="9">
        <v>212</v>
      </c>
    </row>
    <row r="21" spans="2:15" ht="40.799999999999997" thickBot="1" x14ac:dyDescent="0.55000000000000004">
      <c r="B21" s="5">
        <v>114</v>
      </c>
      <c r="C21" s="37"/>
      <c r="D21" s="17" t="s">
        <v>19</v>
      </c>
      <c r="E21" s="8">
        <v>78.5</v>
      </c>
      <c r="F21" s="8">
        <v>205</v>
      </c>
      <c r="G21" s="17" t="s">
        <v>18</v>
      </c>
      <c r="H21" s="8">
        <v>79</v>
      </c>
      <c r="I21" s="8">
        <v>200</v>
      </c>
      <c r="J21" s="17" t="s">
        <v>18</v>
      </c>
      <c r="K21" s="8">
        <v>89.5</v>
      </c>
      <c r="L21" s="8">
        <v>211</v>
      </c>
      <c r="M21" s="18" t="s">
        <v>18</v>
      </c>
      <c r="N21" s="14">
        <v>89.5</v>
      </c>
      <c r="O21" s="9">
        <v>211</v>
      </c>
    </row>
    <row r="22" spans="2:15" ht="40.799999999999997" thickBot="1" x14ac:dyDescent="0.55000000000000004">
      <c r="B22" s="5">
        <v>115</v>
      </c>
      <c r="C22" s="37"/>
      <c r="D22" s="17" t="s">
        <v>18</v>
      </c>
      <c r="E22" s="8">
        <v>79</v>
      </c>
      <c r="F22" s="8">
        <v>206</v>
      </c>
      <c r="G22" s="17" t="s">
        <v>19</v>
      </c>
      <c r="H22" s="8">
        <v>79</v>
      </c>
      <c r="I22" s="8">
        <v>199</v>
      </c>
      <c r="J22" s="17" t="s">
        <v>19</v>
      </c>
      <c r="K22" s="8">
        <v>89.5</v>
      </c>
      <c r="L22" s="8">
        <v>208</v>
      </c>
      <c r="M22" s="18" t="s">
        <v>19</v>
      </c>
      <c r="N22" s="14">
        <v>89.5</v>
      </c>
      <c r="O22" s="9">
        <v>207</v>
      </c>
    </row>
    <row r="23" spans="2:15" ht="40.799999999999997" thickBot="1" x14ac:dyDescent="0.55000000000000004">
      <c r="B23" s="5">
        <v>116</v>
      </c>
      <c r="C23" s="37"/>
      <c r="D23" s="17" t="s">
        <v>19</v>
      </c>
      <c r="E23" s="8">
        <v>78.8</v>
      </c>
      <c r="F23" s="8">
        <v>206</v>
      </c>
      <c r="G23" s="17" t="s">
        <v>18</v>
      </c>
      <c r="H23" s="8">
        <v>78</v>
      </c>
      <c r="I23" s="8">
        <v>200</v>
      </c>
      <c r="J23" s="17" t="s">
        <v>18</v>
      </c>
      <c r="K23" s="8">
        <v>89.5</v>
      </c>
      <c r="L23" s="8">
        <v>209</v>
      </c>
      <c r="M23" s="18" t="s">
        <v>18</v>
      </c>
      <c r="N23" s="14">
        <v>90</v>
      </c>
      <c r="O23" s="9">
        <v>209</v>
      </c>
    </row>
    <row r="24" spans="2:15" ht="40.799999999999997" thickBot="1" x14ac:dyDescent="0.55000000000000004">
      <c r="B24" s="5">
        <v>117</v>
      </c>
      <c r="C24" s="38">
        <v>6</v>
      </c>
      <c r="D24" s="20" t="s">
        <v>18</v>
      </c>
      <c r="E24" s="10">
        <v>79</v>
      </c>
      <c r="F24" s="10">
        <v>209</v>
      </c>
      <c r="G24" s="20" t="s">
        <v>19</v>
      </c>
      <c r="H24" s="10">
        <v>79</v>
      </c>
      <c r="I24" s="10">
        <v>201.5</v>
      </c>
      <c r="J24" s="20" t="s">
        <v>19</v>
      </c>
      <c r="K24" s="10">
        <v>89.5</v>
      </c>
      <c r="L24" s="10">
        <v>207</v>
      </c>
      <c r="M24" s="21" t="s">
        <v>19</v>
      </c>
      <c r="N24" s="15">
        <v>90</v>
      </c>
      <c r="O24" s="11">
        <v>209</v>
      </c>
    </row>
    <row r="25" spans="2:15" ht="40.799999999999997" thickBot="1" x14ac:dyDescent="0.55000000000000004">
      <c r="B25" s="5">
        <v>118</v>
      </c>
      <c r="C25" s="38"/>
      <c r="D25" s="20" t="s">
        <v>19</v>
      </c>
      <c r="E25" s="10">
        <v>79</v>
      </c>
      <c r="F25" s="10">
        <v>204</v>
      </c>
      <c r="G25" s="20" t="s">
        <v>18</v>
      </c>
      <c r="H25" s="10">
        <v>79</v>
      </c>
      <c r="I25" s="10">
        <v>202</v>
      </c>
      <c r="J25" s="20" t="s">
        <v>18</v>
      </c>
      <c r="K25" s="10">
        <v>89.5</v>
      </c>
      <c r="L25" s="10">
        <v>208</v>
      </c>
      <c r="M25" s="21" t="s">
        <v>18</v>
      </c>
      <c r="N25" s="15">
        <v>89.5</v>
      </c>
      <c r="O25" s="11">
        <v>207</v>
      </c>
    </row>
    <row r="26" spans="2:15" ht="40.799999999999997" thickBot="1" x14ac:dyDescent="0.55000000000000004">
      <c r="B26" s="5">
        <v>119</v>
      </c>
      <c r="C26" s="38"/>
      <c r="D26" s="20" t="s">
        <v>18</v>
      </c>
      <c r="E26" s="10">
        <v>79</v>
      </c>
      <c r="F26" s="10">
        <v>204</v>
      </c>
      <c r="G26" s="20" t="s">
        <v>19</v>
      </c>
      <c r="H26" s="10">
        <v>79</v>
      </c>
      <c r="I26" s="10">
        <v>197</v>
      </c>
      <c r="J26" s="20" t="s">
        <v>19</v>
      </c>
      <c r="K26" s="10">
        <v>89.5</v>
      </c>
      <c r="L26" s="10">
        <v>207</v>
      </c>
      <c r="M26" s="21" t="s">
        <v>19</v>
      </c>
      <c r="N26" s="15">
        <v>89.5</v>
      </c>
      <c r="O26" s="11">
        <v>207</v>
      </c>
    </row>
    <row r="27" spans="2:15" ht="40.799999999999997" thickBot="1" x14ac:dyDescent="0.55000000000000004">
      <c r="B27" s="5">
        <v>120</v>
      </c>
      <c r="C27" s="38"/>
      <c r="D27" s="20" t="s">
        <v>19</v>
      </c>
      <c r="E27" s="10">
        <v>78.5</v>
      </c>
      <c r="F27" s="10">
        <v>206</v>
      </c>
      <c r="G27" s="20" t="s">
        <v>18</v>
      </c>
      <c r="H27" s="10">
        <v>79</v>
      </c>
      <c r="I27" s="10">
        <v>197</v>
      </c>
      <c r="J27" s="20" t="s">
        <v>18</v>
      </c>
      <c r="K27" s="10">
        <v>89</v>
      </c>
      <c r="L27" s="10">
        <v>207</v>
      </c>
      <c r="M27" s="21" t="s">
        <v>18</v>
      </c>
      <c r="N27" s="15">
        <v>89.5</v>
      </c>
      <c r="O27" s="11">
        <v>207</v>
      </c>
    </row>
    <row r="28" spans="2:15" ht="40.799999999999997" thickBot="1" x14ac:dyDescent="0.55000000000000004">
      <c r="B28" s="5">
        <v>137</v>
      </c>
      <c r="C28" s="37">
        <v>7</v>
      </c>
      <c r="D28" s="17" t="s">
        <v>18</v>
      </c>
      <c r="E28" s="8">
        <v>79.5</v>
      </c>
      <c r="F28" s="8">
        <v>211</v>
      </c>
      <c r="G28" s="17" t="s">
        <v>19</v>
      </c>
      <c r="H28" s="8">
        <v>79.5</v>
      </c>
      <c r="I28" s="8">
        <v>203</v>
      </c>
      <c r="J28" s="17" t="s">
        <v>19</v>
      </c>
      <c r="K28" s="8">
        <v>89</v>
      </c>
      <c r="L28" s="8">
        <v>211</v>
      </c>
      <c r="M28" s="18" t="s">
        <v>19</v>
      </c>
      <c r="N28" s="14">
        <v>89.5</v>
      </c>
      <c r="O28" s="9">
        <v>210</v>
      </c>
    </row>
    <row r="29" spans="2:15" ht="40.799999999999997" thickBot="1" x14ac:dyDescent="0.55000000000000004">
      <c r="B29" s="5">
        <v>138</v>
      </c>
      <c r="C29" s="37"/>
      <c r="D29" s="17" t="s">
        <v>19</v>
      </c>
      <c r="E29" s="8">
        <v>79.5</v>
      </c>
      <c r="F29" s="8">
        <v>212</v>
      </c>
      <c r="G29" s="17" t="s">
        <v>18</v>
      </c>
      <c r="H29" s="8">
        <v>79.5</v>
      </c>
      <c r="I29" s="8">
        <v>212</v>
      </c>
      <c r="J29" s="17" t="s">
        <v>18</v>
      </c>
      <c r="K29" s="8">
        <v>89.5</v>
      </c>
      <c r="L29" s="8">
        <v>211</v>
      </c>
      <c r="M29" s="18" t="s">
        <v>18</v>
      </c>
      <c r="N29" s="14">
        <v>89.5</v>
      </c>
      <c r="O29" s="9">
        <v>212</v>
      </c>
    </row>
    <row r="30" spans="2:15" ht="40.799999999999997" thickBot="1" x14ac:dyDescent="0.55000000000000004">
      <c r="B30" s="5">
        <v>139</v>
      </c>
      <c r="C30" s="37"/>
      <c r="D30" s="17" t="s">
        <v>18</v>
      </c>
      <c r="E30" s="8">
        <v>80</v>
      </c>
      <c r="F30" s="8">
        <v>209</v>
      </c>
      <c r="G30" s="17" t="s">
        <v>19</v>
      </c>
      <c r="H30" s="8">
        <v>79.5</v>
      </c>
      <c r="I30" s="8">
        <v>213</v>
      </c>
      <c r="J30" s="17" t="s">
        <v>19</v>
      </c>
      <c r="K30" s="8">
        <v>89</v>
      </c>
      <c r="L30" s="8">
        <v>212</v>
      </c>
      <c r="M30" s="18" t="s">
        <v>19</v>
      </c>
      <c r="N30" s="14">
        <v>89</v>
      </c>
      <c r="O30" s="9">
        <v>213</v>
      </c>
    </row>
    <row r="31" spans="2:15" ht="40.799999999999997" thickBot="1" x14ac:dyDescent="0.55000000000000004">
      <c r="B31" s="5">
        <v>140</v>
      </c>
      <c r="C31" s="37"/>
      <c r="D31" s="17" t="s">
        <v>19</v>
      </c>
      <c r="E31" s="8">
        <v>79.5</v>
      </c>
      <c r="F31" s="8">
        <v>209</v>
      </c>
      <c r="G31" s="17" t="s">
        <v>18</v>
      </c>
      <c r="H31" s="8">
        <v>79.5</v>
      </c>
      <c r="I31" s="8">
        <v>213</v>
      </c>
      <c r="J31" s="17" t="s">
        <v>18</v>
      </c>
      <c r="K31" s="8">
        <v>89</v>
      </c>
      <c r="L31" s="8">
        <v>213</v>
      </c>
      <c r="M31" s="18" t="s">
        <v>18</v>
      </c>
      <c r="N31" s="14">
        <v>89.5</v>
      </c>
      <c r="O31" s="9">
        <v>211</v>
      </c>
    </row>
    <row r="32" spans="2:15" ht="40.799999999999997" thickBot="1" x14ac:dyDescent="0.55000000000000004">
      <c r="B32" s="5">
        <v>141</v>
      </c>
      <c r="C32" s="38">
        <v>8</v>
      </c>
      <c r="D32" s="20" t="s">
        <v>18</v>
      </c>
      <c r="E32" s="10">
        <v>79.5</v>
      </c>
      <c r="F32" s="10">
        <v>209</v>
      </c>
      <c r="G32" s="20" t="s">
        <v>19</v>
      </c>
      <c r="H32" s="10">
        <v>79.5</v>
      </c>
      <c r="I32" s="10">
        <v>212</v>
      </c>
      <c r="J32" s="20" t="s">
        <v>19</v>
      </c>
      <c r="K32" s="10">
        <v>90</v>
      </c>
      <c r="L32" s="10">
        <v>213</v>
      </c>
      <c r="M32" s="21" t="s">
        <v>19</v>
      </c>
      <c r="N32" s="15">
        <v>89.5</v>
      </c>
      <c r="O32" s="11">
        <v>214</v>
      </c>
    </row>
    <row r="33" spans="2:15" ht="40.799999999999997" thickBot="1" x14ac:dyDescent="0.55000000000000004">
      <c r="B33" s="5">
        <v>142</v>
      </c>
      <c r="C33" s="38"/>
      <c r="D33" s="20" t="s">
        <v>19</v>
      </c>
      <c r="E33" s="10">
        <v>79.5</v>
      </c>
      <c r="F33" s="10">
        <v>212</v>
      </c>
      <c r="G33" s="20" t="s">
        <v>18</v>
      </c>
      <c r="H33" s="10">
        <v>80</v>
      </c>
      <c r="I33" s="10">
        <v>210</v>
      </c>
      <c r="J33" s="20" t="s">
        <v>18</v>
      </c>
      <c r="K33" s="10">
        <v>89.5</v>
      </c>
      <c r="L33" s="10">
        <v>212</v>
      </c>
      <c r="M33" s="21" t="s">
        <v>18</v>
      </c>
      <c r="N33" s="15">
        <v>89.5</v>
      </c>
      <c r="O33" s="11">
        <v>209</v>
      </c>
    </row>
    <row r="34" spans="2:15" ht="40.799999999999997" thickBot="1" x14ac:dyDescent="0.55000000000000004">
      <c r="B34" s="5">
        <v>143</v>
      </c>
      <c r="C34" s="38"/>
      <c r="D34" s="20" t="s">
        <v>18</v>
      </c>
      <c r="E34" s="10">
        <v>79.5</v>
      </c>
      <c r="F34" s="10">
        <v>208</v>
      </c>
      <c r="G34" s="20" t="s">
        <v>19</v>
      </c>
      <c r="H34" s="10">
        <v>80</v>
      </c>
      <c r="I34" s="10">
        <v>212</v>
      </c>
      <c r="J34" s="20" t="s">
        <v>19</v>
      </c>
      <c r="K34" s="10">
        <v>89.5</v>
      </c>
      <c r="L34" s="10">
        <v>214</v>
      </c>
      <c r="M34" s="21" t="s">
        <v>19</v>
      </c>
      <c r="N34" s="15">
        <v>89.5</v>
      </c>
      <c r="O34" s="11">
        <v>208</v>
      </c>
    </row>
    <row r="35" spans="2:15" ht="40.799999999999997" thickBot="1" x14ac:dyDescent="0.55000000000000004">
      <c r="B35" s="6">
        <v>144</v>
      </c>
      <c r="C35" s="39"/>
      <c r="D35" s="23" t="s">
        <v>19</v>
      </c>
      <c r="E35" s="12">
        <v>79.5</v>
      </c>
      <c r="F35" s="12">
        <v>210</v>
      </c>
      <c r="G35" s="23" t="s">
        <v>18</v>
      </c>
      <c r="H35" s="12">
        <v>79.5</v>
      </c>
      <c r="I35" s="12">
        <v>211</v>
      </c>
      <c r="J35" s="23" t="s">
        <v>18</v>
      </c>
      <c r="K35" s="12">
        <v>89.5</v>
      </c>
      <c r="L35" s="12">
        <v>213</v>
      </c>
      <c r="M35" s="24" t="s">
        <v>18</v>
      </c>
      <c r="N35" s="16">
        <v>89.5</v>
      </c>
      <c r="O35" s="13">
        <v>213</v>
      </c>
    </row>
    <row r="36" spans="2:15" ht="17.399999999999999" thickTop="1" x14ac:dyDescent="0.5"/>
  </sheetData>
  <mergeCells count="15">
    <mergeCell ref="C24:C27"/>
    <mergeCell ref="C28:C31"/>
    <mergeCell ref="C32:C35"/>
    <mergeCell ref="C20:C23"/>
    <mergeCell ref="D2:F2"/>
    <mergeCell ref="C4:C7"/>
    <mergeCell ref="C8:C11"/>
    <mergeCell ref="C12:C15"/>
    <mergeCell ref="C16:C19"/>
    <mergeCell ref="G2:I2"/>
    <mergeCell ref="J2:L2"/>
    <mergeCell ref="M2:O2"/>
    <mergeCell ref="C2:C3"/>
    <mergeCell ref="B1:O1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rightToLeft="1" workbookViewId="0">
      <selection activeCell="I9" sqref="I9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5" ht="41.4" thickTop="1" thickBot="1" x14ac:dyDescent="0.55000000000000004">
      <c r="B1" s="50" t="s">
        <v>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40.799999999999997" thickBot="1" x14ac:dyDescent="1.3">
      <c r="B2" s="54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5" ht="36.6" thickBot="1" x14ac:dyDescent="1.1499999999999999">
      <c r="B3" s="55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5" ht="40.799999999999997" thickBot="1" x14ac:dyDescent="0.55000000000000004">
      <c r="B4" s="5">
        <v>1</v>
      </c>
      <c r="C4" s="37">
        <v>1</v>
      </c>
      <c r="D4" s="17" t="s">
        <v>18</v>
      </c>
      <c r="E4" s="8">
        <v>79.5</v>
      </c>
      <c r="F4" s="8">
        <v>206</v>
      </c>
      <c r="G4" s="17" t="s">
        <v>19</v>
      </c>
      <c r="H4" s="8">
        <v>78.5</v>
      </c>
      <c r="I4" s="8">
        <v>192</v>
      </c>
      <c r="J4" s="17" t="s">
        <v>19</v>
      </c>
      <c r="K4" s="8">
        <v>89.5</v>
      </c>
      <c r="L4" s="8">
        <v>208</v>
      </c>
      <c r="M4" s="17" t="s">
        <v>19</v>
      </c>
      <c r="N4" s="14">
        <v>90</v>
      </c>
      <c r="O4" s="9">
        <v>209</v>
      </c>
    </row>
    <row r="5" spans="2:15" ht="40.799999999999997" thickBot="1" x14ac:dyDescent="0.55000000000000004">
      <c r="B5" s="5">
        <v>2</v>
      </c>
      <c r="C5" s="37"/>
      <c r="D5" s="17" t="s">
        <v>19</v>
      </c>
      <c r="E5" s="8">
        <v>78.5</v>
      </c>
      <c r="F5" s="8">
        <v>206</v>
      </c>
      <c r="G5" s="17" t="s">
        <v>18</v>
      </c>
      <c r="H5" s="8">
        <v>79</v>
      </c>
      <c r="I5" s="8">
        <v>191</v>
      </c>
      <c r="J5" s="17" t="s">
        <v>18</v>
      </c>
      <c r="K5" s="8">
        <v>89</v>
      </c>
      <c r="L5" s="8">
        <v>207</v>
      </c>
      <c r="M5" s="17" t="s">
        <v>18</v>
      </c>
      <c r="N5" s="14">
        <v>89</v>
      </c>
      <c r="O5" s="9">
        <v>207</v>
      </c>
    </row>
    <row r="6" spans="2:15" ht="40.799999999999997" thickBot="1" x14ac:dyDescent="0.55000000000000004">
      <c r="B6" s="5">
        <v>3</v>
      </c>
      <c r="C6" s="37"/>
      <c r="D6" s="17" t="s">
        <v>18</v>
      </c>
      <c r="E6" s="8">
        <v>80</v>
      </c>
      <c r="F6" s="8">
        <v>204</v>
      </c>
      <c r="G6" s="17" t="s">
        <v>19</v>
      </c>
      <c r="H6" s="8">
        <v>79.5</v>
      </c>
      <c r="I6" s="8">
        <v>190</v>
      </c>
      <c r="J6" s="17" t="s">
        <v>19</v>
      </c>
      <c r="K6" s="8">
        <v>90</v>
      </c>
      <c r="L6" s="8">
        <v>209</v>
      </c>
      <c r="M6" s="17" t="s">
        <v>19</v>
      </c>
      <c r="N6" s="14">
        <v>90</v>
      </c>
      <c r="O6" s="9">
        <v>209</v>
      </c>
    </row>
    <row r="7" spans="2:15" ht="40.799999999999997" thickBot="1" x14ac:dyDescent="0.55000000000000004">
      <c r="B7" s="5">
        <v>4</v>
      </c>
      <c r="C7" s="37"/>
      <c r="D7" s="17" t="s">
        <v>19</v>
      </c>
      <c r="E7" s="8">
        <v>78.5</v>
      </c>
      <c r="F7" s="8">
        <v>208</v>
      </c>
      <c r="G7" s="17" t="s">
        <v>18</v>
      </c>
      <c r="H7" s="8">
        <v>79.5</v>
      </c>
      <c r="I7" s="8">
        <v>192</v>
      </c>
      <c r="J7" s="17" t="s">
        <v>18</v>
      </c>
      <c r="K7" s="8">
        <v>89.5</v>
      </c>
      <c r="L7" s="8">
        <v>208</v>
      </c>
      <c r="M7" s="17" t="s">
        <v>18</v>
      </c>
      <c r="N7" s="14">
        <v>89.5</v>
      </c>
      <c r="O7" s="9">
        <v>210</v>
      </c>
    </row>
    <row r="8" spans="2:15" ht="40.799999999999997" thickBot="1" x14ac:dyDescent="0.55000000000000004">
      <c r="B8" s="27">
        <v>5</v>
      </c>
      <c r="C8" s="38">
        <v>2</v>
      </c>
      <c r="D8" s="20" t="s">
        <v>18</v>
      </c>
      <c r="E8" s="10">
        <v>79.5</v>
      </c>
      <c r="F8" s="10">
        <v>205</v>
      </c>
      <c r="G8" s="20" t="s">
        <v>19</v>
      </c>
      <c r="H8" s="10">
        <v>79.5</v>
      </c>
      <c r="I8" s="10">
        <v>205</v>
      </c>
      <c r="J8" s="20" t="s">
        <v>19</v>
      </c>
      <c r="K8" s="10">
        <v>89.5</v>
      </c>
      <c r="L8" s="10">
        <v>208</v>
      </c>
      <c r="M8" s="20" t="s">
        <v>19</v>
      </c>
      <c r="N8" s="15">
        <v>89.5</v>
      </c>
      <c r="O8" s="11">
        <v>207</v>
      </c>
    </row>
    <row r="9" spans="2:15" ht="40.799999999999997" thickBot="1" x14ac:dyDescent="0.55000000000000004">
      <c r="B9" s="27">
        <v>6</v>
      </c>
      <c r="C9" s="38"/>
      <c r="D9" s="20" t="s">
        <v>19</v>
      </c>
      <c r="E9" s="10">
        <v>79.5</v>
      </c>
      <c r="F9" s="10">
        <v>203</v>
      </c>
      <c r="G9" s="20" t="s">
        <v>18</v>
      </c>
      <c r="H9" s="10">
        <v>80</v>
      </c>
      <c r="I9" s="10">
        <v>203</v>
      </c>
      <c r="J9" s="20" t="s">
        <v>18</v>
      </c>
      <c r="K9" s="10">
        <v>90</v>
      </c>
      <c r="L9" s="10">
        <v>208</v>
      </c>
      <c r="M9" s="20" t="s">
        <v>18</v>
      </c>
      <c r="N9" s="15">
        <v>90</v>
      </c>
      <c r="O9" s="11">
        <v>208</v>
      </c>
    </row>
    <row r="10" spans="2:15" ht="40.799999999999997" thickBot="1" x14ac:dyDescent="0.55000000000000004">
      <c r="B10" s="27">
        <v>7</v>
      </c>
      <c r="C10" s="38"/>
      <c r="D10" s="20" t="s">
        <v>18</v>
      </c>
      <c r="E10" s="10">
        <v>79.5</v>
      </c>
      <c r="F10" s="10">
        <v>206</v>
      </c>
      <c r="G10" s="20" t="s">
        <v>19</v>
      </c>
      <c r="H10" s="10">
        <v>80</v>
      </c>
      <c r="I10" s="10">
        <v>204</v>
      </c>
      <c r="J10" s="20" t="s">
        <v>19</v>
      </c>
      <c r="K10" s="10">
        <v>90</v>
      </c>
      <c r="L10" s="10">
        <v>207</v>
      </c>
      <c r="M10" s="20" t="s">
        <v>19</v>
      </c>
      <c r="N10" s="15">
        <v>90</v>
      </c>
      <c r="O10" s="11">
        <v>210</v>
      </c>
    </row>
    <row r="11" spans="2:15" ht="40.799999999999997" thickBot="1" x14ac:dyDescent="0.55000000000000004">
      <c r="B11" s="27">
        <v>8</v>
      </c>
      <c r="C11" s="38"/>
      <c r="D11" s="20" t="s">
        <v>19</v>
      </c>
      <c r="E11" s="10">
        <v>79.5</v>
      </c>
      <c r="F11" s="10">
        <v>207</v>
      </c>
      <c r="G11" s="20" t="s">
        <v>18</v>
      </c>
      <c r="H11" s="10">
        <v>79</v>
      </c>
      <c r="I11" s="10">
        <v>207</v>
      </c>
      <c r="J11" s="20" t="s">
        <v>18</v>
      </c>
      <c r="K11" s="10">
        <v>90</v>
      </c>
      <c r="L11" s="10">
        <v>209</v>
      </c>
      <c r="M11" s="20" t="s">
        <v>18</v>
      </c>
      <c r="N11" s="15">
        <v>90</v>
      </c>
      <c r="O11" s="11">
        <v>207</v>
      </c>
    </row>
    <row r="12" spans="2:15" ht="40.799999999999997" thickBot="1" x14ac:dyDescent="0.55000000000000004">
      <c r="B12" s="5">
        <v>9</v>
      </c>
      <c r="C12" s="37">
        <v>3</v>
      </c>
      <c r="D12" s="17" t="s">
        <v>18</v>
      </c>
      <c r="E12" s="8">
        <v>79.5</v>
      </c>
      <c r="F12" s="8">
        <v>205</v>
      </c>
      <c r="G12" s="17" t="s">
        <v>19</v>
      </c>
      <c r="H12" s="8">
        <v>79</v>
      </c>
      <c r="I12" s="8">
        <v>202</v>
      </c>
      <c r="J12" s="17" t="s">
        <v>19</v>
      </c>
      <c r="K12" s="8">
        <v>90</v>
      </c>
      <c r="L12" s="8">
        <v>208</v>
      </c>
      <c r="M12" s="17" t="s">
        <v>19</v>
      </c>
      <c r="N12" s="14">
        <v>90</v>
      </c>
      <c r="O12" s="9">
        <v>208</v>
      </c>
    </row>
    <row r="13" spans="2:15" ht="40.799999999999997" thickBot="1" x14ac:dyDescent="0.55000000000000004">
      <c r="B13" s="5">
        <v>10</v>
      </c>
      <c r="C13" s="37"/>
      <c r="D13" s="17" t="s">
        <v>19</v>
      </c>
      <c r="E13" s="8">
        <v>80</v>
      </c>
      <c r="F13" s="8">
        <v>202</v>
      </c>
      <c r="G13" s="17" t="s">
        <v>18</v>
      </c>
      <c r="H13" s="8">
        <v>79.5</v>
      </c>
      <c r="I13" s="8">
        <v>205</v>
      </c>
      <c r="J13" s="17" t="s">
        <v>18</v>
      </c>
      <c r="K13" s="8">
        <v>89.5</v>
      </c>
      <c r="L13" s="8">
        <v>207</v>
      </c>
      <c r="M13" s="17" t="s">
        <v>18</v>
      </c>
      <c r="N13" s="14">
        <v>90</v>
      </c>
      <c r="O13" s="9">
        <v>209</v>
      </c>
    </row>
    <row r="14" spans="2:15" ht="40.799999999999997" thickBot="1" x14ac:dyDescent="0.55000000000000004">
      <c r="B14" s="5">
        <v>11</v>
      </c>
      <c r="C14" s="37"/>
      <c r="D14" s="17" t="s">
        <v>18</v>
      </c>
      <c r="E14" s="8">
        <v>79.5</v>
      </c>
      <c r="F14" s="8">
        <v>204</v>
      </c>
      <c r="G14" s="17" t="s">
        <v>19</v>
      </c>
      <c r="H14" s="8">
        <v>79.5</v>
      </c>
      <c r="I14" s="8">
        <v>203</v>
      </c>
      <c r="J14" s="17" t="s">
        <v>19</v>
      </c>
      <c r="K14" s="8">
        <v>90</v>
      </c>
      <c r="L14" s="8">
        <v>209</v>
      </c>
      <c r="M14" s="17" t="s">
        <v>19</v>
      </c>
      <c r="N14" s="14">
        <v>89.5</v>
      </c>
      <c r="O14" s="9">
        <v>208</v>
      </c>
    </row>
    <row r="15" spans="2:15" ht="40.799999999999997" thickBot="1" x14ac:dyDescent="0.55000000000000004">
      <c r="B15" s="5">
        <v>12</v>
      </c>
      <c r="C15" s="37"/>
      <c r="D15" s="17" t="s">
        <v>19</v>
      </c>
      <c r="E15" s="8">
        <v>79.5</v>
      </c>
      <c r="F15" s="8">
        <v>206</v>
      </c>
      <c r="G15" s="17" t="s">
        <v>18</v>
      </c>
      <c r="H15" s="8">
        <v>79.5</v>
      </c>
      <c r="I15" s="8">
        <v>202</v>
      </c>
      <c r="J15" s="17" t="s">
        <v>18</v>
      </c>
      <c r="K15" s="8">
        <v>90</v>
      </c>
      <c r="L15" s="8">
        <v>209</v>
      </c>
      <c r="M15" s="17" t="s">
        <v>18</v>
      </c>
      <c r="N15" s="14">
        <v>90</v>
      </c>
      <c r="O15" s="9">
        <v>209</v>
      </c>
    </row>
    <row r="16" spans="2:15" ht="40.799999999999997" thickBot="1" x14ac:dyDescent="0.55000000000000004">
      <c r="B16" s="27">
        <v>13</v>
      </c>
      <c r="C16" s="38">
        <v>4</v>
      </c>
      <c r="D16" s="20" t="s">
        <v>18</v>
      </c>
      <c r="E16" s="10">
        <v>79.5</v>
      </c>
      <c r="F16" s="10">
        <v>205</v>
      </c>
      <c r="G16" s="20" t="s">
        <v>19</v>
      </c>
      <c r="H16" s="10">
        <v>79.5</v>
      </c>
      <c r="I16" s="10">
        <v>206</v>
      </c>
      <c r="J16" s="20" t="s">
        <v>19</v>
      </c>
      <c r="K16" s="10">
        <v>89.5</v>
      </c>
      <c r="L16" s="10">
        <v>208</v>
      </c>
      <c r="M16" s="20" t="s">
        <v>19</v>
      </c>
      <c r="N16" s="15">
        <v>89.5</v>
      </c>
      <c r="O16" s="11">
        <v>208</v>
      </c>
    </row>
    <row r="17" spans="2:15" ht="40.799999999999997" thickBot="1" x14ac:dyDescent="0.55000000000000004">
      <c r="B17" s="27">
        <v>14</v>
      </c>
      <c r="C17" s="38"/>
      <c r="D17" s="20" t="s">
        <v>19</v>
      </c>
      <c r="E17" s="10">
        <v>80</v>
      </c>
      <c r="F17" s="10">
        <v>205</v>
      </c>
      <c r="G17" s="20" t="s">
        <v>18</v>
      </c>
      <c r="H17" s="10">
        <v>80</v>
      </c>
      <c r="I17" s="10">
        <v>200</v>
      </c>
      <c r="J17" s="20" t="s">
        <v>18</v>
      </c>
      <c r="K17" s="10">
        <v>89.5</v>
      </c>
      <c r="L17" s="10">
        <v>210</v>
      </c>
      <c r="M17" s="20" t="s">
        <v>18</v>
      </c>
      <c r="N17" s="15">
        <v>90</v>
      </c>
      <c r="O17" s="11">
        <v>209</v>
      </c>
    </row>
    <row r="18" spans="2:15" ht="40.799999999999997" thickBot="1" x14ac:dyDescent="0.55000000000000004">
      <c r="B18" s="27">
        <v>15</v>
      </c>
      <c r="C18" s="38"/>
      <c r="D18" s="20" t="s">
        <v>18</v>
      </c>
      <c r="E18" s="10">
        <v>79.5</v>
      </c>
      <c r="F18" s="10">
        <v>205</v>
      </c>
      <c r="G18" s="20" t="s">
        <v>19</v>
      </c>
      <c r="H18" s="10">
        <v>79.5</v>
      </c>
      <c r="I18" s="10">
        <v>199</v>
      </c>
      <c r="J18" s="20" t="s">
        <v>19</v>
      </c>
      <c r="K18" s="10">
        <v>90</v>
      </c>
      <c r="L18" s="10">
        <v>210</v>
      </c>
      <c r="M18" s="20" t="s">
        <v>19</v>
      </c>
      <c r="N18" s="15">
        <v>90</v>
      </c>
      <c r="O18" s="11">
        <v>209</v>
      </c>
    </row>
    <row r="19" spans="2:15" ht="40.799999999999997" thickBot="1" x14ac:dyDescent="0.55000000000000004">
      <c r="B19" s="27">
        <v>16</v>
      </c>
      <c r="C19" s="38"/>
      <c r="D19" s="20" t="s">
        <v>19</v>
      </c>
      <c r="E19" s="10">
        <v>79.5</v>
      </c>
      <c r="F19" s="10">
        <v>205</v>
      </c>
      <c r="G19" s="20" t="s">
        <v>18</v>
      </c>
      <c r="H19" s="10">
        <v>79.5</v>
      </c>
      <c r="I19" s="10">
        <v>206</v>
      </c>
      <c r="J19" s="20" t="s">
        <v>18</v>
      </c>
      <c r="K19" s="10">
        <v>89.5</v>
      </c>
      <c r="L19" s="10">
        <v>209</v>
      </c>
      <c r="M19" s="20" t="s">
        <v>18</v>
      </c>
      <c r="N19" s="15">
        <v>90</v>
      </c>
      <c r="O19" s="11">
        <v>209</v>
      </c>
    </row>
    <row r="20" spans="2:15" ht="40.799999999999997" thickBot="1" x14ac:dyDescent="0.55000000000000004">
      <c r="B20" s="5">
        <v>17</v>
      </c>
      <c r="C20" s="37">
        <v>5</v>
      </c>
      <c r="D20" s="17" t="s">
        <v>18</v>
      </c>
      <c r="E20" s="8">
        <v>80</v>
      </c>
      <c r="F20" s="8">
        <v>202</v>
      </c>
      <c r="G20" s="17" t="s">
        <v>19</v>
      </c>
      <c r="H20" s="8">
        <v>79.5</v>
      </c>
      <c r="I20" s="8">
        <v>204</v>
      </c>
      <c r="J20" s="17" t="s">
        <v>19</v>
      </c>
      <c r="K20" s="8">
        <v>90</v>
      </c>
      <c r="L20" s="8">
        <v>206</v>
      </c>
      <c r="M20" s="17" t="s">
        <v>19</v>
      </c>
      <c r="N20" s="14">
        <v>89.5</v>
      </c>
      <c r="O20" s="9">
        <v>207</v>
      </c>
    </row>
    <row r="21" spans="2:15" ht="40.799999999999997" thickBot="1" x14ac:dyDescent="0.55000000000000004">
      <c r="B21" s="5">
        <v>18</v>
      </c>
      <c r="C21" s="37"/>
      <c r="D21" s="17" t="s">
        <v>19</v>
      </c>
      <c r="E21" s="8">
        <v>79.5</v>
      </c>
      <c r="F21" s="8">
        <v>204</v>
      </c>
      <c r="G21" s="17" t="s">
        <v>18</v>
      </c>
      <c r="H21" s="8">
        <v>79.5</v>
      </c>
      <c r="I21" s="8">
        <v>204</v>
      </c>
      <c r="J21" s="17" t="s">
        <v>18</v>
      </c>
      <c r="K21" s="8">
        <v>89.5</v>
      </c>
      <c r="L21" s="8">
        <v>207</v>
      </c>
      <c r="M21" s="17" t="s">
        <v>18</v>
      </c>
      <c r="N21" s="14">
        <v>90</v>
      </c>
      <c r="O21" s="9">
        <v>210</v>
      </c>
    </row>
    <row r="22" spans="2:15" ht="40.799999999999997" thickBot="1" x14ac:dyDescent="0.55000000000000004">
      <c r="B22" s="5">
        <v>19</v>
      </c>
      <c r="C22" s="37"/>
      <c r="D22" s="17" t="s">
        <v>18</v>
      </c>
      <c r="E22" s="8">
        <v>79.5</v>
      </c>
      <c r="F22" s="8">
        <v>206</v>
      </c>
      <c r="G22" s="17" t="s">
        <v>19</v>
      </c>
      <c r="H22" s="8">
        <v>79.5</v>
      </c>
      <c r="I22" s="8">
        <v>209</v>
      </c>
      <c r="J22" s="17" t="s">
        <v>19</v>
      </c>
      <c r="K22" s="8">
        <v>90</v>
      </c>
      <c r="L22" s="8">
        <v>208</v>
      </c>
      <c r="M22" s="17" t="s">
        <v>19</v>
      </c>
      <c r="N22" s="14">
        <v>90</v>
      </c>
      <c r="O22" s="9">
        <v>207</v>
      </c>
    </row>
    <row r="23" spans="2:15" ht="40.799999999999997" thickBot="1" x14ac:dyDescent="0.55000000000000004">
      <c r="B23" s="5">
        <v>20</v>
      </c>
      <c r="C23" s="37"/>
      <c r="D23" s="17" t="s">
        <v>19</v>
      </c>
      <c r="E23" s="8">
        <v>80</v>
      </c>
      <c r="F23" s="8">
        <v>206</v>
      </c>
      <c r="G23" s="17" t="s">
        <v>18</v>
      </c>
      <c r="H23" s="8">
        <v>79.5</v>
      </c>
      <c r="I23" s="8">
        <v>205</v>
      </c>
      <c r="J23" s="17" t="s">
        <v>18</v>
      </c>
      <c r="K23" s="8">
        <v>90</v>
      </c>
      <c r="L23" s="8">
        <v>208</v>
      </c>
      <c r="M23" s="17" t="s">
        <v>18</v>
      </c>
      <c r="N23" s="14">
        <v>89.5</v>
      </c>
      <c r="O23" s="9">
        <v>211</v>
      </c>
    </row>
    <row r="24" spans="2:15" ht="40.799999999999997" thickBot="1" x14ac:dyDescent="0.55000000000000004">
      <c r="B24" s="27">
        <v>21</v>
      </c>
      <c r="C24" s="38">
        <v>6</v>
      </c>
      <c r="D24" s="20" t="s">
        <v>18</v>
      </c>
      <c r="E24" s="10">
        <v>79.5</v>
      </c>
      <c r="F24" s="10">
        <v>206</v>
      </c>
      <c r="G24" s="20" t="s">
        <v>19</v>
      </c>
      <c r="H24" s="10">
        <v>79.5</v>
      </c>
      <c r="I24" s="10">
        <v>202</v>
      </c>
      <c r="J24" s="20" t="s">
        <v>19</v>
      </c>
      <c r="K24" s="10">
        <v>90</v>
      </c>
      <c r="L24" s="10">
        <v>212</v>
      </c>
      <c r="M24" s="20" t="s">
        <v>19</v>
      </c>
      <c r="N24" s="15">
        <v>90</v>
      </c>
      <c r="O24" s="11">
        <v>211</v>
      </c>
    </row>
    <row r="25" spans="2:15" ht="40.799999999999997" thickBot="1" x14ac:dyDescent="0.55000000000000004">
      <c r="B25" s="27">
        <v>22</v>
      </c>
      <c r="C25" s="38"/>
      <c r="D25" s="20" t="s">
        <v>19</v>
      </c>
      <c r="E25" s="10">
        <v>79.5</v>
      </c>
      <c r="F25" s="10">
        <v>208</v>
      </c>
      <c r="G25" s="20" t="s">
        <v>18</v>
      </c>
      <c r="H25" s="10">
        <v>79.5</v>
      </c>
      <c r="I25" s="10">
        <v>204</v>
      </c>
      <c r="J25" s="20" t="s">
        <v>18</v>
      </c>
      <c r="K25" s="10">
        <v>89.5</v>
      </c>
      <c r="L25" s="10">
        <v>211</v>
      </c>
      <c r="M25" s="20" t="s">
        <v>18</v>
      </c>
      <c r="N25" s="15">
        <v>89.5</v>
      </c>
      <c r="O25" s="11">
        <v>210</v>
      </c>
    </row>
    <row r="26" spans="2:15" ht="40.799999999999997" thickBot="1" x14ac:dyDescent="0.55000000000000004">
      <c r="B26" s="27">
        <v>23</v>
      </c>
      <c r="C26" s="38"/>
      <c r="D26" s="20" t="s">
        <v>18</v>
      </c>
      <c r="E26" s="10">
        <v>80</v>
      </c>
      <c r="F26" s="10">
        <v>204</v>
      </c>
      <c r="G26" s="20" t="s">
        <v>19</v>
      </c>
      <c r="H26" s="10">
        <v>79.5</v>
      </c>
      <c r="I26" s="10">
        <v>204</v>
      </c>
      <c r="J26" s="20" t="s">
        <v>19</v>
      </c>
      <c r="K26" s="10">
        <v>89.5</v>
      </c>
      <c r="L26" s="10">
        <v>210</v>
      </c>
      <c r="M26" s="20" t="s">
        <v>19</v>
      </c>
      <c r="N26" s="15">
        <v>89.5</v>
      </c>
      <c r="O26" s="11">
        <v>210</v>
      </c>
    </row>
    <row r="27" spans="2:15" ht="40.799999999999997" thickBot="1" x14ac:dyDescent="0.55000000000000004">
      <c r="B27" s="27">
        <v>24</v>
      </c>
      <c r="C27" s="38"/>
      <c r="D27" s="20" t="s">
        <v>19</v>
      </c>
      <c r="E27" s="10">
        <v>79.5</v>
      </c>
      <c r="F27" s="10">
        <v>207</v>
      </c>
      <c r="G27" s="20" t="s">
        <v>18</v>
      </c>
      <c r="H27" s="10">
        <v>80</v>
      </c>
      <c r="I27" s="10">
        <v>202</v>
      </c>
      <c r="J27" s="20" t="s">
        <v>18</v>
      </c>
      <c r="K27" s="10">
        <v>90</v>
      </c>
      <c r="L27" s="10">
        <v>209</v>
      </c>
      <c r="M27" s="20" t="s">
        <v>18</v>
      </c>
      <c r="N27" s="15">
        <v>89.5</v>
      </c>
      <c r="O27" s="11">
        <v>210</v>
      </c>
    </row>
    <row r="28" spans="2:15" ht="40.799999999999997" thickBot="1" x14ac:dyDescent="0.55000000000000004">
      <c r="B28" s="5">
        <v>25</v>
      </c>
      <c r="C28" s="37">
        <v>7</v>
      </c>
      <c r="D28" s="17" t="s">
        <v>18</v>
      </c>
      <c r="E28" s="8">
        <v>79.5</v>
      </c>
      <c r="F28" s="8">
        <v>207</v>
      </c>
      <c r="G28" s="17" t="s">
        <v>19</v>
      </c>
      <c r="H28" s="8">
        <v>79.5</v>
      </c>
      <c r="I28" s="8">
        <v>205</v>
      </c>
      <c r="J28" s="17" t="s">
        <v>19</v>
      </c>
      <c r="K28" s="8">
        <v>89.5</v>
      </c>
      <c r="L28" s="8">
        <v>209</v>
      </c>
      <c r="M28" s="17" t="s">
        <v>19</v>
      </c>
      <c r="N28" s="14">
        <v>89.5</v>
      </c>
      <c r="O28" s="9">
        <v>207</v>
      </c>
    </row>
    <row r="29" spans="2:15" ht="40.799999999999997" thickBot="1" x14ac:dyDescent="0.55000000000000004">
      <c r="B29" s="5">
        <v>26</v>
      </c>
      <c r="C29" s="37"/>
      <c r="D29" s="17" t="s">
        <v>19</v>
      </c>
      <c r="E29" s="8">
        <v>79.5</v>
      </c>
      <c r="F29" s="8">
        <v>209</v>
      </c>
      <c r="G29" s="17" t="s">
        <v>18</v>
      </c>
      <c r="H29" s="8">
        <v>79.5</v>
      </c>
      <c r="I29" s="8">
        <v>207</v>
      </c>
      <c r="J29" s="17" t="s">
        <v>18</v>
      </c>
      <c r="K29" s="8">
        <v>89.5</v>
      </c>
      <c r="L29" s="8">
        <v>211</v>
      </c>
      <c r="M29" s="17" t="s">
        <v>18</v>
      </c>
      <c r="N29" s="14">
        <v>89.5</v>
      </c>
      <c r="O29" s="9">
        <v>209</v>
      </c>
    </row>
    <row r="30" spans="2:15" ht="40.799999999999997" thickBot="1" x14ac:dyDescent="0.55000000000000004">
      <c r="B30" s="5">
        <v>27</v>
      </c>
      <c r="C30" s="37"/>
      <c r="D30" s="17" t="s">
        <v>18</v>
      </c>
      <c r="E30" s="8">
        <v>79.5</v>
      </c>
      <c r="F30" s="8">
        <v>208</v>
      </c>
      <c r="G30" s="17" t="s">
        <v>19</v>
      </c>
      <c r="H30" s="8">
        <v>79.5</v>
      </c>
      <c r="I30" s="8">
        <v>205</v>
      </c>
      <c r="J30" s="17" t="s">
        <v>19</v>
      </c>
      <c r="K30" s="8">
        <v>89.5</v>
      </c>
      <c r="L30" s="8">
        <v>211</v>
      </c>
      <c r="M30" s="17" t="s">
        <v>19</v>
      </c>
      <c r="N30" s="14">
        <v>79.5</v>
      </c>
      <c r="O30" s="9">
        <v>211</v>
      </c>
    </row>
    <row r="31" spans="2:15" ht="40.799999999999997" thickBot="1" x14ac:dyDescent="0.55000000000000004">
      <c r="B31" s="5">
        <v>28</v>
      </c>
      <c r="C31" s="37"/>
      <c r="D31" s="17" t="s">
        <v>19</v>
      </c>
      <c r="E31" s="8">
        <v>79.5</v>
      </c>
      <c r="F31" s="8">
        <v>206</v>
      </c>
      <c r="G31" s="17" t="s">
        <v>18</v>
      </c>
      <c r="H31" s="8">
        <v>79.5</v>
      </c>
      <c r="I31" s="8">
        <v>207</v>
      </c>
      <c r="J31" s="17" t="s">
        <v>18</v>
      </c>
      <c r="K31" s="8">
        <v>90</v>
      </c>
      <c r="L31" s="8">
        <v>211</v>
      </c>
      <c r="M31" s="17" t="s">
        <v>18</v>
      </c>
      <c r="N31" s="14">
        <v>89.5</v>
      </c>
      <c r="O31" s="9">
        <v>210</v>
      </c>
    </row>
    <row r="32" spans="2:15" ht="40.799999999999997" thickBot="1" x14ac:dyDescent="0.55000000000000004">
      <c r="B32" s="27">
        <v>29</v>
      </c>
      <c r="C32" s="38">
        <v>8</v>
      </c>
      <c r="D32" s="20" t="s">
        <v>18</v>
      </c>
      <c r="E32" s="10">
        <v>79.5</v>
      </c>
      <c r="F32" s="10">
        <v>208</v>
      </c>
      <c r="G32" s="20" t="s">
        <v>19</v>
      </c>
      <c r="H32" s="10">
        <v>79.5</v>
      </c>
      <c r="I32" s="10">
        <v>204</v>
      </c>
      <c r="J32" s="20" t="s">
        <v>19</v>
      </c>
      <c r="K32" s="10">
        <v>89.5</v>
      </c>
      <c r="L32" s="10">
        <v>212</v>
      </c>
      <c r="M32" s="20" t="s">
        <v>19</v>
      </c>
      <c r="N32" s="15">
        <v>90</v>
      </c>
      <c r="O32" s="11">
        <v>212</v>
      </c>
    </row>
    <row r="33" spans="2:15" ht="40.799999999999997" thickBot="1" x14ac:dyDescent="0.55000000000000004">
      <c r="B33" s="27">
        <v>30</v>
      </c>
      <c r="C33" s="38"/>
      <c r="D33" s="20" t="s">
        <v>19</v>
      </c>
      <c r="E33" s="10">
        <v>79.5</v>
      </c>
      <c r="F33" s="10">
        <v>209</v>
      </c>
      <c r="G33" s="20" t="s">
        <v>18</v>
      </c>
      <c r="H33" s="10">
        <v>79.5</v>
      </c>
      <c r="I33" s="10">
        <v>208</v>
      </c>
      <c r="J33" s="20" t="s">
        <v>18</v>
      </c>
      <c r="K33" s="10">
        <v>89.5</v>
      </c>
      <c r="L33" s="10">
        <v>213</v>
      </c>
      <c r="M33" s="20" t="s">
        <v>18</v>
      </c>
      <c r="N33" s="15">
        <v>89.5</v>
      </c>
      <c r="O33" s="11">
        <v>212</v>
      </c>
    </row>
    <row r="34" spans="2:15" ht="40.799999999999997" thickBot="1" x14ac:dyDescent="0.55000000000000004">
      <c r="B34" s="27">
        <v>31</v>
      </c>
      <c r="C34" s="38"/>
      <c r="D34" s="20" t="s">
        <v>18</v>
      </c>
      <c r="E34" s="10">
        <v>79.5</v>
      </c>
      <c r="F34" s="10">
        <v>210</v>
      </c>
      <c r="G34" s="20" t="s">
        <v>19</v>
      </c>
      <c r="H34" s="10">
        <v>79.5</v>
      </c>
      <c r="I34" s="10">
        <v>205</v>
      </c>
      <c r="J34" s="20" t="s">
        <v>19</v>
      </c>
      <c r="K34" s="10">
        <v>90</v>
      </c>
      <c r="L34" s="10">
        <v>212</v>
      </c>
      <c r="M34" s="20" t="s">
        <v>19</v>
      </c>
      <c r="N34" s="15">
        <v>90</v>
      </c>
      <c r="O34" s="11">
        <v>211</v>
      </c>
    </row>
    <row r="35" spans="2:15" ht="40.799999999999997" thickBot="1" x14ac:dyDescent="0.55000000000000004">
      <c r="B35" s="27">
        <v>32</v>
      </c>
      <c r="C35" s="39"/>
      <c r="D35" s="23" t="s">
        <v>19</v>
      </c>
      <c r="E35" s="12">
        <v>79.5</v>
      </c>
      <c r="F35" s="12">
        <v>206</v>
      </c>
      <c r="G35" s="23" t="s">
        <v>18</v>
      </c>
      <c r="H35" s="12">
        <v>79.5</v>
      </c>
      <c r="I35" s="12">
        <v>204</v>
      </c>
      <c r="J35" s="23" t="s">
        <v>18</v>
      </c>
      <c r="K35" s="12">
        <v>89.5</v>
      </c>
      <c r="L35" s="12">
        <v>211</v>
      </c>
      <c r="M35" s="23" t="s">
        <v>18</v>
      </c>
      <c r="N35" s="16">
        <v>89.5</v>
      </c>
      <c r="O35" s="13">
        <v>212</v>
      </c>
    </row>
  </sheetData>
  <mergeCells count="15">
    <mergeCell ref="C24:C27"/>
    <mergeCell ref="C28:C31"/>
    <mergeCell ref="C32:C35"/>
    <mergeCell ref="C4:C7"/>
    <mergeCell ref="C8:C11"/>
    <mergeCell ref="C12:C15"/>
    <mergeCell ref="C16:C19"/>
    <mergeCell ref="C20:C23"/>
    <mergeCell ref="B1:O1"/>
    <mergeCell ref="D2:F2"/>
    <mergeCell ref="G2:I2"/>
    <mergeCell ref="J2:L2"/>
    <mergeCell ref="M2:O2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rightToLeft="1" zoomScaleNormal="100" workbookViewId="0">
      <selection activeCell="K32" sqref="K32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5" ht="41.4" thickTop="1" thickBot="1" x14ac:dyDescent="0.55000000000000004">
      <c r="B1" s="50" t="s">
        <v>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5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5" ht="40.799999999999997" thickBot="1" x14ac:dyDescent="0.55000000000000004">
      <c r="B4" s="5">
        <v>33</v>
      </c>
      <c r="C4" s="37">
        <v>1</v>
      </c>
      <c r="D4" s="8" t="s">
        <v>18</v>
      </c>
      <c r="E4" s="8">
        <v>79.5</v>
      </c>
      <c r="F4" s="8">
        <v>205</v>
      </c>
      <c r="G4" s="8" t="s">
        <v>19</v>
      </c>
      <c r="H4" s="8">
        <v>79.5</v>
      </c>
      <c r="I4" s="8">
        <v>197</v>
      </c>
      <c r="J4" s="8" t="s">
        <v>19</v>
      </c>
      <c r="K4" s="8">
        <v>90</v>
      </c>
      <c r="L4" s="8">
        <f>2.5+204.5</f>
        <v>207</v>
      </c>
      <c r="M4" s="14" t="s">
        <v>19</v>
      </c>
      <c r="N4" s="14">
        <v>89.5</v>
      </c>
      <c r="O4" s="9">
        <f>2.5+205.5</f>
        <v>208</v>
      </c>
    </row>
    <row r="5" spans="2:15" ht="40.799999999999997" thickBot="1" x14ac:dyDescent="0.55000000000000004">
      <c r="B5" s="5">
        <v>34</v>
      </c>
      <c r="C5" s="37"/>
      <c r="D5" s="8" t="s">
        <v>19</v>
      </c>
      <c r="E5" s="8">
        <v>79.5</v>
      </c>
      <c r="F5" s="8">
        <v>208</v>
      </c>
      <c r="G5" s="8" t="s">
        <v>18</v>
      </c>
      <c r="H5" s="8">
        <v>79</v>
      </c>
      <c r="I5" s="8">
        <v>195</v>
      </c>
      <c r="J5" s="8" t="s">
        <v>18</v>
      </c>
      <c r="K5" s="8">
        <v>90</v>
      </c>
      <c r="L5" s="8">
        <f>2.5+207</f>
        <v>209.5</v>
      </c>
      <c r="M5" s="14" t="s">
        <v>18</v>
      </c>
      <c r="N5" s="14">
        <v>89.7</v>
      </c>
      <c r="O5" s="9">
        <f>2.5+207</f>
        <v>209.5</v>
      </c>
    </row>
    <row r="6" spans="2:15" ht="40.799999999999997" thickBot="1" x14ac:dyDescent="0.55000000000000004">
      <c r="B6" s="5">
        <v>35</v>
      </c>
      <c r="C6" s="37"/>
      <c r="D6" s="8" t="s">
        <v>18</v>
      </c>
      <c r="E6" s="8">
        <v>79.7</v>
      </c>
      <c r="F6" s="8">
        <v>213</v>
      </c>
      <c r="G6" s="8" t="s">
        <v>19</v>
      </c>
      <c r="H6" s="8">
        <v>79.7</v>
      </c>
      <c r="I6" s="8">
        <v>201</v>
      </c>
      <c r="J6" s="8" t="s">
        <v>19</v>
      </c>
      <c r="K6" s="8">
        <v>89.7</v>
      </c>
      <c r="L6" s="8">
        <f>2.5+207</f>
        <v>209.5</v>
      </c>
      <c r="M6" s="14" t="s">
        <v>19</v>
      </c>
      <c r="N6" s="14">
        <v>89.7</v>
      </c>
      <c r="O6" s="9">
        <f>2.5+201.5</f>
        <v>204</v>
      </c>
    </row>
    <row r="7" spans="2:15" ht="40.799999999999997" thickBot="1" x14ac:dyDescent="0.55000000000000004">
      <c r="B7" s="5">
        <v>36</v>
      </c>
      <c r="C7" s="37"/>
      <c r="D7" s="8" t="s">
        <v>19</v>
      </c>
      <c r="E7" s="8">
        <v>79.5</v>
      </c>
      <c r="F7" s="8">
        <v>204.5</v>
      </c>
      <c r="G7" s="8" t="s">
        <v>18</v>
      </c>
      <c r="H7" s="8">
        <v>79.5</v>
      </c>
      <c r="I7" s="8">
        <v>193</v>
      </c>
      <c r="J7" s="8" t="s">
        <v>18</v>
      </c>
      <c r="K7" s="8">
        <v>89.7</v>
      </c>
      <c r="L7" s="8">
        <f>2.5+208</f>
        <v>210.5</v>
      </c>
      <c r="M7" s="14" t="s">
        <v>18</v>
      </c>
      <c r="N7" s="14">
        <v>89.7</v>
      </c>
      <c r="O7" s="9">
        <f>2.5+206</f>
        <v>208.5</v>
      </c>
    </row>
    <row r="8" spans="2:15" ht="40.799999999999997" thickBot="1" x14ac:dyDescent="0.55000000000000004">
      <c r="B8" s="5">
        <v>37</v>
      </c>
      <c r="C8" s="38">
        <v>2</v>
      </c>
      <c r="D8" s="10" t="s">
        <v>18</v>
      </c>
      <c r="E8" s="10">
        <v>79</v>
      </c>
      <c r="F8" s="10">
        <v>203</v>
      </c>
      <c r="G8" s="10" t="s">
        <v>19</v>
      </c>
      <c r="H8" s="10">
        <v>79</v>
      </c>
      <c r="I8" s="10">
        <v>205</v>
      </c>
      <c r="J8" s="10" t="s">
        <v>19</v>
      </c>
      <c r="K8" s="10">
        <v>89.6</v>
      </c>
      <c r="L8" s="10">
        <f>2.5+205</f>
        <v>207.5</v>
      </c>
      <c r="M8" s="15" t="s">
        <v>19</v>
      </c>
      <c r="N8" s="15">
        <v>89.7</v>
      </c>
      <c r="O8" s="11">
        <f>2.5+204</f>
        <v>206.5</v>
      </c>
    </row>
    <row r="9" spans="2:15" ht="40.799999999999997" thickBot="1" x14ac:dyDescent="0.55000000000000004">
      <c r="B9" s="5">
        <v>38</v>
      </c>
      <c r="C9" s="38"/>
      <c r="D9" s="10" t="s">
        <v>19</v>
      </c>
      <c r="E9" s="10">
        <v>79.5</v>
      </c>
      <c r="F9" s="10">
        <v>207</v>
      </c>
      <c r="G9" s="10" t="s">
        <v>18</v>
      </c>
      <c r="H9" s="10">
        <v>79.2</v>
      </c>
      <c r="I9" s="10">
        <v>202</v>
      </c>
      <c r="J9" s="10" t="s">
        <v>18</v>
      </c>
      <c r="K9" s="10">
        <v>90</v>
      </c>
      <c r="L9" s="10">
        <f>2.5+205.5</f>
        <v>208</v>
      </c>
      <c r="M9" s="15" t="s">
        <v>18</v>
      </c>
      <c r="N9" s="15">
        <v>89.7</v>
      </c>
      <c r="O9" s="11">
        <f>2.5+208.5</f>
        <v>211</v>
      </c>
    </row>
    <row r="10" spans="2:15" ht="40.799999999999997" thickBot="1" x14ac:dyDescent="0.55000000000000004">
      <c r="B10" s="5">
        <v>39</v>
      </c>
      <c r="C10" s="38"/>
      <c r="D10" s="10" t="s">
        <v>18</v>
      </c>
      <c r="E10" s="10">
        <v>79.5</v>
      </c>
      <c r="F10" s="10">
        <v>203</v>
      </c>
      <c r="G10" s="10" t="s">
        <v>19</v>
      </c>
      <c r="H10" s="10">
        <v>79.599999999999994</v>
      </c>
      <c r="I10" s="10">
        <v>206</v>
      </c>
      <c r="J10" s="10" t="s">
        <v>19</v>
      </c>
      <c r="K10" s="10">
        <v>89.7</v>
      </c>
      <c r="L10" s="10">
        <f>2.5+204.5</f>
        <v>207</v>
      </c>
      <c r="M10" s="15" t="s">
        <v>19</v>
      </c>
      <c r="N10" s="15">
        <v>89.7</v>
      </c>
      <c r="O10" s="11">
        <f>2.5+204</f>
        <v>206.5</v>
      </c>
    </row>
    <row r="11" spans="2:15" ht="40.799999999999997" thickBot="1" x14ac:dyDescent="0.55000000000000004">
      <c r="B11" s="5">
        <v>40</v>
      </c>
      <c r="C11" s="38"/>
      <c r="D11" s="10" t="s">
        <v>19</v>
      </c>
      <c r="E11" s="10">
        <v>79.400000000000006</v>
      </c>
      <c r="F11" s="10">
        <v>206</v>
      </c>
      <c r="G11" s="10" t="s">
        <v>18</v>
      </c>
      <c r="H11" s="10">
        <v>79.599999999999994</v>
      </c>
      <c r="I11" s="10">
        <v>203</v>
      </c>
      <c r="J11" s="10" t="s">
        <v>18</v>
      </c>
      <c r="K11" s="10">
        <v>89.7</v>
      </c>
      <c r="L11" s="10">
        <f>2.5+208.5</f>
        <v>211</v>
      </c>
      <c r="M11" s="15" t="s">
        <v>18</v>
      </c>
      <c r="N11" s="15">
        <v>89.7</v>
      </c>
      <c r="O11" s="11">
        <f>2.5+205.5</f>
        <v>208</v>
      </c>
    </row>
    <row r="12" spans="2:15" ht="40.799999999999997" thickBot="1" x14ac:dyDescent="0.55000000000000004">
      <c r="B12" s="5">
        <v>41</v>
      </c>
      <c r="C12" s="37">
        <v>3</v>
      </c>
      <c r="D12" s="8" t="s">
        <v>18</v>
      </c>
      <c r="E12" s="8">
        <v>79.2</v>
      </c>
      <c r="F12" s="8">
        <v>203</v>
      </c>
      <c r="G12" s="8" t="s">
        <v>19</v>
      </c>
      <c r="H12" s="8">
        <v>79.5</v>
      </c>
      <c r="I12" s="8">
        <v>208</v>
      </c>
      <c r="J12" s="8" t="s">
        <v>19</v>
      </c>
      <c r="K12" s="8">
        <v>90</v>
      </c>
      <c r="L12" s="8">
        <f>2.5+200</f>
        <v>202.5</v>
      </c>
      <c r="M12" s="14" t="s">
        <v>19</v>
      </c>
      <c r="N12" s="14">
        <v>89.7</v>
      </c>
      <c r="O12" s="9">
        <f>2.5+200</f>
        <v>202.5</v>
      </c>
    </row>
    <row r="13" spans="2:15" ht="40.799999999999997" thickBot="1" x14ac:dyDescent="0.55000000000000004">
      <c r="B13" s="5">
        <v>42</v>
      </c>
      <c r="C13" s="37"/>
      <c r="D13" s="8" t="s">
        <v>19</v>
      </c>
      <c r="E13" s="8">
        <v>78.5</v>
      </c>
      <c r="F13" s="8">
        <v>203.5</v>
      </c>
      <c r="G13" s="8" t="s">
        <v>18</v>
      </c>
      <c r="H13" s="8">
        <v>79.5</v>
      </c>
      <c r="I13" s="8">
        <v>204</v>
      </c>
      <c r="J13" s="8" t="s">
        <v>18</v>
      </c>
      <c r="K13" s="8">
        <v>89.7</v>
      </c>
      <c r="L13" s="8">
        <f>2.5+203.5</f>
        <v>206</v>
      </c>
      <c r="M13" s="14" t="s">
        <v>18</v>
      </c>
      <c r="N13" s="14">
        <v>89.7</v>
      </c>
      <c r="O13" s="9">
        <f>2.5+204</f>
        <v>206.5</v>
      </c>
    </row>
    <row r="14" spans="2:15" ht="40.799999999999997" thickBot="1" x14ac:dyDescent="0.55000000000000004">
      <c r="B14" s="5">
        <v>43</v>
      </c>
      <c r="C14" s="37"/>
      <c r="D14" s="8" t="s">
        <v>18</v>
      </c>
      <c r="E14" s="8">
        <v>79</v>
      </c>
      <c r="F14" s="8">
        <v>206.5</v>
      </c>
      <c r="G14" s="8" t="s">
        <v>19</v>
      </c>
      <c r="H14" s="8">
        <v>79</v>
      </c>
      <c r="I14" s="8">
        <v>205</v>
      </c>
      <c r="J14" s="8" t="s">
        <v>19</v>
      </c>
      <c r="K14" s="8">
        <v>89.7</v>
      </c>
      <c r="L14" s="8">
        <f>2.5+206</f>
        <v>208.5</v>
      </c>
      <c r="M14" s="14" t="s">
        <v>19</v>
      </c>
      <c r="N14" s="14">
        <v>89.6</v>
      </c>
      <c r="O14" s="9">
        <f>2.5+206</f>
        <v>208.5</v>
      </c>
    </row>
    <row r="15" spans="2:15" ht="40.799999999999997" thickBot="1" x14ac:dyDescent="0.55000000000000004">
      <c r="B15" s="5">
        <v>44</v>
      </c>
      <c r="C15" s="37"/>
      <c r="D15" s="8" t="s">
        <v>19</v>
      </c>
      <c r="E15" s="8">
        <v>79.3</v>
      </c>
      <c r="F15" s="8">
        <v>205</v>
      </c>
      <c r="G15" s="8" t="s">
        <v>18</v>
      </c>
      <c r="H15" s="8">
        <v>79</v>
      </c>
      <c r="I15" s="8">
        <v>205.5</v>
      </c>
      <c r="J15" s="8" t="s">
        <v>18</v>
      </c>
      <c r="K15" s="8">
        <v>89.7</v>
      </c>
      <c r="L15" s="8">
        <f>2.5+203</f>
        <v>205.5</v>
      </c>
      <c r="M15" s="14" t="s">
        <v>18</v>
      </c>
      <c r="N15" s="14">
        <v>90</v>
      </c>
      <c r="O15" s="9">
        <f>2.5+203.5</f>
        <v>206</v>
      </c>
    </row>
    <row r="16" spans="2:15" ht="40.799999999999997" thickBot="1" x14ac:dyDescent="0.55000000000000004">
      <c r="B16" s="5">
        <v>45</v>
      </c>
      <c r="C16" s="38">
        <v>4</v>
      </c>
      <c r="D16" s="10" t="s">
        <v>18</v>
      </c>
      <c r="E16" s="10">
        <v>79.5</v>
      </c>
      <c r="F16" s="10">
        <v>201</v>
      </c>
      <c r="G16" s="10" t="s">
        <v>19</v>
      </c>
      <c r="H16" s="10">
        <v>79.400000000000006</v>
      </c>
      <c r="I16" s="10">
        <v>197</v>
      </c>
      <c r="J16" s="10" t="s">
        <v>19</v>
      </c>
      <c r="K16" s="10">
        <v>89.7</v>
      </c>
      <c r="L16" s="10">
        <f>2.5+201</f>
        <v>203.5</v>
      </c>
      <c r="M16" s="15" t="s">
        <v>19</v>
      </c>
      <c r="N16" s="15">
        <v>89.5</v>
      </c>
      <c r="O16" s="11">
        <f>2.5+203</f>
        <v>205.5</v>
      </c>
    </row>
    <row r="17" spans="2:15" ht="40.799999999999997" thickBot="1" x14ac:dyDescent="0.55000000000000004">
      <c r="B17" s="5">
        <v>46</v>
      </c>
      <c r="C17" s="38"/>
      <c r="D17" s="10" t="s">
        <v>19</v>
      </c>
      <c r="E17" s="10">
        <v>79.5</v>
      </c>
      <c r="F17" s="10">
        <v>204.5</v>
      </c>
      <c r="G17" s="10" t="s">
        <v>18</v>
      </c>
      <c r="H17" s="10">
        <v>79.599999999999994</v>
      </c>
      <c r="I17" s="10">
        <v>193.5</v>
      </c>
      <c r="J17" s="10" t="s">
        <v>18</v>
      </c>
      <c r="K17" s="10">
        <v>89.6</v>
      </c>
      <c r="L17" s="10">
        <f>2.5+204</f>
        <v>206.5</v>
      </c>
      <c r="M17" s="15" t="s">
        <v>18</v>
      </c>
      <c r="N17" s="15">
        <v>89.6</v>
      </c>
      <c r="O17" s="11">
        <f>2.5+202</f>
        <v>204.5</v>
      </c>
    </row>
    <row r="18" spans="2:15" ht="40.799999999999997" thickBot="1" x14ac:dyDescent="0.55000000000000004">
      <c r="B18" s="5">
        <v>47</v>
      </c>
      <c r="C18" s="38"/>
      <c r="D18" s="10" t="s">
        <v>18</v>
      </c>
      <c r="E18" s="10">
        <v>79.5</v>
      </c>
      <c r="F18" s="10">
        <v>203</v>
      </c>
      <c r="G18" s="10" t="s">
        <v>19</v>
      </c>
      <c r="H18" s="10">
        <v>79.599999999999994</v>
      </c>
      <c r="I18" s="10">
        <v>195</v>
      </c>
      <c r="J18" s="10" t="s">
        <v>19</v>
      </c>
      <c r="K18" s="10">
        <v>89.8</v>
      </c>
      <c r="L18" s="10">
        <f>2.5+202</f>
        <v>204.5</v>
      </c>
      <c r="M18" s="15" t="s">
        <v>19</v>
      </c>
      <c r="N18" s="15">
        <v>90</v>
      </c>
      <c r="O18" s="11">
        <f>2.5+204</f>
        <v>206.5</v>
      </c>
    </row>
    <row r="19" spans="2:15" ht="40.799999999999997" thickBot="1" x14ac:dyDescent="0.55000000000000004">
      <c r="B19" s="5">
        <v>48</v>
      </c>
      <c r="C19" s="38"/>
      <c r="D19" s="10" t="s">
        <v>19</v>
      </c>
      <c r="E19" s="10">
        <v>79.599999999999994</v>
      </c>
      <c r="F19" s="10">
        <v>202</v>
      </c>
      <c r="G19" s="10" t="s">
        <v>18</v>
      </c>
      <c r="H19" s="10">
        <v>79.7</v>
      </c>
      <c r="I19" s="10">
        <v>196</v>
      </c>
      <c r="J19" s="10" t="s">
        <v>18</v>
      </c>
      <c r="K19" s="10">
        <v>89.7</v>
      </c>
      <c r="L19" s="10">
        <f>2.5+202</f>
        <v>204.5</v>
      </c>
      <c r="M19" s="15" t="s">
        <v>18</v>
      </c>
      <c r="N19" s="15">
        <v>89.7</v>
      </c>
      <c r="O19" s="11">
        <f>2.5+201.5</f>
        <v>204</v>
      </c>
    </row>
    <row r="20" spans="2:15" ht="40.799999999999997" thickBot="1" x14ac:dyDescent="0.55000000000000004">
      <c r="B20" s="5">
        <v>49</v>
      </c>
      <c r="C20" s="37">
        <v>5</v>
      </c>
      <c r="D20" s="8" t="s">
        <v>18</v>
      </c>
      <c r="E20" s="8">
        <v>79.5</v>
      </c>
      <c r="F20" s="8">
        <v>200</v>
      </c>
      <c r="G20" s="8" t="s">
        <v>19</v>
      </c>
      <c r="H20" s="8">
        <v>79.5</v>
      </c>
      <c r="I20" s="8">
        <v>191</v>
      </c>
      <c r="J20" s="8" t="s">
        <v>19</v>
      </c>
      <c r="K20" s="8">
        <v>90</v>
      </c>
      <c r="L20" s="8">
        <f>2.5+201.5</f>
        <v>204</v>
      </c>
      <c r="M20" s="14" t="s">
        <v>19</v>
      </c>
      <c r="N20" s="14">
        <v>89.7</v>
      </c>
      <c r="O20" s="9">
        <f>2.5+201.5</f>
        <v>204</v>
      </c>
    </row>
    <row r="21" spans="2:15" ht="40.799999999999997" thickBot="1" x14ac:dyDescent="0.55000000000000004">
      <c r="B21" s="5">
        <v>50</v>
      </c>
      <c r="C21" s="37"/>
      <c r="D21" s="8" t="s">
        <v>19</v>
      </c>
      <c r="E21" s="8">
        <v>79.5</v>
      </c>
      <c r="F21" s="8">
        <v>201</v>
      </c>
      <c r="G21" s="8" t="s">
        <v>18</v>
      </c>
      <c r="H21" s="8">
        <v>79.5</v>
      </c>
      <c r="I21" s="8">
        <v>203</v>
      </c>
      <c r="J21" s="8" t="s">
        <v>18</v>
      </c>
      <c r="K21" s="8">
        <v>89.7</v>
      </c>
      <c r="L21" s="8">
        <f>2.5+204</f>
        <v>206.5</v>
      </c>
      <c r="M21" s="14" t="s">
        <v>18</v>
      </c>
      <c r="N21" s="14">
        <v>89.7</v>
      </c>
      <c r="O21" s="9">
        <f>2.5+203</f>
        <v>205.5</v>
      </c>
    </row>
    <row r="22" spans="2:15" ht="40.799999999999997" thickBot="1" x14ac:dyDescent="0.55000000000000004">
      <c r="B22" s="5">
        <v>51</v>
      </c>
      <c r="C22" s="37"/>
      <c r="D22" s="8" t="s">
        <v>18</v>
      </c>
      <c r="E22" s="8">
        <v>79.5</v>
      </c>
      <c r="F22" s="8">
        <v>203</v>
      </c>
      <c r="G22" s="8" t="s">
        <v>19</v>
      </c>
      <c r="H22" s="8">
        <v>79.400000000000006</v>
      </c>
      <c r="I22" s="8">
        <v>201</v>
      </c>
      <c r="J22" s="8" t="s">
        <v>19</v>
      </c>
      <c r="K22" s="8">
        <v>89.8</v>
      </c>
      <c r="L22" s="8">
        <f>2.5+204.5</f>
        <v>207</v>
      </c>
      <c r="M22" s="14" t="s">
        <v>19</v>
      </c>
      <c r="N22" s="14">
        <v>89.7</v>
      </c>
      <c r="O22" s="9">
        <f>2.5+203</f>
        <v>205.5</v>
      </c>
    </row>
    <row r="23" spans="2:15" ht="40.799999999999997" thickBot="1" x14ac:dyDescent="0.55000000000000004">
      <c r="B23" s="5">
        <v>52</v>
      </c>
      <c r="C23" s="37"/>
      <c r="D23" s="8" t="s">
        <v>19</v>
      </c>
      <c r="E23" s="8">
        <v>79.5</v>
      </c>
      <c r="F23" s="8">
        <v>197</v>
      </c>
      <c r="G23" s="8" t="s">
        <v>18</v>
      </c>
      <c r="H23" s="8">
        <v>79.5</v>
      </c>
      <c r="I23" s="8">
        <v>197</v>
      </c>
      <c r="J23" s="8" t="s">
        <v>18</v>
      </c>
      <c r="K23" s="8">
        <v>89.8</v>
      </c>
      <c r="L23" s="8">
        <f>2.5+201.5</f>
        <v>204</v>
      </c>
      <c r="M23" s="14" t="s">
        <v>18</v>
      </c>
      <c r="N23" s="14">
        <v>89.6</v>
      </c>
      <c r="O23" s="9">
        <f>2.5+201.5</f>
        <v>204</v>
      </c>
    </row>
    <row r="24" spans="2:15" ht="40.799999999999997" thickBot="1" x14ac:dyDescent="0.55000000000000004">
      <c r="B24" s="5">
        <v>53</v>
      </c>
      <c r="C24" s="38">
        <v>6</v>
      </c>
      <c r="D24" s="10" t="s">
        <v>18</v>
      </c>
      <c r="E24" s="10">
        <v>79.7</v>
      </c>
      <c r="F24" s="10">
        <v>205</v>
      </c>
      <c r="G24" s="10" t="s">
        <v>19</v>
      </c>
      <c r="H24" s="10">
        <v>79.7</v>
      </c>
      <c r="I24" s="10">
        <v>196</v>
      </c>
      <c r="J24" s="10" t="s">
        <v>19</v>
      </c>
      <c r="K24" s="10">
        <v>89.7</v>
      </c>
      <c r="L24" s="10">
        <f>2.5+204.5</f>
        <v>207</v>
      </c>
      <c r="M24" s="15" t="s">
        <v>19</v>
      </c>
      <c r="N24" s="15">
        <v>89.7</v>
      </c>
      <c r="O24" s="11">
        <f>2.5+204</f>
        <v>206.5</v>
      </c>
    </row>
    <row r="25" spans="2:15" ht="40.799999999999997" thickBot="1" x14ac:dyDescent="0.55000000000000004">
      <c r="B25" s="5">
        <v>54</v>
      </c>
      <c r="C25" s="38"/>
      <c r="D25" s="10" t="s">
        <v>19</v>
      </c>
      <c r="E25" s="10">
        <v>79.5</v>
      </c>
      <c r="F25" s="10">
        <v>204</v>
      </c>
      <c r="G25" s="10" t="s">
        <v>18</v>
      </c>
      <c r="H25" s="10">
        <v>79.5</v>
      </c>
      <c r="I25" s="10">
        <v>197</v>
      </c>
      <c r="J25" s="10" t="s">
        <v>18</v>
      </c>
      <c r="K25" s="10">
        <v>89.6</v>
      </c>
      <c r="L25" s="10">
        <f>2.5+203.5</f>
        <v>206</v>
      </c>
      <c r="M25" s="15" t="s">
        <v>18</v>
      </c>
      <c r="N25" s="15">
        <v>89.7</v>
      </c>
      <c r="O25" s="11">
        <f>2.5+204.5</f>
        <v>207</v>
      </c>
    </row>
    <row r="26" spans="2:15" ht="40.799999999999997" thickBot="1" x14ac:dyDescent="0.55000000000000004">
      <c r="B26" s="5">
        <v>55</v>
      </c>
      <c r="C26" s="38"/>
      <c r="D26" s="10" t="s">
        <v>18</v>
      </c>
      <c r="E26" s="10">
        <v>79.5</v>
      </c>
      <c r="F26" s="10">
        <v>203</v>
      </c>
      <c r="G26" s="10" t="s">
        <v>19</v>
      </c>
      <c r="H26" s="10">
        <v>79.5</v>
      </c>
      <c r="I26" s="10">
        <v>197</v>
      </c>
      <c r="J26" s="10" t="s">
        <v>19</v>
      </c>
      <c r="K26" s="10">
        <v>89.6</v>
      </c>
      <c r="L26" s="10">
        <f>2.5+204</f>
        <v>206.5</v>
      </c>
      <c r="M26" s="15" t="s">
        <v>19</v>
      </c>
      <c r="N26" s="15">
        <v>89.7</v>
      </c>
      <c r="O26" s="11">
        <f>2.5+204.5</f>
        <v>207</v>
      </c>
    </row>
    <row r="27" spans="2:15" ht="40.799999999999997" thickBot="1" x14ac:dyDescent="0.55000000000000004">
      <c r="B27" s="5">
        <v>56</v>
      </c>
      <c r="C27" s="38"/>
      <c r="D27" s="10" t="s">
        <v>19</v>
      </c>
      <c r="E27" s="10">
        <v>79.5</v>
      </c>
      <c r="F27" s="10">
        <v>203</v>
      </c>
      <c r="G27" s="10" t="s">
        <v>18</v>
      </c>
      <c r="H27" s="10">
        <v>79.5</v>
      </c>
      <c r="I27" s="10">
        <v>195</v>
      </c>
      <c r="J27" s="10" t="s">
        <v>18</v>
      </c>
      <c r="K27" s="10">
        <v>89.6</v>
      </c>
      <c r="L27" s="10">
        <f>2.5+203.5</f>
        <v>206</v>
      </c>
      <c r="M27" s="15" t="s">
        <v>18</v>
      </c>
      <c r="N27" s="15">
        <v>89.6</v>
      </c>
      <c r="O27" s="11">
        <f>2.5+205.5</f>
        <v>208</v>
      </c>
    </row>
    <row r="28" spans="2:15" ht="40.799999999999997" thickBot="1" x14ac:dyDescent="0.55000000000000004">
      <c r="B28" s="5">
        <v>57</v>
      </c>
      <c r="C28" s="37">
        <v>7</v>
      </c>
      <c r="D28" s="8" t="s">
        <v>18</v>
      </c>
      <c r="E28" s="8">
        <v>79.5</v>
      </c>
      <c r="F28" s="8">
        <v>200</v>
      </c>
      <c r="G28" s="8" t="s">
        <v>19</v>
      </c>
      <c r="H28" s="8">
        <v>79.5</v>
      </c>
      <c r="I28" s="8">
        <v>196</v>
      </c>
      <c r="J28" s="8" t="s">
        <v>19</v>
      </c>
      <c r="K28" s="8">
        <v>89.5</v>
      </c>
      <c r="L28" s="8">
        <f>2.5+203</f>
        <v>205.5</v>
      </c>
      <c r="M28" s="14" t="s">
        <v>19</v>
      </c>
      <c r="N28" s="14">
        <v>89.7</v>
      </c>
      <c r="O28" s="9">
        <f>2.5+202.5</f>
        <v>205</v>
      </c>
    </row>
    <row r="29" spans="2:15" ht="40.799999999999997" thickBot="1" x14ac:dyDescent="0.55000000000000004">
      <c r="B29" s="5">
        <v>58</v>
      </c>
      <c r="C29" s="37"/>
      <c r="D29" s="8" t="s">
        <v>19</v>
      </c>
      <c r="E29" s="8">
        <v>79.5</v>
      </c>
      <c r="F29" s="8">
        <v>201</v>
      </c>
      <c r="G29" s="8" t="s">
        <v>18</v>
      </c>
      <c r="H29" s="8">
        <v>79.5</v>
      </c>
      <c r="I29" s="8">
        <v>197</v>
      </c>
      <c r="J29" s="8" t="s">
        <v>18</v>
      </c>
      <c r="K29" s="8">
        <v>89.8</v>
      </c>
      <c r="L29" s="8">
        <f>2.5+203</f>
        <v>205.5</v>
      </c>
      <c r="M29" s="14" t="s">
        <v>18</v>
      </c>
      <c r="N29" s="14">
        <v>89.5</v>
      </c>
      <c r="O29" s="9">
        <f>2.5+202</f>
        <v>204.5</v>
      </c>
    </row>
    <row r="30" spans="2:15" ht="40.799999999999997" thickBot="1" x14ac:dyDescent="0.55000000000000004">
      <c r="B30" s="5">
        <v>59</v>
      </c>
      <c r="C30" s="37"/>
      <c r="D30" s="8" t="s">
        <v>18</v>
      </c>
      <c r="E30" s="8">
        <v>79.5</v>
      </c>
      <c r="F30" s="8">
        <v>197.5</v>
      </c>
      <c r="G30" s="8" t="s">
        <v>19</v>
      </c>
      <c r="H30" s="8">
        <v>79.5</v>
      </c>
      <c r="I30" s="8">
        <v>193</v>
      </c>
      <c r="J30" s="8" t="s">
        <v>19</v>
      </c>
      <c r="K30" s="8">
        <v>89.5</v>
      </c>
      <c r="L30" s="8">
        <f>2.5+202</f>
        <v>204.5</v>
      </c>
      <c r="M30" s="14" t="s">
        <v>19</v>
      </c>
      <c r="N30" s="14">
        <v>89.7</v>
      </c>
      <c r="O30" s="9">
        <f>2.5+202</f>
        <v>204.5</v>
      </c>
    </row>
    <row r="31" spans="2:15" ht="40.799999999999997" thickBot="1" x14ac:dyDescent="0.55000000000000004">
      <c r="B31" s="5">
        <v>60</v>
      </c>
      <c r="C31" s="37"/>
      <c r="D31" s="8" t="s">
        <v>19</v>
      </c>
      <c r="E31" s="8">
        <v>79.5</v>
      </c>
      <c r="F31" s="8">
        <v>198</v>
      </c>
      <c r="G31" s="8" t="s">
        <v>18</v>
      </c>
      <c r="H31" s="8">
        <v>79.400000000000006</v>
      </c>
      <c r="I31" s="8">
        <v>194.5</v>
      </c>
      <c r="J31" s="8" t="s">
        <v>18</v>
      </c>
      <c r="K31" s="8">
        <v>89.5</v>
      </c>
      <c r="L31" s="8">
        <f>2.5+203.5</f>
        <v>206</v>
      </c>
      <c r="M31" s="14" t="s">
        <v>18</v>
      </c>
      <c r="N31" s="14">
        <v>89.7</v>
      </c>
      <c r="O31" s="9">
        <f>2.5+203</f>
        <v>205.5</v>
      </c>
    </row>
    <row r="32" spans="2:15" ht="40.799999999999997" thickBot="1" x14ac:dyDescent="0.55000000000000004">
      <c r="B32" s="5">
        <v>61</v>
      </c>
      <c r="C32" s="38">
        <v>8</v>
      </c>
      <c r="D32" s="10" t="s">
        <v>18</v>
      </c>
      <c r="E32" s="10">
        <v>78.400000000000006</v>
      </c>
      <c r="F32" s="10">
        <v>201</v>
      </c>
      <c r="G32" s="10" t="s">
        <v>19</v>
      </c>
      <c r="H32" s="10">
        <v>79</v>
      </c>
      <c r="I32" s="10">
        <v>203</v>
      </c>
      <c r="J32" s="10" t="s">
        <v>19</v>
      </c>
      <c r="K32" s="10">
        <v>89.7</v>
      </c>
      <c r="L32" s="10">
        <f>2.5+205</f>
        <v>207.5</v>
      </c>
      <c r="M32" s="15" t="s">
        <v>19</v>
      </c>
      <c r="N32" s="15">
        <v>89.4</v>
      </c>
      <c r="O32" s="11">
        <f>2.5+203</f>
        <v>205.5</v>
      </c>
    </row>
    <row r="33" spans="2:15" ht="40.799999999999997" thickBot="1" x14ac:dyDescent="0.55000000000000004">
      <c r="B33" s="5">
        <v>62</v>
      </c>
      <c r="C33" s="38"/>
      <c r="D33" s="10" t="s">
        <v>19</v>
      </c>
      <c r="E33" s="10">
        <v>79</v>
      </c>
      <c r="F33" s="10">
        <v>199</v>
      </c>
      <c r="G33" s="10" t="s">
        <v>18</v>
      </c>
      <c r="H33" s="10">
        <v>79</v>
      </c>
      <c r="I33" s="10">
        <v>205</v>
      </c>
      <c r="J33" s="10" t="s">
        <v>18</v>
      </c>
      <c r="K33" s="10">
        <v>89.8</v>
      </c>
      <c r="L33" s="10">
        <f>2.5+204</f>
        <v>206.5</v>
      </c>
      <c r="M33" s="15" t="s">
        <v>18</v>
      </c>
      <c r="N33" s="15">
        <v>89.5</v>
      </c>
      <c r="O33" s="11">
        <f>2.5+202.5</f>
        <v>205</v>
      </c>
    </row>
    <row r="34" spans="2:15" ht="40.799999999999997" thickBot="1" x14ac:dyDescent="0.55000000000000004">
      <c r="B34" s="5">
        <v>63</v>
      </c>
      <c r="C34" s="38"/>
      <c r="D34" s="10" t="s">
        <v>18</v>
      </c>
      <c r="E34" s="10">
        <v>79</v>
      </c>
      <c r="F34" s="10">
        <v>205</v>
      </c>
      <c r="G34" s="10" t="s">
        <v>19</v>
      </c>
      <c r="H34" s="10">
        <v>78.8</v>
      </c>
      <c r="I34" s="10">
        <v>208</v>
      </c>
      <c r="J34" s="10" t="s">
        <v>19</v>
      </c>
      <c r="K34" s="10">
        <v>89.3</v>
      </c>
      <c r="L34" s="10">
        <f>2.5+206</f>
        <v>208.5</v>
      </c>
      <c r="M34" s="15" t="s">
        <v>19</v>
      </c>
      <c r="N34" s="15">
        <v>89.5</v>
      </c>
      <c r="O34" s="11">
        <f>2.5+207</f>
        <v>209.5</v>
      </c>
    </row>
    <row r="35" spans="2:15" ht="40.799999999999997" thickBot="1" x14ac:dyDescent="0.55000000000000004">
      <c r="B35" s="6">
        <v>64</v>
      </c>
      <c r="C35" s="39"/>
      <c r="D35" s="12" t="s">
        <v>19</v>
      </c>
      <c r="E35" s="12">
        <v>79.5</v>
      </c>
      <c r="F35" s="12">
        <v>199</v>
      </c>
      <c r="G35" s="12" t="s">
        <v>18</v>
      </c>
      <c r="H35" s="12">
        <v>78.5</v>
      </c>
      <c r="I35" s="12">
        <v>205.5</v>
      </c>
      <c r="J35" s="12" t="s">
        <v>18</v>
      </c>
      <c r="K35" s="12">
        <v>89.4</v>
      </c>
      <c r="L35" s="12">
        <f>2.5+204</f>
        <v>206.5</v>
      </c>
      <c r="M35" s="16" t="s">
        <v>18</v>
      </c>
      <c r="N35" s="16">
        <v>89.5</v>
      </c>
      <c r="O35" s="13">
        <f>2.5+204</f>
        <v>206.5</v>
      </c>
    </row>
    <row r="36" spans="2:15" ht="17.399999999999999" thickTop="1" x14ac:dyDescent="0.5"/>
  </sheetData>
  <mergeCells count="15">
    <mergeCell ref="B2:B3"/>
    <mergeCell ref="C2:C3"/>
    <mergeCell ref="B1:O1"/>
    <mergeCell ref="C4:C7"/>
    <mergeCell ref="M2:O2"/>
    <mergeCell ref="C28:C31"/>
    <mergeCell ref="C32:C35"/>
    <mergeCell ref="D2:F2"/>
    <mergeCell ref="G2:I2"/>
    <mergeCell ref="J2:L2"/>
    <mergeCell ref="C8:C11"/>
    <mergeCell ref="C12:C15"/>
    <mergeCell ref="C16:C19"/>
    <mergeCell ref="C20:C23"/>
    <mergeCell ref="C24:C27"/>
  </mergeCells>
  <printOptions horizontalCentered="1"/>
  <pageMargins left="0" right="0" top="0" bottom="0" header="0" footer="0"/>
  <pageSetup paperSize="9" scale="5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rightToLeft="1" topLeftCell="A12" workbookViewId="0">
      <selection activeCell="E14" sqref="E14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5" ht="41.4" thickTop="1" thickBot="1" x14ac:dyDescent="0.55000000000000004">
      <c r="B1" s="50" t="s">
        <v>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5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5" ht="40.799999999999997" thickBot="1" x14ac:dyDescent="0.55000000000000004">
      <c r="B4" s="5">
        <v>65</v>
      </c>
      <c r="C4" s="37">
        <v>1</v>
      </c>
      <c r="D4" s="17" t="s">
        <v>18</v>
      </c>
      <c r="E4" s="17">
        <v>79.5</v>
      </c>
      <c r="F4" s="17">
        <f>2+196</f>
        <v>198</v>
      </c>
      <c r="G4" s="17" t="s">
        <v>19</v>
      </c>
      <c r="H4" s="17">
        <v>79.5</v>
      </c>
      <c r="I4" s="17">
        <f>2+190</f>
        <v>192</v>
      </c>
      <c r="J4" s="17" t="s">
        <v>19</v>
      </c>
      <c r="K4" s="17">
        <v>89.6</v>
      </c>
      <c r="L4" s="17">
        <f>2.5+205</f>
        <v>207.5</v>
      </c>
      <c r="M4" s="18" t="s">
        <v>19</v>
      </c>
      <c r="N4" s="18">
        <v>89.6</v>
      </c>
      <c r="O4" s="19">
        <f>2.5+204</f>
        <v>206.5</v>
      </c>
    </row>
    <row r="5" spans="2:15" ht="40.799999999999997" thickBot="1" x14ac:dyDescent="0.55000000000000004">
      <c r="B5" s="5">
        <v>66</v>
      </c>
      <c r="C5" s="37"/>
      <c r="D5" s="17" t="s">
        <v>19</v>
      </c>
      <c r="E5" s="17">
        <v>79.5</v>
      </c>
      <c r="F5" s="17">
        <f>2+200</f>
        <v>202</v>
      </c>
      <c r="G5" s="17" t="s">
        <v>18</v>
      </c>
      <c r="H5" s="17">
        <v>79.5</v>
      </c>
      <c r="I5" s="17">
        <f>2+195</f>
        <v>197</v>
      </c>
      <c r="J5" s="17" t="s">
        <v>18</v>
      </c>
      <c r="K5" s="17">
        <v>89.7</v>
      </c>
      <c r="L5" s="17">
        <f>2.5+203.5</f>
        <v>206</v>
      </c>
      <c r="M5" s="18" t="s">
        <v>18</v>
      </c>
      <c r="N5" s="18">
        <v>89.6</v>
      </c>
      <c r="O5" s="19">
        <f>2.5+203</f>
        <v>205.5</v>
      </c>
    </row>
    <row r="6" spans="2:15" ht="40.799999999999997" thickBot="1" x14ac:dyDescent="0.55000000000000004">
      <c r="B6" s="5">
        <v>67</v>
      </c>
      <c r="C6" s="37"/>
      <c r="D6" s="17" t="s">
        <v>18</v>
      </c>
      <c r="E6" s="17">
        <v>79.5</v>
      </c>
      <c r="F6" s="17">
        <f>2+200</f>
        <v>202</v>
      </c>
      <c r="G6" s="17" t="s">
        <v>19</v>
      </c>
      <c r="H6" s="17">
        <v>79.5</v>
      </c>
      <c r="I6" s="17">
        <f>2+193</f>
        <v>195</v>
      </c>
      <c r="J6" s="17" t="s">
        <v>19</v>
      </c>
      <c r="K6" s="17">
        <v>88.7</v>
      </c>
      <c r="L6" s="17">
        <f>2.5+204</f>
        <v>206.5</v>
      </c>
      <c r="M6" s="18" t="s">
        <v>19</v>
      </c>
      <c r="N6" s="18">
        <v>89.7</v>
      </c>
      <c r="O6" s="19">
        <f>2.5+203</f>
        <v>205.5</v>
      </c>
    </row>
    <row r="7" spans="2:15" ht="40.799999999999997" thickBot="1" x14ac:dyDescent="0.55000000000000004">
      <c r="B7" s="5">
        <v>68</v>
      </c>
      <c r="C7" s="37"/>
      <c r="D7" s="17" t="s">
        <v>19</v>
      </c>
      <c r="E7" s="17">
        <v>79.5</v>
      </c>
      <c r="F7" s="17">
        <f>2+198</f>
        <v>200</v>
      </c>
      <c r="G7" s="17" t="s">
        <v>18</v>
      </c>
      <c r="H7" s="17">
        <v>79.599999999999994</v>
      </c>
      <c r="I7" s="17">
        <f>2+190</f>
        <v>192</v>
      </c>
      <c r="J7" s="17" t="s">
        <v>18</v>
      </c>
      <c r="K7" s="17">
        <v>90</v>
      </c>
      <c r="L7" s="17">
        <f>2.5+205</f>
        <v>207.5</v>
      </c>
      <c r="M7" s="18" t="s">
        <v>18</v>
      </c>
      <c r="N7" s="18">
        <v>89.5</v>
      </c>
      <c r="O7" s="19">
        <f>2.5+205</f>
        <v>207.5</v>
      </c>
    </row>
    <row r="8" spans="2:15" ht="40.799999999999997" thickBot="1" x14ac:dyDescent="0.55000000000000004">
      <c r="B8" s="5">
        <v>69</v>
      </c>
      <c r="C8" s="38">
        <v>2</v>
      </c>
      <c r="D8" s="20" t="s">
        <v>18</v>
      </c>
      <c r="E8" s="20">
        <v>79.5</v>
      </c>
      <c r="F8" s="20">
        <f>2+196.5</f>
        <v>198.5</v>
      </c>
      <c r="G8" s="20" t="s">
        <v>19</v>
      </c>
      <c r="H8" s="20">
        <v>79.5</v>
      </c>
      <c r="I8" s="20">
        <f>2+196</f>
        <v>198</v>
      </c>
      <c r="J8" s="20" t="s">
        <v>19</v>
      </c>
      <c r="K8" s="20">
        <v>89.6</v>
      </c>
      <c r="L8" s="20">
        <f>2.5+198.5</f>
        <v>201</v>
      </c>
      <c r="M8" s="21" t="s">
        <v>19</v>
      </c>
      <c r="N8" s="21">
        <v>89.5</v>
      </c>
      <c r="O8" s="22">
        <f>2.5+198</f>
        <v>200.5</v>
      </c>
    </row>
    <row r="9" spans="2:15" ht="40.799999999999997" thickBot="1" x14ac:dyDescent="0.55000000000000004">
      <c r="B9" s="5">
        <v>70</v>
      </c>
      <c r="C9" s="38"/>
      <c r="D9" s="20" t="s">
        <v>19</v>
      </c>
      <c r="E9" s="20">
        <v>79.599999999999994</v>
      </c>
      <c r="F9" s="20">
        <f>2+196</f>
        <v>198</v>
      </c>
      <c r="G9" s="20" t="s">
        <v>18</v>
      </c>
      <c r="H9" s="20">
        <v>79.5</v>
      </c>
      <c r="I9" s="20">
        <f>2+196</f>
        <v>198</v>
      </c>
      <c r="J9" s="20" t="s">
        <v>18</v>
      </c>
      <c r="K9" s="20">
        <v>89.7</v>
      </c>
      <c r="L9" s="20">
        <f>2.5+199</f>
        <v>201.5</v>
      </c>
      <c r="M9" s="21" t="s">
        <v>18</v>
      </c>
      <c r="N9" s="21">
        <v>89.6</v>
      </c>
      <c r="O9" s="22">
        <f>2.5+198.5</f>
        <v>201</v>
      </c>
    </row>
    <row r="10" spans="2:15" ht="40.799999999999997" thickBot="1" x14ac:dyDescent="0.55000000000000004">
      <c r="B10" s="5">
        <v>71</v>
      </c>
      <c r="C10" s="38"/>
      <c r="D10" s="20" t="s">
        <v>18</v>
      </c>
      <c r="E10" s="20">
        <v>79.5</v>
      </c>
      <c r="F10" s="20">
        <f>2+197.5</f>
        <v>199.5</v>
      </c>
      <c r="G10" s="20" t="s">
        <v>19</v>
      </c>
      <c r="H10" s="20">
        <v>79.7</v>
      </c>
      <c r="I10" s="20">
        <f>2+195</f>
        <v>197</v>
      </c>
      <c r="J10" s="20" t="s">
        <v>19</v>
      </c>
      <c r="K10" s="20">
        <v>89.7</v>
      </c>
      <c r="L10" s="20">
        <f>2.5+201.5</f>
        <v>204</v>
      </c>
      <c r="M10" s="21" t="s">
        <v>19</v>
      </c>
      <c r="N10" s="21">
        <v>89.6</v>
      </c>
      <c r="O10" s="22">
        <f>2.5+200</f>
        <v>202.5</v>
      </c>
    </row>
    <row r="11" spans="2:15" ht="40.799999999999997" thickBot="1" x14ac:dyDescent="0.55000000000000004">
      <c r="B11" s="5">
        <v>72</v>
      </c>
      <c r="C11" s="38"/>
      <c r="D11" s="20" t="s">
        <v>19</v>
      </c>
      <c r="E11" s="20">
        <v>79.5</v>
      </c>
      <c r="F11" s="20">
        <f>2+197</f>
        <v>199</v>
      </c>
      <c r="G11" s="20" t="s">
        <v>18</v>
      </c>
      <c r="H11" s="20">
        <v>79.5</v>
      </c>
      <c r="I11" s="20">
        <f>2+191</f>
        <v>193</v>
      </c>
      <c r="J11" s="20" t="s">
        <v>18</v>
      </c>
      <c r="K11" s="20">
        <v>89.6</v>
      </c>
      <c r="L11" s="20">
        <f>2.5+204.5</f>
        <v>207</v>
      </c>
      <c r="M11" s="21" t="s">
        <v>18</v>
      </c>
      <c r="N11" s="21">
        <v>89.6</v>
      </c>
      <c r="O11" s="22">
        <f>2.5+204</f>
        <v>206.5</v>
      </c>
    </row>
    <row r="12" spans="2:15" ht="40.799999999999997" thickBot="1" x14ac:dyDescent="0.55000000000000004">
      <c r="B12" s="5">
        <v>73</v>
      </c>
      <c r="C12" s="37">
        <v>3</v>
      </c>
      <c r="D12" s="17" t="s">
        <v>18</v>
      </c>
      <c r="E12" s="17">
        <v>79.400000000000006</v>
      </c>
      <c r="F12" s="17">
        <f>2+200</f>
        <v>202</v>
      </c>
      <c r="G12" s="17" t="s">
        <v>19</v>
      </c>
      <c r="H12" s="17">
        <v>79.5</v>
      </c>
      <c r="I12" s="17">
        <f>2+202</f>
        <v>204</v>
      </c>
      <c r="J12" s="17" t="s">
        <v>19</v>
      </c>
      <c r="K12" s="17">
        <v>90</v>
      </c>
      <c r="L12" s="17">
        <f>2.5+205</f>
        <v>207.5</v>
      </c>
      <c r="M12" s="18" t="s">
        <v>19</v>
      </c>
      <c r="N12" s="18">
        <v>89.7</v>
      </c>
      <c r="O12" s="19">
        <f>2.5+204</f>
        <v>206.5</v>
      </c>
    </row>
    <row r="13" spans="2:15" ht="40.799999999999997" thickBot="1" x14ac:dyDescent="0.55000000000000004">
      <c r="B13" s="5">
        <v>74</v>
      </c>
      <c r="C13" s="37"/>
      <c r="D13" s="17" t="s">
        <v>19</v>
      </c>
      <c r="E13" s="17">
        <v>79.5</v>
      </c>
      <c r="F13" s="17">
        <f>2+201</f>
        <v>203</v>
      </c>
      <c r="G13" s="17" t="s">
        <v>18</v>
      </c>
      <c r="H13" s="17">
        <v>79.5</v>
      </c>
      <c r="I13" s="17">
        <f>2+200</f>
        <v>202</v>
      </c>
      <c r="J13" s="17" t="s">
        <v>18</v>
      </c>
      <c r="K13" s="17">
        <v>89.6</v>
      </c>
      <c r="L13" s="17">
        <f>2.5+204</f>
        <v>206.5</v>
      </c>
      <c r="M13" s="18" t="s">
        <v>18</v>
      </c>
      <c r="N13" s="18">
        <v>89.5</v>
      </c>
      <c r="O13" s="19">
        <f>2.5+204</f>
        <v>206.5</v>
      </c>
    </row>
    <row r="14" spans="2:15" ht="40.799999999999997" thickBot="1" x14ac:dyDescent="0.55000000000000004">
      <c r="B14" s="5">
        <v>75</v>
      </c>
      <c r="C14" s="37"/>
      <c r="D14" s="17" t="s">
        <v>18</v>
      </c>
      <c r="E14" s="17">
        <v>79.400000000000006</v>
      </c>
      <c r="F14" s="17">
        <f>2+200</f>
        <v>202</v>
      </c>
      <c r="G14" s="17" t="s">
        <v>19</v>
      </c>
      <c r="H14" s="17">
        <v>79.5</v>
      </c>
      <c r="I14" s="17">
        <f>2+196.5</f>
        <v>198.5</v>
      </c>
      <c r="J14" s="17" t="s">
        <v>19</v>
      </c>
      <c r="K14" s="17">
        <v>89.7</v>
      </c>
      <c r="L14" s="17">
        <f>2.5+204</f>
        <v>206.5</v>
      </c>
      <c r="M14" s="18" t="s">
        <v>19</v>
      </c>
      <c r="N14" s="18">
        <v>89.7</v>
      </c>
      <c r="O14" s="19">
        <f>2.5+200.5</f>
        <v>203</v>
      </c>
    </row>
    <row r="15" spans="2:15" ht="40.799999999999997" thickBot="1" x14ac:dyDescent="0.55000000000000004">
      <c r="B15" s="5">
        <v>76</v>
      </c>
      <c r="C15" s="37"/>
      <c r="D15" s="17" t="s">
        <v>19</v>
      </c>
      <c r="E15" s="17">
        <v>79.5</v>
      </c>
      <c r="F15" s="17">
        <f>2+197</f>
        <v>199</v>
      </c>
      <c r="G15" s="17" t="s">
        <v>18</v>
      </c>
      <c r="H15" s="17">
        <v>79.400000000000006</v>
      </c>
      <c r="I15" s="17">
        <f>2+200</f>
        <v>202</v>
      </c>
      <c r="J15" s="17" t="s">
        <v>18</v>
      </c>
      <c r="K15" s="17">
        <v>89.5</v>
      </c>
      <c r="L15" s="17">
        <f>2.5+201.5</f>
        <v>204</v>
      </c>
      <c r="M15" s="18" t="s">
        <v>18</v>
      </c>
      <c r="N15" s="18">
        <v>89.7</v>
      </c>
      <c r="O15" s="19">
        <f>2.5+201</f>
        <v>203.5</v>
      </c>
    </row>
    <row r="16" spans="2:15" ht="40.799999999999997" thickBot="1" x14ac:dyDescent="0.55000000000000004">
      <c r="B16" s="5">
        <v>77</v>
      </c>
      <c r="C16" s="38">
        <v>4</v>
      </c>
      <c r="D16" s="20" t="s">
        <v>18</v>
      </c>
      <c r="E16" s="20">
        <v>79.5</v>
      </c>
      <c r="F16" s="20">
        <f>2+195</f>
        <v>197</v>
      </c>
      <c r="G16" s="20" t="s">
        <v>19</v>
      </c>
      <c r="H16" s="20">
        <v>79.400000000000006</v>
      </c>
      <c r="I16" s="20">
        <f>2+198.5</f>
        <v>200.5</v>
      </c>
      <c r="J16" s="20" t="s">
        <v>19</v>
      </c>
      <c r="K16" s="20">
        <v>89.7</v>
      </c>
      <c r="L16" s="20">
        <f>2.5+200.5</f>
        <v>203</v>
      </c>
      <c r="M16" s="21" t="s">
        <v>19</v>
      </c>
      <c r="N16" s="21">
        <v>89.5</v>
      </c>
      <c r="O16" s="22">
        <f>2.5+199</f>
        <v>201.5</v>
      </c>
    </row>
    <row r="17" spans="2:16" ht="40.799999999999997" thickBot="1" x14ac:dyDescent="0.55000000000000004">
      <c r="B17" s="5">
        <v>78</v>
      </c>
      <c r="C17" s="38"/>
      <c r="D17" s="20" t="s">
        <v>19</v>
      </c>
      <c r="E17" s="20">
        <v>79.400000000000006</v>
      </c>
      <c r="F17" s="20">
        <f>2+195.5</f>
        <v>197.5</v>
      </c>
      <c r="G17" s="20" t="s">
        <v>18</v>
      </c>
      <c r="H17" s="20">
        <v>79.400000000000006</v>
      </c>
      <c r="I17" s="20">
        <f>2+193.5</f>
        <v>195.5</v>
      </c>
      <c r="J17" s="20" t="s">
        <v>18</v>
      </c>
      <c r="K17" s="20">
        <v>89.5</v>
      </c>
      <c r="L17" s="20">
        <f>2.5+201.5</f>
        <v>204</v>
      </c>
      <c r="M17" s="21" t="s">
        <v>18</v>
      </c>
      <c r="N17" s="21">
        <v>89.7</v>
      </c>
      <c r="O17" s="22">
        <f>2.5+202</f>
        <v>204.5</v>
      </c>
    </row>
    <row r="18" spans="2:16" ht="40.799999999999997" thickBot="1" x14ac:dyDescent="0.55000000000000004">
      <c r="B18" s="5">
        <v>79</v>
      </c>
      <c r="C18" s="38"/>
      <c r="D18" s="20" t="s">
        <v>18</v>
      </c>
      <c r="E18" s="20">
        <v>79.400000000000006</v>
      </c>
      <c r="F18" s="20">
        <f>2+196.5</f>
        <v>198.5</v>
      </c>
      <c r="G18" s="20" t="s">
        <v>19</v>
      </c>
      <c r="H18" s="20">
        <v>79.400000000000006</v>
      </c>
      <c r="I18" s="20">
        <f>2+192</f>
        <v>194</v>
      </c>
      <c r="J18" s="20" t="s">
        <v>19</v>
      </c>
      <c r="K18" s="20">
        <v>89.5</v>
      </c>
      <c r="L18" s="20">
        <f>2.5+201</f>
        <v>203.5</v>
      </c>
      <c r="M18" s="21" t="s">
        <v>19</v>
      </c>
      <c r="N18" s="21">
        <v>89.5</v>
      </c>
      <c r="O18" s="22">
        <f>2.5+202</f>
        <v>204.5</v>
      </c>
    </row>
    <row r="19" spans="2:16" ht="40.799999999999997" thickBot="1" x14ac:dyDescent="0.55000000000000004">
      <c r="B19" s="5">
        <v>80</v>
      </c>
      <c r="C19" s="38"/>
      <c r="D19" s="20" t="s">
        <v>19</v>
      </c>
      <c r="E19" s="20">
        <v>79.5</v>
      </c>
      <c r="F19" s="20">
        <f>2+195</f>
        <v>197</v>
      </c>
      <c r="G19" s="20" t="s">
        <v>18</v>
      </c>
      <c r="H19" s="20">
        <v>79.5</v>
      </c>
      <c r="I19" s="20">
        <f>2+191</f>
        <v>193</v>
      </c>
      <c r="J19" s="20" t="s">
        <v>18</v>
      </c>
      <c r="K19" s="20">
        <v>89.7</v>
      </c>
      <c r="L19" s="20">
        <f>2.5+201.5</f>
        <v>204</v>
      </c>
      <c r="M19" s="21" t="s">
        <v>18</v>
      </c>
      <c r="N19" s="21">
        <v>89.5</v>
      </c>
      <c r="O19" s="22">
        <f>2.5+202</f>
        <v>204.5</v>
      </c>
    </row>
    <row r="20" spans="2:16" ht="40.799999999999997" thickBot="1" x14ac:dyDescent="0.55000000000000004">
      <c r="B20" s="5">
        <v>81</v>
      </c>
      <c r="C20" s="37">
        <v>5</v>
      </c>
      <c r="D20" s="17" t="s">
        <v>18</v>
      </c>
      <c r="E20" s="17">
        <v>79.5</v>
      </c>
      <c r="F20" s="17">
        <f>2+197</f>
        <v>199</v>
      </c>
      <c r="G20" s="17" t="s">
        <v>19</v>
      </c>
      <c r="H20" s="17">
        <v>79.5</v>
      </c>
      <c r="I20" s="17">
        <f>2+194.5</f>
        <v>196.5</v>
      </c>
      <c r="J20" s="17" t="s">
        <v>19</v>
      </c>
      <c r="K20" s="17">
        <v>89.5</v>
      </c>
      <c r="L20" s="17">
        <f>2.5+201.5</f>
        <v>204</v>
      </c>
      <c r="M20" s="18" t="s">
        <v>19</v>
      </c>
      <c r="N20" s="18">
        <v>89.5</v>
      </c>
      <c r="O20" s="19">
        <f>2.5+201</f>
        <v>203.5</v>
      </c>
    </row>
    <row r="21" spans="2:16" ht="40.799999999999997" thickBot="1" x14ac:dyDescent="0.55000000000000004">
      <c r="B21" s="5">
        <v>82</v>
      </c>
      <c r="C21" s="37"/>
      <c r="D21" s="17" t="s">
        <v>19</v>
      </c>
      <c r="E21" s="17">
        <v>79.5</v>
      </c>
      <c r="F21" s="17">
        <f>2+199</f>
        <v>201</v>
      </c>
      <c r="G21" s="17" t="s">
        <v>18</v>
      </c>
      <c r="H21" s="17">
        <v>79.599999999999994</v>
      </c>
      <c r="I21" s="17">
        <f>2+192</f>
        <v>194</v>
      </c>
      <c r="J21" s="17" t="s">
        <v>18</v>
      </c>
      <c r="K21" s="17">
        <v>89.6</v>
      </c>
      <c r="L21" s="17">
        <f>2.5+202.5</f>
        <v>205</v>
      </c>
      <c r="M21" s="18" t="s">
        <v>18</v>
      </c>
      <c r="N21" s="18">
        <v>89.7</v>
      </c>
      <c r="O21" s="19">
        <f>2.5+201.5</f>
        <v>204</v>
      </c>
    </row>
    <row r="22" spans="2:16" ht="40.799999999999997" thickBot="1" x14ac:dyDescent="0.55000000000000004">
      <c r="B22" s="5">
        <v>83</v>
      </c>
      <c r="C22" s="37"/>
      <c r="D22" s="17" t="s">
        <v>18</v>
      </c>
      <c r="E22" s="17">
        <v>79.5</v>
      </c>
      <c r="F22" s="17">
        <f>2+197.5</f>
        <v>199.5</v>
      </c>
      <c r="G22" s="17" t="s">
        <v>19</v>
      </c>
      <c r="H22" s="17">
        <v>79.5</v>
      </c>
      <c r="I22" s="17">
        <f>2+194.5</f>
        <v>196.5</v>
      </c>
      <c r="J22" s="17" t="s">
        <v>19</v>
      </c>
      <c r="K22" s="17">
        <v>89.7</v>
      </c>
      <c r="L22" s="17">
        <f>2.5+200</f>
        <v>202.5</v>
      </c>
      <c r="M22" s="18" t="s">
        <v>19</v>
      </c>
      <c r="N22" s="18">
        <v>89.5</v>
      </c>
      <c r="O22" s="19">
        <f>2.5+200</f>
        <v>202.5</v>
      </c>
    </row>
    <row r="23" spans="2:16" ht="40.799999999999997" thickBot="1" x14ac:dyDescent="0.55000000000000004">
      <c r="B23" s="5">
        <v>84</v>
      </c>
      <c r="C23" s="37"/>
      <c r="D23" s="17" t="s">
        <v>19</v>
      </c>
      <c r="E23" s="17">
        <v>79.2</v>
      </c>
      <c r="F23" s="17">
        <f>2+197.5</f>
        <v>199.5</v>
      </c>
      <c r="G23" s="17" t="s">
        <v>18</v>
      </c>
      <c r="H23" s="17">
        <v>79.5</v>
      </c>
      <c r="I23" s="17">
        <f>2+192.5</f>
        <v>194.5</v>
      </c>
      <c r="J23" s="17" t="s">
        <v>18</v>
      </c>
      <c r="K23" s="17">
        <v>89.7</v>
      </c>
      <c r="L23" s="17">
        <f>2.5+205</f>
        <v>207.5</v>
      </c>
      <c r="M23" s="18" t="s">
        <v>18</v>
      </c>
      <c r="N23" s="18">
        <v>89.6</v>
      </c>
      <c r="O23" s="19">
        <f>2.5+206</f>
        <v>208.5</v>
      </c>
    </row>
    <row r="24" spans="2:16" ht="40.799999999999997" thickBot="1" x14ac:dyDescent="0.35">
      <c r="B24" s="33">
        <v>85</v>
      </c>
      <c r="C24" s="38">
        <v>6</v>
      </c>
      <c r="D24" s="29" t="s">
        <v>18</v>
      </c>
      <c r="E24" s="29">
        <v>79.599999999999994</v>
      </c>
      <c r="F24" s="29">
        <f>2+198</f>
        <v>200</v>
      </c>
      <c r="G24" s="29" t="s">
        <v>19</v>
      </c>
      <c r="H24" s="29">
        <v>79.5</v>
      </c>
      <c r="I24" s="29">
        <f>2+190</f>
        <v>192</v>
      </c>
      <c r="J24" s="29" t="s">
        <v>19</v>
      </c>
      <c r="K24" s="29">
        <v>89.7</v>
      </c>
      <c r="L24" s="29">
        <f>2.5+200.5</f>
        <v>203</v>
      </c>
      <c r="M24" s="34" t="s">
        <v>19</v>
      </c>
      <c r="N24" s="34">
        <v>89.6</v>
      </c>
      <c r="O24" s="35">
        <f>2.5+199</f>
        <v>201.5</v>
      </c>
      <c r="P24" s="26" t="s">
        <v>20</v>
      </c>
    </row>
    <row r="25" spans="2:16" ht="40.799999999999997" thickBot="1" x14ac:dyDescent="0.55000000000000004">
      <c r="B25" s="5">
        <v>86</v>
      </c>
      <c r="C25" s="38"/>
      <c r="D25" s="20" t="s">
        <v>19</v>
      </c>
      <c r="E25" s="20">
        <v>79.5</v>
      </c>
      <c r="F25" s="20">
        <f>2+198</f>
        <v>200</v>
      </c>
      <c r="G25" s="20" t="s">
        <v>18</v>
      </c>
      <c r="H25" s="20">
        <v>79.5</v>
      </c>
      <c r="I25" s="20">
        <f>2+192</f>
        <v>194</v>
      </c>
      <c r="J25" s="20" t="s">
        <v>18</v>
      </c>
      <c r="K25" s="20">
        <v>89.7</v>
      </c>
      <c r="L25" s="20">
        <f>2.5+203.5</f>
        <v>206</v>
      </c>
      <c r="M25" s="21" t="s">
        <v>18</v>
      </c>
      <c r="N25" s="21">
        <v>89.6</v>
      </c>
      <c r="O25" s="22">
        <f>2.5+203.5</f>
        <v>206</v>
      </c>
    </row>
    <row r="26" spans="2:16" ht="40.799999999999997" thickBot="1" x14ac:dyDescent="0.55000000000000004">
      <c r="B26" s="5">
        <v>87</v>
      </c>
      <c r="C26" s="38"/>
      <c r="D26" s="20" t="s">
        <v>18</v>
      </c>
      <c r="E26" s="20">
        <v>79.5</v>
      </c>
      <c r="F26" s="20">
        <f>2+196.5</f>
        <v>198.5</v>
      </c>
      <c r="G26" s="20" t="s">
        <v>19</v>
      </c>
      <c r="H26" s="20">
        <v>79.400000000000006</v>
      </c>
      <c r="I26" s="20">
        <f>2+196</f>
        <v>198</v>
      </c>
      <c r="J26" s="20" t="s">
        <v>19</v>
      </c>
      <c r="K26" s="20">
        <v>89.7</v>
      </c>
      <c r="L26" s="20">
        <f>2.5+200.5</f>
        <v>203</v>
      </c>
      <c r="M26" s="21" t="s">
        <v>19</v>
      </c>
      <c r="N26" s="21">
        <v>89.5</v>
      </c>
      <c r="O26" s="22">
        <f>2.5+200</f>
        <v>202.5</v>
      </c>
    </row>
    <row r="27" spans="2:16" ht="40.799999999999997" thickBot="1" x14ac:dyDescent="0.55000000000000004">
      <c r="B27" s="5">
        <v>88</v>
      </c>
      <c r="C27" s="38"/>
      <c r="D27" s="20" t="s">
        <v>19</v>
      </c>
      <c r="E27" s="20">
        <v>79.400000000000006</v>
      </c>
      <c r="F27" s="20">
        <f>2+197</f>
        <v>199</v>
      </c>
      <c r="G27" s="20" t="s">
        <v>18</v>
      </c>
      <c r="H27" s="20">
        <v>79.5</v>
      </c>
      <c r="I27" s="20">
        <f>2+193.5</f>
        <v>195.5</v>
      </c>
      <c r="J27" s="20" t="s">
        <v>18</v>
      </c>
      <c r="K27" s="20">
        <v>89.7</v>
      </c>
      <c r="L27" s="20">
        <f>2.5+201.5</f>
        <v>204</v>
      </c>
      <c r="M27" s="21" t="s">
        <v>18</v>
      </c>
      <c r="N27" s="21">
        <v>89.7</v>
      </c>
      <c r="O27" s="22">
        <f>2.5+202</f>
        <v>204.5</v>
      </c>
    </row>
    <row r="28" spans="2:16" ht="40.799999999999997" thickBot="1" x14ac:dyDescent="0.55000000000000004">
      <c r="B28" s="5">
        <v>89</v>
      </c>
      <c r="C28" s="37">
        <v>7</v>
      </c>
      <c r="D28" s="17" t="s">
        <v>18</v>
      </c>
      <c r="E28" s="17">
        <v>79.5</v>
      </c>
      <c r="F28" s="17">
        <f>2+198</f>
        <v>200</v>
      </c>
      <c r="G28" s="17" t="s">
        <v>19</v>
      </c>
      <c r="H28" s="17">
        <v>79.400000000000006</v>
      </c>
      <c r="I28" s="17">
        <f>2+193</f>
        <v>195</v>
      </c>
      <c r="J28" s="17" t="s">
        <v>19</v>
      </c>
      <c r="K28" s="17">
        <v>89.5</v>
      </c>
      <c r="L28" s="17">
        <f>2.5+202.5</f>
        <v>205</v>
      </c>
      <c r="M28" s="18" t="s">
        <v>19</v>
      </c>
      <c r="N28" s="18">
        <v>89.5</v>
      </c>
      <c r="O28" s="19">
        <f>2.5+203.5</f>
        <v>206</v>
      </c>
    </row>
    <row r="29" spans="2:16" ht="40.799999999999997" thickBot="1" x14ac:dyDescent="0.55000000000000004">
      <c r="B29" s="5">
        <v>90</v>
      </c>
      <c r="C29" s="37"/>
      <c r="D29" s="17" t="s">
        <v>19</v>
      </c>
      <c r="E29" s="17">
        <v>79.5</v>
      </c>
      <c r="F29" s="17">
        <f>2+198.5</f>
        <v>200.5</v>
      </c>
      <c r="G29" s="17" t="s">
        <v>18</v>
      </c>
      <c r="H29" s="17">
        <v>79.5</v>
      </c>
      <c r="I29" s="17">
        <f>2+190</f>
        <v>192</v>
      </c>
      <c r="J29" s="17" t="s">
        <v>18</v>
      </c>
      <c r="K29" s="17">
        <v>89.6</v>
      </c>
      <c r="L29" s="17">
        <f>2.5+202</f>
        <v>204.5</v>
      </c>
      <c r="M29" s="18" t="s">
        <v>18</v>
      </c>
      <c r="N29" s="18">
        <v>89.7</v>
      </c>
      <c r="O29" s="19">
        <f>2.5+201.5</f>
        <v>204</v>
      </c>
    </row>
    <row r="30" spans="2:16" ht="40.799999999999997" thickBot="1" x14ac:dyDescent="0.55000000000000004">
      <c r="B30" s="5">
        <v>91</v>
      </c>
      <c r="C30" s="37"/>
      <c r="D30" s="17" t="s">
        <v>18</v>
      </c>
      <c r="E30" s="17">
        <v>79.5</v>
      </c>
      <c r="F30" s="17">
        <f>2+199</f>
        <v>201</v>
      </c>
      <c r="G30" s="17" t="s">
        <v>19</v>
      </c>
      <c r="H30" s="17">
        <v>79.400000000000006</v>
      </c>
      <c r="I30" s="17">
        <f>2+195</f>
        <v>197</v>
      </c>
      <c r="J30" s="17" t="s">
        <v>19</v>
      </c>
      <c r="K30" s="17">
        <v>89.6</v>
      </c>
      <c r="L30" s="17">
        <f>2.5+203.5</f>
        <v>206</v>
      </c>
      <c r="M30" s="18" t="s">
        <v>19</v>
      </c>
      <c r="N30" s="18">
        <v>89.7</v>
      </c>
      <c r="O30" s="19">
        <f>2.5+202</f>
        <v>204.5</v>
      </c>
    </row>
    <row r="31" spans="2:16" ht="40.799999999999997" thickBot="1" x14ac:dyDescent="0.55000000000000004">
      <c r="B31" s="5">
        <v>92</v>
      </c>
      <c r="C31" s="37"/>
      <c r="D31" s="17" t="s">
        <v>19</v>
      </c>
      <c r="E31" s="17">
        <v>79.5</v>
      </c>
      <c r="F31" s="17">
        <f>2+200</f>
        <v>202</v>
      </c>
      <c r="G31" s="17" t="s">
        <v>18</v>
      </c>
      <c r="H31" s="17">
        <v>79</v>
      </c>
      <c r="I31" s="17">
        <f>2+194</f>
        <v>196</v>
      </c>
      <c r="J31" s="17" t="s">
        <v>18</v>
      </c>
      <c r="K31" s="17">
        <v>89.5</v>
      </c>
      <c r="L31" s="17">
        <f>2.5+202</f>
        <v>204.5</v>
      </c>
      <c r="M31" s="18" t="s">
        <v>18</v>
      </c>
      <c r="N31" s="18">
        <v>89.7</v>
      </c>
      <c r="O31" s="19">
        <f>2.5+201</f>
        <v>203.5</v>
      </c>
    </row>
    <row r="32" spans="2:16" ht="40.799999999999997" thickBot="1" x14ac:dyDescent="0.55000000000000004">
      <c r="B32" s="5">
        <v>93</v>
      </c>
      <c r="C32" s="38">
        <v>8</v>
      </c>
      <c r="D32" s="20" t="s">
        <v>18</v>
      </c>
      <c r="E32" s="20">
        <v>80</v>
      </c>
      <c r="F32" s="20">
        <f>2+204.5</f>
        <v>206.5</v>
      </c>
      <c r="G32" s="20" t="s">
        <v>19</v>
      </c>
      <c r="H32" s="20">
        <v>79.400000000000006</v>
      </c>
      <c r="I32" s="20">
        <f>2+204</f>
        <v>206</v>
      </c>
      <c r="J32" s="20" t="s">
        <v>19</v>
      </c>
      <c r="K32" s="20">
        <v>89.6</v>
      </c>
      <c r="L32" s="20">
        <f>2.5+204</f>
        <v>206.5</v>
      </c>
      <c r="M32" s="21" t="s">
        <v>19</v>
      </c>
      <c r="N32" s="21">
        <v>89.5</v>
      </c>
      <c r="O32" s="22">
        <f>2.5+206</f>
        <v>208.5</v>
      </c>
    </row>
    <row r="33" spans="2:15" ht="40.799999999999997" thickBot="1" x14ac:dyDescent="0.55000000000000004">
      <c r="B33" s="5">
        <v>94</v>
      </c>
      <c r="C33" s="38"/>
      <c r="D33" s="20" t="s">
        <v>19</v>
      </c>
      <c r="E33" s="20">
        <v>79</v>
      </c>
      <c r="F33" s="20">
        <f>2+203.5</f>
        <v>205.5</v>
      </c>
      <c r="G33" s="20" t="s">
        <v>18</v>
      </c>
      <c r="H33" s="20">
        <v>78.8</v>
      </c>
      <c r="I33" s="20">
        <f>2+203.5</f>
        <v>205.5</v>
      </c>
      <c r="J33" s="20" t="s">
        <v>18</v>
      </c>
      <c r="K33" s="20">
        <v>89.7</v>
      </c>
      <c r="L33" s="20">
        <f>2.5+205</f>
        <v>207.5</v>
      </c>
      <c r="M33" s="21" t="s">
        <v>18</v>
      </c>
      <c r="N33" s="21">
        <v>89.7</v>
      </c>
      <c r="O33" s="22">
        <f>2.5+205</f>
        <v>207.5</v>
      </c>
    </row>
    <row r="34" spans="2:15" ht="40.799999999999997" thickBot="1" x14ac:dyDescent="0.55000000000000004">
      <c r="B34" s="5">
        <v>95</v>
      </c>
      <c r="C34" s="38"/>
      <c r="D34" s="20" t="s">
        <v>18</v>
      </c>
      <c r="E34" s="20">
        <v>79</v>
      </c>
      <c r="F34" s="20">
        <f>2+201.5</f>
        <v>203.5</v>
      </c>
      <c r="G34" s="20" t="s">
        <v>19</v>
      </c>
      <c r="H34" s="20">
        <v>78.8</v>
      </c>
      <c r="I34" s="20">
        <f>2+206.5</f>
        <v>208.5</v>
      </c>
      <c r="J34" s="20" t="s">
        <v>19</v>
      </c>
      <c r="K34" s="20">
        <v>89.6</v>
      </c>
      <c r="L34" s="20">
        <f>2.5+204.5</f>
        <v>207</v>
      </c>
      <c r="M34" s="21" t="s">
        <v>19</v>
      </c>
      <c r="N34" s="21">
        <v>89.6</v>
      </c>
      <c r="O34" s="22">
        <f>2.5+203</f>
        <v>205.5</v>
      </c>
    </row>
    <row r="35" spans="2:15" ht="40.799999999999997" thickBot="1" x14ac:dyDescent="0.55000000000000004">
      <c r="B35" s="6">
        <v>96</v>
      </c>
      <c r="C35" s="39"/>
      <c r="D35" s="23" t="s">
        <v>19</v>
      </c>
      <c r="E35" s="23">
        <v>79.3</v>
      </c>
      <c r="F35" s="23">
        <f>2+205</f>
        <v>207</v>
      </c>
      <c r="G35" s="23" t="s">
        <v>18</v>
      </c>
      <c r="H35" s="23">
        <v>79.5</v>
      </c>
      <c r="I35" s="23">
        <f>2+205</f>
        <v>207</v>
      </c>
      <c r="J35" s="23" t="s">
        <v>18</v>
      </c>
      <c r="K35" s="23">
        <v>89.7</v>
      </c>
      <c r="L35" s="23">
        <f>2.5+208</f>
        <v>210.5</v>
      </c>
      <c r="M35" s="24" t="s">
        <v>18</v>
      </c>
      <c r="N35" s="24">
        <v>89.6</v>
      </c>
      <c r="O35" s="25">
        <f>2.5+207.5</f>
        <v>210</v>
      </c>
    </row>
    <row r="36" spans="2:15" ht="17.399999999999999" thickTop="1" x14ac:dyDescent="0.5"/>
  </sheetData>
  <mergeCells count="15">
    <mergeCell ref="B2:B3"/>
    <mergeCell ref="C2:C3"/>
    <mergeCell ref="B1:O1"/>
    <mergeCell ref="C4:C7"/>
    <mergeCell ref="M2:O2"/>
    <mergeCell ref="C28:C31"/>
    <mergeCell ref="C32:C35"/>
    <mergeCell ref="D2:F2"/>
    <mergeCell ref="G2:I2"/>
    <mergeCell ref="J2:L2"/>
    <mergeCell ref="C8:C11"/>
    <mergeCell ref="C12:C15"/>
    <mergeCell ref="C16:C19"/>
    <mergeCell ref="C20:C23"/>
    <mergeCell ref="C24:C27"/>
  </mergeCells>
  <printOptions horizontalCentered="1"/>
  <pageMargins left="0" right="0" top="0" bottom="0" header="0" footer="0"/>
  <pageSetup paperSize="9" scale="5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rightToLeft="1" topLeftCell="A26" workbookViewId="0">
      <selection activeCell="I32" sqref="I32"/>
    </sheetView>
  </sheetViews>
  <sheetFormatPr defaultRowHeight="16.8" x14ac:dyDescent="0.5"/>
  <cols>
    <col min="2" max="2" width="9.109375" style="1" customWidth="1"/>
    <col min="3" max="3" width="9.5546875" style="2" customWidth="1"/>
    <col min="4" max="5" width="12.77734375" style="2" customWidth="1"/>
    <col min="6" max="15" width="12.77734375" style="3" customWidth="1"/>
    <col min="16" max="16" width="8.88671875" style="3"/>
  </cols>
  <sheetData>
    <row r="1" spans="2:15" ht="41.4" thickTop="1" thickBot="1" x14ac:dyDescent="0.55000000000000004">
      <c r="B1" s="50" t="s">
        <v>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2:15" ht="40.799999999999997" thickBot="1" x14ac:dyDescent="1.3">
      <c r="B2" s="46" t="s">
        <v>0</v>
      </c>
      <c r="C2" s="48" t="s">
        <v>1</v>
      </c>
      <c r="D2" s="40" t="s">
        <v>2</v>
      </c>
      <c r="E2" s="41"/>
      <c r="F2" s="42"/>
      <c r="G2" s="40" t="s">
        <v>12</v>
      </c>
      <c r="H2" s="41"/>
      <c r="I2" s="42"/>
      <c r="J2" s="43" t="s">
        <v>13</v>
      </c>
      <c r="K2" s="44"/>
      <c r="L2" s="45"/>
      <c r="M2" s="43" t="s">
        <v>14</v>
      </c>
      <c r="N2" s="44"/>
      <c r="O2" s="53"/>
    </row>
    <row r="3" spans="2:15" ht="36.6" thickBot="1" x14ac:dyDescent="1.1499999999999999">
      <c r="B3" s="47"/>
      <c r="C3" s="49"/>
      <c r="D3" s="28" t="s">
        <v>17</v>
      </c>
      <c r="E3" s="28" t="s">
        <v>16</v>
      </c>
      <c r="F3" s="28" t="s">
        <v>15</v>
      </c>
      <c r="G3" s="28" t="s">
        <v>17</v>
      </c>
      <c r="H3" s="28" t="s">
        <v>16</v>
      </c>
      <c r="I3" s="28" t="s">
        <v>15</v>
      </c>
      <c r="J3" s="28" t="s">
        <v>17</v>
      </c>
      <c r="K3" s="28" t="s">
        <v>16</v>
      </c>
      <c r="L3" s="28" t="s">
        <v>15</v>
      </c>
      <c r="M3" s="28" t="s">
        <v>17</v>
      </c>
      <c r="N3" s="28" t="s">
        <v>16</v>
      </c>
      <c r="O3" s="28" t="s">
        <v>15</v>
      </c>
    </row>
    <row r="4" spans="2:15" ht="40.799999999999997" thickBot="1" x14ac:dyDescent="0.55000000000000004">
      <c r="B4" s="5">
        <v>97</v>
      </c>
      <c r="C4" s="37">
        <v>1</v>
      </c>
      <c r="D4" s="17" t="s">
        <v>18</v>
      </c>
      <c r="E4" s="8">
        <f>1+78.4</f>
        <v>79.400000000000006</v>
      </c>
      <c r="F4" s="8">
        <f>2+201</f>
        <v>203</v>
      </c>
      <c r="G4" s="17" t="s">
        <v>19</v>
      </c>
      <c r="H4" s="8">
        <f>1+78.5</f>
        <v>79.5</v>
      </c>
      <c r="I4" s="8">
        <f>2+199</f>
        <v>201</v>
      </c>
      <c r="J4" s="17" t="s">
        <v>19</v>
      </c>
      <c r="K4" s="8">
        <f>1+88.7</f>
        <v>89.7</v>
      </c>
      <c r="L4" s="8">
        <f>2.5+201.5</f>
        <v>204</v>
      </c>
      <c r="M4" s="18" t="s">
        <v>19</v>
      </c>
      <c r="N4" s="14">
        <f>1+88.5</f>
        <v>89.5</v>
      </c>
      <c r="O4" s="9">
        <f>2.5+200.5</f>
        <v>203</v>
      </c>
    </row>
    <row r="5" spans="2:15" ht="40.799999999999997" thickBot="1" x14ac:dyDescent="0.55000000000000004">
      <c r="B5" s="5">
        <v>98</v>
      </c>
      <c r="C5" s="37"/>
      <c r="D5" s="17" t="s">
        <v>19</v>
      </c>
      <c r="E5" s="8">
        <f>1+78.4</f>
        <v>79.400000000000006</v>
      </c>
      <c r="F5" s="8">
        <f>2+200</f>
        <v>202</v>
      </c>
      <c r="G5" s="17" t="s">
        <v>18</v>
      </c>
      <c r="H5" s="8">
        <f>1+78.5</f>
        <v>79.5</v>
      </c>
      <c r="I5" s="8">
        <f>2+196</f>
        <v>198</v>
      </c>
      <c r="J5" s="17" t="s">
        <v>18</v>
      </c>
      <c r="K5" s="8">
        <f>1+88.6</f>
        <v>89.6</v>
      </c>
      <c r="L5" s="8">
        <f>2.5+200</f>
        <v>202.5</v>
      </c>
      <c r="M5" s="18" t="s">
        <v>18</v>
      </c>
      <c r="N5" s="14">
        <f>1+88.5</f>
        <v>89.5</v>
      </c>
      <c r="O5" s="9">
        <f>2.5+200.5</f>
        <v>203</v>
      </c>
    </row>
    <row r="6" spans="2:15" ht="40.799999999999997" thickBot="1" x14ac:dyDescent="0.55000000000000004">
      <c r="B6" s="5">
        <v>99</v>
      </c>
      <c r="C6" s="37"/>
      <c r="D6" s="17" t="s">
        <v>18</v>
      </c>
      <c r="E6" s="8">
        <f>1+78.4</f>
        <v>79.400000000000006</v>
      </c>
      <c r="F6" s="8">
        <f>2+202</f>
        <v>204</v>
      </c>
      <c r="G6" s="17" t="s">
        <v>19</v>
      </c>
      <c r="H6" s="8">
        <f>1+78.5</f>
        <v>79.5</v>
      </c>
      <c r="I6" s="8">
        <f>2+204</f>
        <v>206</v>
      </c>
      <c r="J6" s="17" t="s">
        <v>19</v>
      </c>
      <c r="K6" s="8">
        <f>1+88.6</f>
        <v>89.6</v>
      </c>
      <c r="L6" s="8">
        <f>2.5+202.5</f>
        <v>205</v>
      </c>
      <c r="M6" s="18" t="s">
        <v>19</v>
      </c>
      <c r="N6" s="14">
        <f>1+88.5</f>
        <v>89.5</v>
      </c>
      <c r="O6" s="9">
        <f>2.5+200</f>
        <v>202.5</v>
      </c>
    </row>
    <row r="7" spans="2:15" ht="40.799999999999997" thickBot="1" x14ac:dyDescent="0.55000000000000004">
      <c r="B7" s="5">
        <v>100</v>
      </c>
      <c r="C7" s="37"/>
      <c r="D7" s="17" t="s">
        <v>19</v>
      </c>
      <c r="E7" s="8">
        <f>1+78.4</f>
        <v>79.400000000000006</v>
      </c>
      <c r="F7" s="8">
        <f>2+201.5</f>
        <v>203.5</v>
      </c>
      <c r="G7" s="17" t="s">
        <v>18</v>
      </c>
      <c r="H7" s="8">
        <f>1+78.4</f>
        <v>79.400000000000006</v>
      </c>
      <c r="I7" s="8">
        <f>2+203</f>
        <v>205</v>
      </c>
      <c r="J7" s="17" t="s">
        <v>18</v>
      </c>
      <c r="K7" s="8">
        <f>1+88.7</f>
        <v>89.7</v>
      </c>
      <c r="L7" s="8">
        <f>2.5+201</f>
        <v>203.5</v>
      </c>
      <c r="M7" s="18" t="s">
        <v>18</v>
      </c>
      <c r="N7" s="14">
        <f>1+88.5</f>
        <v>89.5</v>
      </c>
      <c r="O7" s="9">
        <f>2.5+202</f>
        <v>204.5</v>
      </c>
    </row>
    <row r="8" spans="2:15" ht="40.799999999999997" thickBot="1" x14ac:dyDescent="0.55000000000000004">
      <c r="B8" s="5">
        <v>101</v>
      </c>
      <c r="C8" s="38">
        <v>2</v>
      </c>
      <c r="D8" s="20" t="s">
        <v>18</v>
      </c>
      <c r="E8" s="10">
        <f>1+78.3</f>
        <v>79.3</v>
      </c>
      <c r="F8" s="10">
        <f>2+191</f>
        <v>193</v>
      </c>
      <c r="G8" s="20" t="s">
        <v>19</v>
      </c>
      <c r="H8" s="10">
        <f>1+78.2</f>
        <v>79.2</v>
      </c>
      <c r="I8" s="10">
        <f>2+192</f>
        <v>194</v>
      </c>
      <c r="J8" s="20" t="s">
        <v>19</v>
      </c>
      <c r="K8" s="10">
        <f>1+88.6</f>
        <v>89.6</v>
      </c>
      <c r="L8" s="10">
        <f>2.5+198</f>
        <v>200.5</v>
      </c>
      <c r="M8" s="21" t="s">
        <v>19</v>
      </c>
      <c r="N8" s="15">
        <f>1+88.5</f>
        <v>89.5</v>
      </c>
      <c r="O8" s="11">
        <f>2.5+197.5</f>
        <v>200</v>
      </c>
    </row>
    <row r="9" spans="2:15" ht="40.799999999999997" thickBot="1" x14ac:dyDescent="0.55000000000000004">
      <c r="B9" s="5">
        <v>102</v>
      </c>
      <c r="C9" s="38"/>
      <c r="D9" s="20" t="s">
        <v>19</v>
      </c>
      <c r="E9" s="10">
        <f>1+78</f>
        <v>79</v>
      </c>
      <c r="F9" s="10">
        <f>2+191</f>
        <v>193</v>
      </c>
      <c r="G9" s="20" t="s">
        <v>18</v>
      </c>
      <c r="H9" s="10">
        <f>1+78.5</f>
        <v>79.5</v>
      </c>
      <c r="I9" s="10">
        <f>2+190</f>
        <v>192</v>
      </c>
      <c r="J9" s="20" t="s">
        <v>18</v>
      </c>
      <c r="K9" s="10">
        <f>1+88.7</f>
        <v>89.7</v>
      </c>
      <c r="L9" s="10">
        <f>2.5+198</f>
        <v>200.5</v>
      </c>
      <c r="M9" s="21" t="s">
        <v>18</v>
      </c>
      <c r="N9" s="15">
        <f>1+88.6</f>
        <v>89.6</v>
      </c>
      <c r="O9" s="11">
        <f>2.5+198</f>
        <v>200.5</v>
      </c>
    </row>
    <row r="10" spans="2:15" ht="40.799999999999997" thickBot="1" x14ac:dyDescent="0.55000000000000004">
      <c r="B10" s="5">
        <v>103</v>
      </c>
      <c r="C10" s="38"/>
      <c r="D10" s="20" t="s">
        <v>18</v>
      </c>
      <c r="E10" s="10">
        <f>1+78.3</f>
        <v>79.3</v>
      </c>
      <c r="F10" s="10">
        <f>2+191.5</f>
        <v>193.5</v>
      </c>
      <c r="G10" s="20" t="s">
        <v>19</v>
      </c>
      <c r="H10" s="10">
        <f>1+78.3</f>
        <v>79.3</v>
      </c>
      <c r="I10" s="10">
        <f>2+192</f>
        <v>194</v>
      </c>
      <c r="J10" s="20" t="s">
        <v>19</v>
      </c>
      <c r="K10" s="10">
        <f>1+88.7</f>
        <v>89.7</v>
      </c>
      <c r="L10" s="10">
        <f>2.5+198</f>
        <v>200.5</v>
      </c>
      <c r="M10" s="21" t="s">
        <v>19</v>
      </c>
      <c r="N10" s="15">
        <f>1+88.5</f>
        <v>89.5</v>
      </c>
      <c r="O10" s="11">
        <f>2.5+198.5</f>
        <v>201</v>
      </c>
    </row>
    <row r="11" spans="2:15" ht="40.799999999999997" thickBot="1" x14ac:dyDescent="0.55000000000000004">
      <c r="B11" s="5">
        <v>104</v>
      </c>
      <c r="C11" s="38"/>
      <c r="D11" s="20" t="s">
        <v>19</v>
      </c>
      <c r="E11" s="10">
        <f>1+78.4</f>
        <v>79.400000000000006</v>
      </c>
      <c r="F11" s="10">
        <f>2+191</f>
        <v>193</v>
      </c>
      <c r="G11" s="20" t="s">
        <v>18</v>
      </c>
      <c r="H11" s="10">
        <f>1+78.5</f>
        <v>79.5</v>
      </c>
      <c r="I11" s="10">
        <f>2+189</f>
        <v>191</v>
      </c>
      <c r="J11" s="20" t="s">
        <v>18</v>
      </c>
      <c r="K11" s="10">
        <f>1+89</f>
        <v>90</v>
      </c>
      <c r="L11" s="10">
        <f>2.5+198</f>
        <v>200.5</v>
      </c>
      <c r="M11" s="21" t="s">
        <v>18</v>
      </c>
      <c r="N11" s="15">
        <f>1+88.6</f>
        <v>89.6</v>
      </c>
      <c r="O11" s="11">
        <f>2.5+199</f>
        <v>201.5</v>
      </c>
    </row>
    <row r="12" spans="2:15" ht="40.799999999999997" thickBot="1" x14ac:dyDescent="0.55000000000000004">
      <c r="B12" s="5">
        <v>105</v>
      </c>
      <c r="C12" s="37">
        <v>3</v>
      </c>
      <c r="D12" s="17" t="s">
        <v>18</v>
      </c>
      <c r="E12" s="8">
        <f>1+78.4</f>
        <v>79.400000000000006</v>
      </c>
      <c r="F12" s="8">
        <f>2+194.5</f>
        <v>196.5</v>
      </c>
      <c r="G12" s="17" t="s">
        <v>19</v>
      </c>
      <c r="H12" s="8">
        <f>1+78.4</f>
        <v>79.400000000000006</v>
      </c>
      <c r="I12" s="8">
        <f>2+191</f>
        <v>193</v>
      </c>
      <c r="J12" s="17" t="s">
        <v>19</v>
      </c>
      <c r="K12" s="8">
        <f>1+88.7</f>
        <v>89.7</v>
      </c>
      <c r="L12" s="8">
        <f>2.5+199</f>
        <v>201.5</v>
      </c>
      <c r="M12" s="18" t="s">
        <v>19</v>
      </c>
      <c r="N12" s="14">
        <f>1+88.5</f>
        <v>89.5</v>
      </c>
      <c r="O12" s="9">
        <f>2.5+197.5</f>
        <v>200</v>
      </c>
    </row>
    <row r="13" spans="2:15" ht="40.799999999999997" thickBot="1" x14ac:dyDescent="0.55000000000000004">
      <c r="B13" s="5">
        <v>106</v>
      </c>
      <c r="C13" s="37"/>
      <c r="D13" s="17" t="s">
        <v>19</v>
      </c>
      <c r="E13" s="8">
        <f>1+78.5</f>
        <v>79.5</v>
      </c>
      <c r="F13" s="8">
        <f>2+193</f>
        <v>195</v>
      </c>
      <c r="G13" s="17" t="s">
        <v>18</v>
      </c>
      <c r="H13" s="8">
        <f>1+78.6</f>
        <v>79.599999999999994</v>
      </c>
      <c r="I13" s="8">
        <f>2+192</f>
        <v>194</v>
      </c>
      <c r="J13" s="17" t="s">
        <v>18</v>
      </c>
      <c r="K13" s="8">
        <f>1+88.6</f>
        <v>89.6</v>
      </c>
      <c r="L13" s="8">
        <f>2.5+200</f>
        <v>202.5</v>
      </c>
      <c r="M13" s="18" t="s">
        <v>18</v>
      </c>
      <c r="N13" s="14">
        <f>1+88.7</f>
        <v>89.7</v>
      </c>
      <c r="O13" s="9">
        <f>2.5+199</f>
        <v>201.5</v>
      </c>
    </row>
    <row r="14" spans="2:15" ht="40.799999999999997" thickBot="1" x14ac:dyDescent="0.55000000000000004">
      <c r="B14" s="5">
        <v>107</v>
      </c>
      <c r="C14" s="37"/>
      <c r="D14" s="17" t="s">
        <v>18</v>
      </c>
      <c r="E14" s="8">
        <f>1+78.5</f>
        <v>79.5</v>
      </c>
      <c r="F14" s="8">
        <f>2+192.5</f>
        <v>194.5</v>
      </c>
      <c r="G14" s="17" t="s">
        <v>19</v>
      </c>
      <c r="H14" s="8">
        <f>1+78.4</f>
        <v>79.400000000000006</v>
      </c>
      <c r="I14" s="8">
        <f>2+192.5</f>
        <v>194.5</v>
      </c>
      <c r="J14" s="17" t="s">
        <v>19</v>
      </c>
      <c r="K14" s="8">
        <f>1+88.7</f>
        <v>89.7</v>
      </c>
      <c r="L14" s="8">
        <f>2.5+201</f>
        <v>203.5</v>
      </c>
      <c r="M14" s="18" t="s">
        <v>19</v>
      </c>
      <c r="N14" s="14">
        <f>1+88.6</f>
        <v>89.6</v>
      </c>
      <c r="O14" s="9">
        <f>2.5+200</f>
        <v>202.5</v>
      </c>
    </row>
    <row r="15" spans="2:15" ht="40.799999999999997" thickBot="1" x14ac:dyDescent="0.55000000000000004">
      <c r="B15" s="5">
        <v>108</v>
      </c>
      <c r="C15" s="37"/>
      <c r="D15" s="17" t="s">
        <v>19</v>
      </c>
      <c r="E15" s="8">
        <f>1+78.4</f>
        <v>79.400000000000006</v>
      </c>
      <c r="F15" s="8">
        <f>2+195</f>
        <v>197</v>
      </c>
      <c r="G15" s="17" t="s">
        <v>18</v>
      </c>
      <c r="H15" s="8">
        <f>1+78.5</f>
        <v>79.5</v>
      </c>
      <c r="I15" s="8">
        <f>2+193.5</f>
        <v>195.5</v>
      </c>
      <c r="J15" s="17" t="s">
        <v>18</v>
      </c>
      <c r="K15" s="8">
        <f>1+88.6</f>
        <v>89.6</v>
      </c>
      <c r="L15" s="8">
        <f>2.5+200.5</f>
        <v>203</v>
      </c>
      <c r="M15" s="18" t="s">
        <v>18</v>
      </c>
      <c r="N15" s="14">
        <f>1+88.7</f>
        <v>89.7</v>
      </c>
      <c r="O15" s="9">
        <f>2.5+199</f>
        <v>201.5</v>
      </c>
    </row>
    <row r="16" spans="2:15" ht="40.799999999999997" thickBot="1" x14ac:dyDescent="0.55000000000000004">
      <c r="B16" s="5">
        <v>109</v>
      </c>
      <c r="C16" s="38">
        <v>4</v>
      </c>
      <c r="D16" s="20" t="s">
        <v>18</v>
      </c>
      <c r="E16" s="10">
        <f>1+78.4</f>
        <v>79.400000000000006</v>
      </c>
      <c r="F16" s="10">
        <f>2+195</f>
        <v>197</v>
      </c>
      <c r="G16" s="20" t="s">
        <v>19</v>
      </c>
      <c r="H16" s="10">
        <f>1+78.5</f>
        <v>79.5</v>
      </c>
      <c r="I16" s="10">
        <f>2+194.5</f>
        <v>196.5</v>
      </c>
      <c r="J16" s="20" t="s">
        <v>19</v>
      </c>
      <c r="K16" s="10">
        <f>1+88.5</f>
        <v>89.5</v>
      </c>
      <c r="L16" s="10">
        <f>2.5+201.5</f>
        <v>204</v>
      </c>
      <c r="M16" s="21" t="s">
        <v>19</v>
      </c>
      <c r="N16" s="15">
        <f>1+88.5</f>
        <v>89.5</v>
      </c>
      <c r="O16" s="11">
        <f>2.5+202.5</f>
        <v>205</v>
      </c>
    </row>
    <row r="17" spans="2:15" ht="40.799999999999997" thickBot="1" x14ac:dyDescent="0.55000000000000004">
      <c r="B17" s="5">
        <v>110</v>
      </c>
      <c r="C17" s="38"/>
      <c r="D17" s="20" t="s">
        <v>19</v>
      </c>
      <c r="E17" s="10">
        <f>1+78.5</f>
        <v>79.5</v>
      </c>
      <c r="F17" s="10">
        <f>2+196</f>
        <v>198</v>
      </c>
      <c r="G17" s="20" t="s">
        <v>18</v>
      </c>
      <c r="H17" s="10">
        <f>1+78.3</f>
        <v>79.3</v>
      </c>
      <c r="I17" s="10">
        <f>2+197</f>
        <v>199</v>
      </c>
      <c r="J17" s="20" t="s">
        <v>18</v>
      </c>
      <c r="K17" s="10">
        <f>1+88.5</f>
        <v>89.5</v>
      </c>
      <c r="L17" s="10">
        <f>2.5+201.5</f>
        <v>204</v>
      </c>
      <c r="M17" s="21" t="s">
        <v>18</v>
      </c>
      <c r="N17" s="15">
        <f>1+88.6</f>
        <v>89.6</v>
      </c>
      <c r="O17" s="11">
        <f>2.5+199</f>
        <v>201.5</v>
      </c>
    </row>
    <row r="18" spans="2:15" ht="40.799999999999997" thickBot="1" x14ac:dyDescent="0.55000000000000004">
      <c r="B18" s="5">
        <v>111</v>
      </c>
      <c r="C18" s="38"/>
      <c r="D18" s="20" t="s">
        <v>18</v>
      </c>
      <c r="E18" s="10">
        <f>1+78.3</f>
        <v>79.3</v>
      </c>
      <c r="F18" s="10">
        <f>2+194</f>
        <v>196</v>
      </c>
      <c r="G18" s="20" t="s">
        <v>19</v>
      </c>
      <c r="H18" s="10">
        <f>1+78.4</f>
        <v>79.400000000000006</v>
      </c>
      <c r="I18" s="10">
        <f>2+192</f>
        <v>194</v>
      </c>
      <c r="J18" s="20" t="s">
        <v>19</v>
      </c>
      <c r="K18" s="10">
        <f>1+88.5</f>
        <v>89.5</v>
      </c>
      <c r="L18" s="10">
        <f>2.5+200</f>
        <v>202.5</v>
      </c>
      <c r="M18" s="21" t="s">
        <v>19</v>
      </c>
      <c r="N18" s="15">
        <f>1+88.6</f>
        <v>89.6</v>
      </c>
      <c r="O18" s="11">
        <f>2.5+200</f>
        <v>202.5</v>
      </c>
    </row>
    <row r="19" spans="2:15" ht="40.799999999999997" thickBot="1" x14ac:dyDescent="0.55000000000000004">
      <c r="B19" s="5">
        <v>112</v>
      </c>
      <c r="C19" s="38"/>
      <c r="D19" s="20" t="s">
        <v>19</v>
      </c>
      <c r="E19" s="10">
        <f>1+78.4</f>
        <v>79.400000000000006</v>
      </c>
      <c r="F19" s="10">
        <f>2+198</f>
        <v>200</v>
      </c>
      <c r="G19" s="20" t="s">
        <v>18</v>
      </c>
      <c r="H19" s="10">
        <f>1+78.5</f>
        <v>79.5</v>
      </c>
      <c r="I19" s="10">
        <f>2+190</f>
        <v>192</v>
      </c>
      <c r="J19" s="20" t="s">
        <v>18</v>
      </c>
      <c r="K19" s="10">
        <f>1+88.3</f>
        <v>89.3</v>
      </c>
      <c r="L19" s="10">
        <f>2.5+201.5</f>
        <v>204</v>
      </c>
      <c r="M19" s="21" t="s">
        <v>18</v>
      </c>
      <c r="N19" s="15">
        <f>1+88.5</f>
        <v>89.5</v>
      </c>
      <c r="O19" s="11">
        <f>2.5+203</f>
        <v>205.5</v>
      </c>
    </row>
    <row r="20" spans="2:15" ht="40.799999999999997" thickBot="1" x14ac:dyDescent="0.55000000000000004">
      <c r="B20" s="5">
        <v>113</v>
      </c>
      <c r="C20" s="37">
        <v>5</v>
      </c>
      <c r="D20" s="17" t="s">
        <v>18</v>
      </c>
      <c r="E20" s="8">
        <f>1+78.5</f>
        <v>79.5</v>
      </c>
      <c r="F20" s="8">
        <f>2+198</f>
        <v>200</v>
      </c>
      <c r="G20" s="17" t="s">
        <v>19</v>
      </c>
      <c r="H20" s="8">
        <f>1+78.4</f>
        <v>79.400000000000006</v>
      </c>
      <c r="I20" s="8">
        <f>2+193.5</f>
        <v>195.5</v>
      </c>
      <c r="J20" s="17" t="s">
        <v>19</v>
      </c>
      <c r="K20" s="8">
        <f>1+88.5</f>
        <v>89.5</v>
      </c>
      <c r="L20" s="8">
        <f>2.5+204</f>
        <v>206.5</v>
      </c>
      <c r="M20" s="18" t="s">
        <v>19</v>
      </c>
      <c r="N20" s="14">
        <f>1+88.7</f>
        <v>89.7</v>
      </c>
      <c r="O20" s="9">
        <f>2.5+205</f>
        <v>207.5</v>
      </c>
    </row>
    <row r="21" spans="2:15" ht="40.799999999999997" thickBot="1" x14ac:dyDescent="0.55000000000000004">
      <c r="B21" s="5">
        <v>114</v>
      </c>
      <c r="C21" s="37"/>
      <c r="D21" s="17" t="s">
        <v>19</v>
      </c>
      <c r="E21" s="8">
        <f>1+78.4</f>
        <v>79.400000000000006</v>
      </c>
      <c r="F21" s="8">
        <f>2+197.5</f>
        <v>199.5</v>
      </c>
      <c r="G21" s="17" t="s">
        <v>18</v>
      </c>
      <c r="H21" s="8">
        <f>1+78.5</f>
        <v>79.5</v>
      </c>
      <c r="I21" s="8">
        <f>2+194</f>
        <v>196</v>
      </c>
      <c r="J21" s="17" t="s">
        <v>18</v>
      </c>
      <c r="K21" s="8">
        <f>1+88.7</f>
        <v>89.7</v>
      </c>
      <c r="L21" s="8">
        <f>2.5+203</f>
        <v>205.5</v>
      </c>
      <c r="M21" s="18" t="s">
        <v>18</v>
      </c>
      <c r="N21" s="14">
        <f>1+88.7</f>
        <v>89.7</v>
      </c>
      <c r="O21" s="9">
        <f>2.5+203</f>
        <v>205.5</v>
      </c>
    </row>
    <row r="22" spans="2:15" ht="40.799999999999997" thickBot="1" x14ac:dyDescent="0.55000000000000004">
      <c r="B22" s="5">
        <v>115</v>
      </c>
      <c r="C22" s="37"/>
      <c r="D22" s="17" t="s">
        <v>18</v>
      </c>
      <c r="E22" s="8">
        <f>1+78.5</f>
        <v>79.5</v>
      </c>
      <c r="F22" s="8">
        <f>2+198</f>
        <v>200</v>
      </c>
      <c r="G22" s="17" t="s">
        <v>19</v>
      </c>
      <c r="H22" s="8">
        <f>1+78.5</f>
        <v>79.5</v>
      </c>
      <c r="I22" s="8">
        <f>2+193.5</f>
        <v>195.5</v>
      </c>
      <c r="J22" s="17" t="s">
        <v>19</v>
      </c>
      <c r="K22" s="8">
        <f>1+88.5</f>
        <v>89.5</v>
      </c>
      <c r="L22" s="8">
        <f>2.5+199</f>
        <v>201.5</v>
      </c>
      <c r="M22" s="18" t="s">
        <v>19</v>
      </c>
      <c r="N22" s="14">
        <f>1+88.6</f>
        <v>89.6</v>
      </c>
      <c r="O22" s="9">
        <f>2.5+200</f>
        <v>202.5</v>
      </c>
    </row>
    <row r="23" spans="2:15" ht="40.799999999999997" thickBot="1" x14ac:dyDescent="0.55000000000000004">
      <c r="B23" s="5">
        <v>116</v>
      </c>
      <c r="C23" s="37"/>
      <c r="D23" s="17" t="s">
        <v>19</v>
      </c>
      <c r="E23" s="8">
        <f>1+78.5</f>
        <v>79.5</v>
      </c>
      <c r="F23" s="8">
        <f>2+198</f>
        <v>200</v>
      </c>
      <c r="G23" s="17" t="s">
        <v>18</v>
      </c>
      <c r="H23" s="8">
        <f>1+78.5</f>
        <v>79.5</v>
      </c>
      <c r="I23" s="8">
        <f>2+191.5</f>
        <v>193.5</v>
      </c>
      <c r="J23" s="17" t="s">
        <v>18</v>
      </c>
      <c r="K23" s="8">
        <f>1+88.6</f>
        <v>89.6</v>
      </c>
      <c r="L23" s="8">
        <f>2.5+204</f>
        <v>206.5</v>
      </c>
      <c r="M23" s="18" t="s">
        <v>18</v>
      </c>
      <c r="N23" s="14">
        <f>1+88.8</f>
        <v>89.8</v>
      </c>
      <c r="O23" s="9">
        <f>2.5+204</f>
        <v>206.5</v>
      </c>
    </row>
    <row r="24" spans="2:15" ht="40.799999999999997" thickBot="1" x14ac:dyDescent="0.55000000000000004">
      <c r="B24" s="5">
        <v>117</v>
      </c>
      <c r="C24" s="38">
        <v>6</v>
      </c>
      <c r="D24" s="20" t="s">
        <v>18</v>
      </c>
      <c r="E24" s="10">
        <f>1+78.6</f>
        <v>79.599999999999994</v>
      </c>
      <c r="F24" s="10">
        <f>2+197</f>
        <v>199</v>
      </c>
      <c r="G24" s="20" t="s">
        <v>19</v>
      </c>
      <c r="H24" s="10">
        <f>1+78.4</f>
        <v>79.400000000000006</v>
      </c>
      <c r="I24" s="10">
        <f>2+191.5</f>
        <v>193.5</v>
      </c>
      <c r="J24" s="20" t="s">
        <v>19</v>
      </c>
      <c r="K24" s="10">
        <f>1+88.5</f>
        <v>89.5</v>
      </c>
      <c r="L24" s="10">
        <f>2.5+201.5</f>
        <v>204</v>
      </c>
      <c r="M24" s="21" t="s">
        <v>19</v>
      </c>
      <c r="N24" s="15">
        <f>1+88.5</f>
        <v>89.5</v>
      </c>
      <c r="O24" s="11">
        <f>2.5+201</f>
        <v>203.5</v>
      </c>
    </row>
    <row r="25" spans="2:15" ht="40.799999999999997" thickBot="1" x14ac:dyDescent="0.55000000000000004">
      <c r="B25" s="5">
        <v>118</v>
      </c>
      <c r="C25" s="38"/>
      <c r="D25" s="20" t="s">
        <v>19</v>
      </c>
      <c r="E25" s="10">
        <f>1+78.4</f>
        <v>79.400000000000006</v>
      </c>
      <c r="F25" s="10">
        <f>2+198</f>
        <v>200</v>
      </c>
      <c r="G25" s="20" t="s">
        <v>18</v>
      </c>
      <c r="H25" s="10">
        <f>1+78.6</f>
        <v>79.599999999999994</v>
      </c>
      <c r="I25" s="10">
        <f>2+195</f>
        <v>197</v>
      </c>
      <c r="J25" s="20" t="s">
        <v>18</v>
      </c>
      <c r="K25" s="10">
        <f>1+88.7</f>
        <v>89.7</v>
      </c>
      <c r="L25" s="10">
        <f>2.5+203</f>
        <v>205.5</v>
      </c>
      <c r="M25" s="21" t="s">
        <v>18</v>
      </c>
      <c r="N25" s="15">
        <f>1+88.6</f>
        <v>89.6</v>
      </c>
      <c r="O25" s="11">
        <f>2.5+203</f>
        <v>205.5</v>
      </c>
    </row>
    <row r="26" spans="2:15" ht="40.799999999999997" thickBot="1" x14ac:dyDescent="0.55000000000000004">
      <c r="B26" s="5">
        <v>119</v>
      </c>
      <c r="C26" s="38"/>
      <c r="D26" s="20" t="s">
        <v>18</v>
      </c>
      <c r="E26" s="10">
        <f>1+78.5</f>
        <v>79.5</v>
      </c>
      <c r="F26" s="10">
        <f>2+199</f>
        <v>201</v>
      </c>
      <c r="G26" s="20" t="s">
        <v>19</v>
      </c>
      <c r="H26" s="10">
        <f>1+78.6</f>
        <v>79.599999999999994</v>
      </c>
      <c r="I26" s="10">
        <f>2+192</f>
        <v>194</v>
      </c>
      <c r="J26" s="20" t="s">
        <v>19</v>
      </c>
      <c r="K26" s="10">
        <f>1+88.8</f>
        <v>89.8</v>
      </c>
      <c r="L26" s="10">
        <f>2.5+203.5</f>
        <v>206</v>
      </c>
      <c r="M26" s="21" t="s">
        <v>19</v>
      </c>
      <c r="N26" s="15">
        <f>1+88.6</f>
        <v>89.6</v>
      </c>
      <c r="O26" s="11">
        <f>2.5+203.5</f>
        <v>206</v>
      </c>
    </row>
    <row r="27" spans="2:15" ht="40.799999999999997" thickBot="1" x14ac:dyDescent="0.55000000000000004">
      <c r="B27" s="5">
        <v>120</v>
      </c>
      <c r="C27" s="38"/>
      <c r="D27" s="20" t="s">
        <v>19</v>
      </c>
      <c r="E27" s="10">
        <f>1+78.5</f>
        <v>79.5</v>
      </c>
      <c r="F27" s="10">
        <f>2+199</f>
        <v>201</v>
      </c>
      <c r="G27" s="20" t="s">
        <v>18</v>
      </c>
      <c r="H27" s="10">
        <f>1+78.5</f>
        <v>79.5</v>
      </c>
      <c r="I27" s="10">
        <f>2+192.5</f>
        <v>194.5</v>
      </c>
      <c r="J27" s="20" t="s">
        <v>18</v>
      </c>
      <c r="K27" s="10">
        <f>1+88.6</f>
        <v>89.6</v>
      </c>
      <c r="L27" s="10">
        <f>2.5+202.5</f>
        <v>205</v>
      </c>
      <c r="M27" s="21" t="s">
        <v>18</v>
      </c>
      <c r="N27" s="15">
        <f>1+88.7</f>
        <v>89.7</v>
      </c>
      <c r="O27" s="11">
        <f>2.5+201</f>
        <v>203.5</v>
      </c>
    </row>
    <row r="28" spans="2:15" ht="40.799999999999997" thickBot="1" x14ac:dyDescent="0.55000000000000004">
      <c r="B28" s="5">
        <v>121</v>
      </c>
      <c r="C28" s="37">
        <v>7</v>
      </c>
      <c r="D28" s="17" t="s">
        <v>18</v>
      </c>
      <c r="E28" s="8">
        <f>1+78.5</f>
        <v>79.5</v>
      </c>
      <c r="F28" s="8">
        <f>2+200</f>
        <v>202</v>
      </c>
      <c r="G28" s="17" t="s">
        <v>19</v>
      </c>
      <c r="H28" s="8">
        <f>1+78.5</f>
        <v>79.5</v>
      </c>
      <c r="I28" s="8">
        <f>2+194.5</f>
        <v>196.5</v>
      </c>
      <c r="J28" s="17" t="s">
        <v>19</v>
      </c>
      <c r="K28" s="8">
        <f>1+88.6</f>
        <v>89.6</v>
      </c>
      <c r="L28" s="8">
        <f>2.5+204</f>
        <v>206.5</v>
      </c>
      <c r="M28" s="18" t="s">
        <v>19</v>
      </c>
      <c r="N28" s="14">
        <f>1+88.6</f>
        <v>89.6</v>
      </c>
      <c r="O28" s="9">
        <f>2.5+203</f>
        <v>205.5</v>
      </c>
    </row>
    <row r="29" spans="2:15" ht="40.799999999999997" thickBot="1" x14ac:dyDescent="0.55000000000000004">
      <c r="B29" s="5">
        <v>122</v>
      </c>
      <c r="C29" s="37"/>
      <c r="D29" s="17" t="s">
        <v>19</v>
      </c>
      <c r="E29" s="8">
        <f>1+78.3</f>
        <v>79.3</v>
      </c>
      <c r="F29" s="8">
        <f>2+199</f>
        <v>201</v>
      </c>
      <c r="G29" s="17" t="s">
        <v>18</v>
      </c>
      <c r="H29" s="8">
        <f>1+78.5</f>
        <v>79.5</v>
      </c>
      <c r="I29" s="8">
        <f>2+193.5</f>
        <v>195.5</v>
      </c>
      <c r="J29" s="17" t="s">
        <v>18</v>
      </c>
      <c r="K29" s="8">
        <f>1+88.6</f>
        <v>89.6</v>
      </c>
      <c r="L29" s="8">
        <f>2.5+202.5</f>
        <v>205</v>
      </c>
      <c r="M29" s="18" t="s">
        <v>18</v>
      </c>
      <c r="N29" s="14">
        <f>1+88.8</f>
        <v>89.8</v>
      </c>
      <c r="O29" s="9">
        <f>2.5+203</f>
        <v>205.5</v>
      </c>
    </row>
    <row r="30" spans="2:15" ht="40.799999999999997" thickBot="1" x14ac:dyDescent="0.55000000000000004">
      <c r="B30" s="5">
        <v>123</v>
      </c>
      <c r="C30" s="37"/>
      <c r="D30" s="17" t="s">
        <v>18</v>
      </c>
      <c r="E30" s="8">
        <f>1+78.4</f>
        <v>79.400000000000006</v>
      </c>
      <c r="F30" s="8">
        <f>2+199</f>
        <v>201</v>
      </c>
      <c r="G30" s="17" t="s">
        <v>19</v>
      </c>
      <c r="H30" s="8">
        <f>1+78.5</f>
        <v>79.5</v>
      </c>
      <c r="I30" s="8">
        <f>2+190</f>
        <v>192</v>
      </c>
      <c r="J30" s="17" t="s">
        <v>19</v>
      </c>
      <c r="K30" s="8">
        <f>1+88.5</f>
        <v>89.5</v>
      </c>
      <c r="L30" s="8">
        <f>2.5+201.5</f>
        <v>204</v>
      </c>
      <c r="M30" s="18" t="s">
        <v>19</v>
      </c>
      <c r="N30" s="14">
        <f>1+88.5</f>
        <v>89.5</v>
      </c>
      <c r="O30" s="9">
        <f>2.5+201.5</f>
        <v>204</v>
      </c>
    </row>
    <row r="31" spans="2:15" ht="40.799999999999997" thickBot="1" x14ac:dyDescent="0.55000000000000004">
      <c r="B31" s="5">
        <v>124</v>
      </c>
      <c r="C31" s="37"/>
      <c r="D31" s="17" t="s">
        <v>19</v>
      </c>
      <c r="E31" s="8">
        <f>1+78.3</f>
        <v>79.3</v>
      </c>
      <c r="F31" s="8">
        <f>2+196</f>
        <v>198</v>
      </c>
      <c r="G31" s="17" t="s">
        <v>18</v>
      </c>
      <c r="H31" s="8">
        <f>1+78.5</f>
        <v>79.5</v>
      </c>
      <c r="I31" s="8">
        <f>2+193</f>
        <v>195</v>
      </c>
      <c r="J31" s="17" t="s">
        <v>18</v>
      </c>
      <c r="K31" s="8">
        <f>1+88.5</f>
        <v>89.5</v>
      </c>
      <c r="L31" s="8">
        <f>2.5+201</f>
        <v>203.5</v>
      </c>
      <c r="M31" s="18" t="s">
        <v>18</v>
      </c>
      <c r="N31" s="14">
        <f>1+88.6</f>
        <v>89.6</v>
      </c>
      <c r="O31" s="9">
        <f>2.5+201.5</f>
        <v>204</v>
      </c>
    </row>
    <row r="32" spans="2:15" ht="40.799999999999997" thickBot="1" x14ac:dyDescent="0.55000000000000004">
      <c r="B32" s="5">
        <v>125</v>
      </c>
      <c r="C32" s="38">
        <v>8</v>
      </c>
      <c r="D32" s="20" t="s">
        <v>18</v>
      </c>
      <c r="E32" s="10">
        <f>1+78.4</f>
        <v>79.400000000000006</v>
      </c>
      <c r="F32" s="10">
        <f>2+197</f>
        <v>199</v>
      </c>
      <c r="G32" s="20" t="s">
        <v>19</v>
      </c>
      <c r="H32" s="10">
        <f>1+78.5</f>
        <v>79.5</v>
      </c>
      <c r="I32" s="10">
        <f>2+195</f>
        <v>197</v>
      </c>
      <c r="J32" s="20" t="s">
        <v>19</v>
      </c>
      <c r="K32" s="10">
        <f>1+88.7</f>
        <v>89.7</v>
      </c>
      <c r="L32" s="10">
        <f>2.5+207</f>
        <v>209.5</v>
      </c>
      <c r="M32" s="21" t="s">
        <v>19</v>
      </c>
      <c r="N32" s="15">
        <f>1+88.5</f>
        <v>89.5</v>
      </c>
      <c r="O32" s="11">
        <f>2.5+206</f>
        <v>208.5</v>
      </c>
    </row>
    <row r="33" spans="2:15" ht="40.799999999999997" thickBot="1" x14ac:dyDescent="0.55000000000000004">
      <c r="B33" s="5">
        <v>126</v>
      </c>
      <c r="C33" s="38"/>
      <c r="D33" s="20" t="s">
        <v>19</v>
      </c>
      <c r="E33" s="10">
        <f>1+78.4</f>
        <v>79.400000000000006</v>
      </c>
      <c r="F33" s="10">
        <f>2+197</f>
        <v>199</v>
      </c>
      <c r="G33" s="20" t="s">
        <v>18</v>
      </c>
      <c r="H33" s="10">
        <f>1+78.5</f>
        <v>79.5</v>
      </c>
      <c r="I33" s="10">
        <f>2+192</f>
        <v>194</v>
      </c>
      <c r="J33" s="20" t="s">
        <v>18</v>
      </c>
      <c r="K33" s="10">
        <f>1+88.8</f>
        <v>89.8</v>
      </c>
      <c r="L33" s="10">
        <f>2.5+207</f>
        <v>209.5</v>
      </c>
      <c r="M33" s="21" t="s">
        <v>18</v>
      </c>
      <c r="N33" s="15">
        <f>1+88.7</f>
        <v>89.7</v>
      </c>
      <c r="O33" s="11">
        <f>2.5+207</f>
        <v>209.5</v>
      </c>
    </row>
    <row r="34" spans="2:15" ht="40.799999999999997" thickBot="1" x14ac:dyDescent="0.55000000000000004">
      <c r="B34" s="5">
        <v>127</v>
      </c>
      <c r="C34" s="38"/>
      <c r="D34" s="20" t="s">
        <v>18</v>
      </c>
      <c r="E34" s="10">
        <f>1+78.3</f>
        <v>79.3</v>
      </c>
      <c r="F34" s="10">
        <f>2+199</f>
        <v>201</v>
      </c>
      <c r="G34" s="20" t="s">
        <v>19</v>
      </c>
      <c r="H34" s="10">
        <f>1+78.5</f>
        <v>79.5</v>
      </c>
      <c r="I34" s="10">
        <f>2+196.5</f>
        <v>198.5</v>
      </c>
      <c r="J34" s="20" t="s">
        <v>19</v>
      </c>
      <c r="K34" s="10">
        <f>1+88.5</f>
        <v>89.5</v>
      </c>
      <c r="L34" s="10">
        <f>2.5+205</f>
        <v>207.5</v>
      </c>
      <c r="M34" s="21" t="s">
        <v>19</v>
      </c>
      <c r="N34" s="15">
        <f>1+88.6</f>
        <v>89.6</v>
      </c>
      <c r="O34" s="11">
        <f>2.5+205</f>
        <v>207.5</v>
      </c>
    </row>
    <row r="35" spans="2:15" ht="40.799999999999997" thickBot="1" x14ac:dyDescent="0.55000000000000004">
      <c r="B35" s="6">
        <v>128</v>
      </c>
      <c r="C35" s="39"/>
      <c r="D35" s="23" t="s">
        <v>19</v>
      </c>
      <c r="E35" s="12">
        <f>1+78.4</f>
        <v>79.400000000000006</v>
      </c>
      <c r="F35" s="12">
        <f>2+197.5</f>
        <v>199.5</v>
      </c>
      <c r="G35" s="23" t="s">
        <v>18</v>
      </c>
      <c r="H35" s="12">
        <f>1+78.5</f>
        <v>79.5</v>
      </c>
      <c r="I35" s="12">
        <f>2+197</f>
        <v>199</v>
      </c>
      <c r="J35" s="23" t="s">
        <v>18</v>
      </c>
      <c r="K35" s="12">
        <f>1+88.5</f>
        <v>89.5</v>
      </c>
      <c r="L35" s="12">
        <f>2.5+205</f>
        <v>207.5</v>
      </c>
      <c r="M35" s="24" t="s">
        <v>18</v>
      </c>
      <c r="N35" s="16">
        <f>1+88.5</f>
        <v>89.5</v>
      </c>
      <c r="O35" s="13">
        <f>2.5+205</f>
        <v>207.5</v>
      </c>
    </row>
    <row r="36" spans="2:15" ht="17.399999999999999" thickTop="1" x14ac:dyDescent="0.5"/>
  </sheetData>
  <mergeCells count="15">
    <mergeCell ref="B2:B3"/>
    <mergeCell ref="C2:C3"/>
    <mergeCell ref="B1:O1"/>
    <mergeCell ref="C4:C7"/>
    <mergeCell ref="M2:O2"/>
    <mergeCell ref="C28:C31"/>
    <mergeCell ref="C32:C35"/>
    <mergeCell ref="D2:F2"/>
    <mergeCell ref="G2:I2"/>
    <mergeCell ref="J2:L2"/>
    <mergeCell ref="C8:C11"/>
    <mergeCell ref="C12:C15"/>
    <mergeCell ref="C16:C19"/>
    <mergeCell ref="C20:C23"/>
    <mergeCell ref="C24:C27"/>
  </mergeCells>
  <printOptions horizontalCentered="1"/>
  <pageMargins left="0" right="0" top="0" bottom="0" header="0" footer="0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نکته</vt:lpstr>
      <vt:lpstr>فاتحیC1</vt:lpstr>
      <vt:lpstr>فاتحیC2</vt:lpstr>
      <vt:lpstr>فاتحیC3</vt:lpstr>
      <vt:lpstr>آجریC4</vt:lpstr>
      <vt:lpstr>آجریC5</vt:lpstr>
      <vt:lpstr>آجریD1</vt:lpstr>
      <vt:lpstr>رهسپارD2</vt:lpstr>
      <vt:lpstr>رهسپارD3</vt:lpstr>
      <vt:lpstr>رهسپارD4</vt:lpstr>
      <vt:lpstr>رهسپارD2!Print_Area</vt:lpstr>
      <vt:lpstr>رهسپارD3!Print_Area</vt:lpstr>
      <vt:lpstr>رهسپارD4!Print_Area</vt:lpstr>
      <vt:lpstr>فاتحیC1!Print_Area</vt:lpstr>
      <vt:lpstr>فاتحیC2!Print_Area</vt:lpstr>
      <vt:lpstr>فاتحیC3!Print_Area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2020-03-24T09:56:31Z</dcterms:modified>
</cp:coreProperties>
</file>