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68" i="13" s="1"/>
  <c r="K66" i="20"/>
  <c r="J66" i="20"/>
  <c r="I66" i="20"/>
  <c r="F77" i="15"/>
  <c r="C51" i="18"/>
  <c r="G71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<sst xmlns="http://schemas.openxmlformats.org/spreadsheetml/2006/main" count="1621" uniqueCount="692">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</sst>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D33" sqref="D33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654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655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685</v>
      </c>
      <c r="B4" s="18">
        <v>0</v>
      </c>
      <c r="C4" s="18">
        <v>800000</v>
      </c>
      <c r="D4" s="3">
        <f t="shared" si="0"/>
        <v>-800000</v>
      </c>
      <c r="E4" s="11" t="s">
        <v>686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0</v>
      </c>
      <c r="E32" s="44"/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8413102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648</v>
      </c>
      <c r="B121" s="18">
        <v>2600000</v>
      </c>
      <c r="C121" s="18">
        <v>0</v>
      </c>
      <c r="D121" s="18">
        <f t="shared" si="12"/>
        <v>2600000</v>
      </c>
      <c r="E121" s="11" t="s">
        <v>649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654</v>
      </c>
      <c r="B122" s="42">
        <v>384551</v>
      </c>
      <c r="C122" s="42">
        <v>110908</v>
      </c>
      <c r="D122" s="42">
        <f t="shared" si="12"/>
        <v>273643</v>
      </c>
      <c r="E122" s="25" t="s">
        <v>655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685</v>
      </c>
      <c r="B123" s="18">
        <v>0</v>
      </c>
      <c r="C123" s="18">
        <v>800000</v>
      </c>
      <c r="D123" s="18">
        <f t="shared" si="12"/>
        <v>-800000</v>
      </c>
      <c r="E123" s="11" t="s">
        <v>686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2600000</v>
      </c>
      <c r="C5" s="18">
        <v>0</v>
      </c>
      <c r="D5" s="3">
        <f t="shared" si="0"/>
        <v>2600000</v>
      </c>
      <c r="E5" s="20" t="s">
        <v>649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626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636</v>
      </c>
    </row>
    <row r="35" spans="4:17" x14ac:dyDescent="0.25">
      <c r="D35" s="45">
        <v>200000</v>
      </c>
      <c r="E35" s="44" t="s">
        <v>642</v>
      </c>
    </row>
    <row r="36" spans="4:17" x14ac:dyDescent="0.25">
      <c r="D36" s="45">
        <v>-120000</v>
      </c>
      <c r="E36" s="44" t="s">
        <v>643</v>
      </c>
    </row>
    <row r="37" spans="4:17" x14ac:dyDescent="0.25">
      <c r="D37" s="7">
        <v>200000</v>
      </c>
      <c r="E37" s="44" t="s">
        <v>644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6" activePane="bottomLeft" state="frozen"/>
      <selection pane="bottomLeft" activeCell="D62" sqref="D6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239</v>
      </c>
      <c r="F2" s="11">
        <f>IF(B2&gt;0,1,0)</f>
        <v>1</v>
      </c>
      <c r="G2" s="11">
        <f>B2*(E2-F2)</f>
        <v>11900000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235</v>
      </c>
      <c r="F3" s="11">
        <f t="shared" ref="F3:F38" si="1">IF(B3&gt;0,1,0)</f>
        <v>1</v>
      </c>
      <c r="G3" s="11">
        <f t="shared" ref="G3:G23" si="2">B3*(E3-F3)</f>
        <v>702000000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234</v>
      </c>
      <c r="F4" s="11">
        <f t="shared" si="1"/>
        <v>1</v>
      </c>
      <c r="G4" s="11">
        <f t="shared" si="2"/>
        <v>699000000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234</v>
      </c>
      <c r="F5" s="11">
        <f t="shared" si="1"/>
        <v>1</v>
      </c>
      <c r="G5" s="11">
        <f t="shared" si="2"/>
        <v>3495000000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233</v>
      </c>
      <c r="F6" s="11">
        <f t="shared" si="1"/>
        <v>1</v>
      </c>
      <c r="G6" s="11">
        <f t="shared" si="2"/>
        <v>696000000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232</v>
      </c>
      <c r="F7" s="11">
        <f t="shared" si="1"/>
        <v>0</v>
      </c>
      <c r="G7" s="11">
        <f t="shared" si="2"/>
        <v>-696000000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232</v>
      </c>
      <c r="F8" s="11">
        <f t="shared" si="1"/>
        <v>0</v>
      </c>
      <c r="G8" s="11">
        <f t="shared" si="2"/>
        <v>-46400000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232</v>
      </c>
      <c r="F9" s="11">
        <f t="shared" si="1"/>
        <v>1</v>
      </c>
      <c r="G9" s="11">
        <f>B9*(E9-F9)</f>
        <v>693000000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231</v>
      </c>
      <c r="F10" s="11">
        <f t="shared" si="1"/>
        <v>1</v>
      </c>
      <c r="G10" s="11">
        <f t="shared" si="2"/>
        <v>690000000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231</v>
      </c>
      <c r="F11" s="11">
        <f t="shared" si="1"/>
        <v>1</v>
      </c>
      <c r="G11" s="11">
        <f t="shared" si="2"/>
        <v>5750000000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228</v>
      </c>
      <c r="F12" s="11">
        <f t="shared" si="1"/>
        <v>1</v>
      </c>
      <c r="G12" s="11">
        <f t="shared" si="2"/>
        <v>226620910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228</v>
      </c>
      <c r="F13" s="11">
        <f t="shared" si="1"/>
        <v>1</v>
      </c>
      <c r="G13" s="11">
        <f t="shared" si="2"/>
        <v>681000000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228</v>
      </c>
      <c r="F14" s="11">
        <f t="shared" si="1"/>
        <v>1</v>
      </c>
      <c r="G14" s="11">
        <f t="shared" si="2"/>
        <v>270378792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216</v>
      </c>
      <c r="F15" s="11">
        <f t="shared" si="1"/>
        <v>1</v>
      </c>
      <c r="G15" s="11">
        <f t="shared" si="2"/>
        <v>430000000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204</v>
      </c>
      <c r="F16" s="11">
        <f t="shared" si="1"/>
        <v>1</v>
      </c>
      <c r="G16" s="11">
        <f t="shared" si="2"/>
        <v>609000000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203</v>
      </c>
      <c r="F17" s="11">
        <f t="shared" si="1"/>
        <v>1</v>
      </c>
      <c r="G17" s="11">
        <f t="shared" si="2"/>
        <v>606000000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202</v>
      </c>
      <c r="F18" s="11">
        <f t="shared" si="1"/>
        <v>1</v>
      </c>
      <c r="G18" s="11">
        <f t="shared" si="2"/>
        <v>381900000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187</v>
      </c>
      <c r="F19" s="11">
        <f t="shared" si="1"/>
        <v>1</v>
      </c>
      <c r="G19" s="11">
        <f t="shared" si="2"/>
        <v>149639418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186</v>
      </c>
      <c r="F20" s="11">
        <f t="shared" si="1"/>
        <v>1</v>
      </c>
      <c r="G20" s="11">
        <f t="shared" si="2"/>
        <v>555000000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180</v>
      </c>
      <c r="F21" s="11">
        <f t="shared" si="1"/>
        <v>1</v>
      </c>
      <c r="G21" s="11">
        <f t="shared" si="2"/>
        <v>89500000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166</v>
      </c>
      <c r="F22" s="11">
        <f t="shared" si="1"/>
        <v>0</v>
      </c>
      <c r="G22" s="11">
        <f t="shared" si="2"/>
        <v>-498000000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158</v>
      </c>
      <c r="F23" s="11">
        <f t="shared" si="1"/>
        <v>1</v>
      </c>
      <c r="G23" s="11">
        <f t="shared" si="2"/>
        <v>471000000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158</v>
      </c>
      <c r="F24" s="11">
        <f t="shared" si="1"/>
        <v>1</v>
      </c>
      <c r="G24" s="11">
        <f>B24*(E24-F24)</f>
        <v>99042351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156</v>
      </c>
      <c r="F25" s="11">
        <f t="shared" si="1"/>
        <v>0</v>
      </c>
      <c r="G25" s="11">
        <f t="shared" ref="G25:G30" si="3">B25*(E25-F25)</f>
        <v>-499340400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154</v>
      </c>
      <c r="F26" s="11">
        <f t="shared" si="1"/>
        <v>0</v>
      </c>
      <c r="G26" s="11">
        <f t="shared" si="3"/>
        <v>-462138600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152</v>
      </c>
      <c r="F27" s="11">
        <f t="shared" si="1"/>
        <v>1</v>
      </c>
      <c r="G27" s="11">
        <f t="shared" si="3"/>
        <v>151000000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152</v>
      </c>
      <c r="F28" s="11">
        <f t="shared" si="1"/>
        <v>1</v>
      </c>
      <c r="G28" s="11">
        <f t="shared" si="3"/>
        <v>906000000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152</v>
      </c>
      <c r="F29" s="11">
        <f t="shared" si="1"/>
        <v>1</v>
      </c>
      <c r="G29" s="11">
        <f t="shared" si="3"/>
        <v>875800000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152</v>
      </c>
      <c r="F30" s="11">
        <f t="shared" si="1"/>
        <v>0</v>
      </c>
      <c r="G30" s="11">
        <f t="shared" si="3"/>
        <v>-760000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151</v>
      </c>
      <c r="F31" s="11">
        <f t="shared" si="1"/>
        <v>0</v>
      </c>
      <c r="G31" s="11">
        <f>B31*(E31-F31)</f>
        <v>-3926000000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149</v>
      </c>
      <c r="F32" s="11">
        <f t="shared" si="1"/>
        <v>0</v>
      </c>
      <c r="G32" s="11">
        <f>B32*(E32-F32)</f>
        <v>-3903800000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130</v>
      </c>
      <c r="F33" s="11">
        <f t="shared" si="1"/>
        <v>1</v>
      </c>
      <c r="G33" s="11">
        <f>B33*(E33-F33)</f>
        <v>42183645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112</v>
      </c>
      <c r="F34" s="11">
        <f t="shared" si="1"/>
        <v>1</v>
      </c>
      <c r="G34" s="11">
        <f t="shared" ref="G34:G67" si="4">B34*(E34-F34)</f>
        <v>3152400000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112</v>
      </c>
      <c r="F35" s="11">
        <f t="shared" si="1"/>
        <v>1</v>
      </c>
      <c r="G35" s="12">
        <f t="shared" si="4"/>
        <v>1221000000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97</v>
      </c>
      <c r="F36" s="11">
        <f t="shared" si="1"/>
        <v>1</v>
      </c>
      <c r="G36" s="11">
        <f t="shared" si="4"/>
        <v>40195296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97</v>
      </c>
      <c r="F37" s="11">
        <f t="shared" si="1"/>
        <v>0</v>
      </c>
      <c r="G37" s="11">
        <f t="shared" si="4"/>
        <v>-87300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96</v>
      </c>
      <c r="F38" s="11">
        <f t="shared" si="1"/>
        <v>1</v>
      </c>
      <c r="G38" s="12">
        <f t="shared" si="4"/>
        <v>190000000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96</v>
      </c>
      <c r="F39" s="11">
        <f>IF(B39&gt;0,1,0)</f>
        <v>1</v>
      </c>
      <c r="G39" s="11">
        <f t="shared" si="4"/>
        <v>190000000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82</v>
      </c>
      <c r="F40" s="11">
        <f>IF(B40&gt;0,1,0)</f>
        <v>0</v>
      </c>
      <c r="G40" s="11">
        <f t="shared" si="4"/>
        <v>-16400000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82</v>
      </c>
      <c r="F41" s="11">
        <f>IF(B41&gt;0,1,0)</f>
        <v>0</v>
      </c>
      <c r="G41" s="11">
        <f t="shared" si="4"/>
        <v>-50840000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82</v>
      </c>
      <c r="F42" s="11">
        <f t="shared" ref="F42:F67" si="5">IF(B42&gt;0,1,0)</f>
        <v>0</v>
      </c>
      <c r="G42" s="11">
        <f t="shared" si="4"/>
        <v>-9840000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80</v>
      </c>
      <c r="F43" s="11">
        <f t="shared" si="5"/>
        <v>1</v>
      </c>
      <c r="G43" s="11">
        <f t="shared" si="4"/>
        <v>51350000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80</v>
      </c>
      <c r="F44" s="11">
        <f t="shared" si="5"/>
        <v>0</v>
      </c>
      <c r="G44" s="11">
        <f t="shared" si="4"/>
        <v>-400000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80</v>
      </c>
      <c r="F45" s="11">
        <f t="shared" si="5"/>
        <v>1</v>
      </c>
      <c r="G45" s="11">
        <f t="shared" si="4"/>
        <v>2291000000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76</v>
      </c>
      <c r="F46" s="11">
        <f t="shared" si="5"/>
        <v>0</v>
      </c>
      <c r="G46" s="11">
        <f t="shared" si="4"/>
        <v>-15200000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73</v>
      </c>
      <c r="F47" s="11">
        <f t="shared" si="5"/>
        <v>0</v>
      </c>
      <c r="G47" s="11">
        <f t="shared" si="4"/>
        <v>-14600000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72</v>
      </c>
      <c r="F48" s="11">
        <f t="shared" si="5"/>
        <v>0</v>
      </c>
      <c r="G48" s="11">
        <f t="shared" si="4"/>
        <v>-14400000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67</v>
      </c>
      <c r="F49" s="11">
        <f t="shared" si="5"/>
        <v>1</v>
      </c>
      <c r="G49" s="11">
        <f t="shared" si="4"/>
        <v>198000000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67</v>
      </c>
      <c r="F50" s="11">
        <f t="shared" si="5"/>
        <v>1</v>
      </c>
      <c r="G50" s="12">
        <f t="shared" si="4"/>
        <v>198000000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66</v>
      </c>
      <c r="F51" s="11">
        <f t="shared" si="5"/>
        <v>1</v>
      </c>
      <c r="G51" s="11">
        <f t="shared" si="4"/>
        <v>49776805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66</v>
      </c>
      <c r="F52" s="11">
        <f t="shared" si="5"/>
        <v>0</v>
      </c>
      <c r="G52" s="11">
        <f t="shared" si="4"/>
        <v>-13200000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59</v>
      </c>
      <c r="F53" s="11">
        <f t="shared" si="5"/>
        <v>0</v>
      </c>
      <c r="G53" s="11">
        <f t="shared" si="4"/>
        <v>-23629500</v>
      </c>
    </row>
    <row r="54" spans="1:7" x14ac:dyDescent="0.25">
      <c r="A54" s="11" t="s">
        <v>596</v>
      </c>
      <c r="B54" s="41">
        <v>-1000396</v>
      </c>
      <c r="C54" s="11" t="s">
        <v>656</v>
      </c>
      <c r="D54" s="11">
        <v>6</v>
      </c>
      <c r="E54" s="11">
        <f t="shared" si="0"/>
        <v>50</v>
      </c>
      <c r="F54" s="11">
        <f t="shared" si="5"/>
        <v>0</v>
      </c>
      <c r="G54" s="11">
        <f t="shared" si="4"/>
        <v>-50019800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44</v>
      </c>
      <c r="F55" s="11">
        <f t="shared" si="5"/>
        <v>0</v>
      </c>
      <c r="G55" s="11">
        <f t="shared" si="4"/>
        <v>-1760000000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35</v>
      </c>
      <c r="F56" s="11">
        <f t="shared" si="5"/>
        <v>1</v>
      </c>
      <c r="G56" s="11">
        <f t="shared" si="4"/>
        <v>29432168</v>
      </c>
    </row>
    <row r="57" spans="1:7" x14ac:dyDescent="0.25">
      <c r="A57" s="11" t="s">
        <v>637</v>
      </c>
      <c r="B57" s="41">
        <v>-50200000</v>
      </c>
      <c r="C57" s="11" t="s">
        <v>641</v>
      </c>
      <c r="D57" s="11">
        <v>1</v>
      </c>
      <c r="E57" s="11">
        <f t="shared" si="0"/>
        <v>8</v>
      </c>
      <c r="F57" s="11">
        <f t="shared" si="5"/>
        <v>0</v>
      </c>
      <c r="G57" s="11">
        <f t="shared" si="4"/>
        <v>-401600000</v>
      </c>
    </row>
    <row r="58" spans="1:7" x14ac:dyDescent="0.25">
      <c r="A58" s="11" t="s">
        <v>645</v>
      </c>
      <c r="B58" s="41">
        <v>-12200500</v>
      </c>
      <c r="C58" s="11" t="s">
        <v>646</v>
      </c>
      <c r="D58" s="11">
        <v>3</v>
      </c>
      <c r="E58" s="11">
        <f t="shared" si="0"/>
        <v>7</v>
      </c>
      <c r="F58" s="11">
        <f t="shared" si="5"/>
        <v>0</v>
      </c>
      <c r="G58" s="11">
        <f t="shared" si="4"/>
        <v>-85403500</v>
      </c>
    </row>
    <row r="59" spans="1:7" x14ac:dyDescent="0.25">
      <c r="A59" s="11" t="s">
        <v>654</v>
      </c>
      <c r="B59" s="41">
        <v>534906</v>
      </c>
      <c r="C59" s="11" t="s">
        <v>655</v>
      </c>
      <c r="D59" s="11">
        <v>1</v>
      </c>
      <c r="E59" s="11">
        <f t="shared" si="0"/>
        <v>4</v>
      </c>
      <c r="F59" s="11">
        <f t="shared" si="5"/>
        <v>1</v>
      </c>
      <c r="G59" s="11">
        <f t="shared" si="4"/>
        <v>1604718</v>
      </c>
    </row>
    <row r="60" spans="1:7" x14ac:dyDescent="0.25">
      <c r="A60" s="11" t="s">
        <v>685</v>
      </c>
      <c r="B60" s="41">
        <v>-338000</v>
      </c>
      <c r="C60" s="11" t="s">
        <v>687</v>
      </c>
      <c r="D60" s="11">
        <v>2</v>
      </c>
      <c r="E60" s="11">
        <f t="shared" si="0"/>
        <v>3</v>
      </c>
      <c r="F60" s="11">
        <f t="shared" si="5"/>
        <v>0</v>
      </c>
      <c r="G60" s="11">
        <f t="shared" si="4"/>
        <v>-1014000</v>
      </c>
    </row>
    <row r="61" spans="1:7" x14ac:dyDescent="0.25">
      <c r="A61" s="11" t="s">
        <v>688</v>
      </c>
      <c r="B61" s="41">
        <v>-150000</v>
      </c>
      <c r="C61" s="11" t="s">
        <v>689</v>
      </c>
      <c r="D61" s="11">
        <v>1</v>
      </c>
      <c r="E61" s="11">
        <f t="shared" si="0"/>
        <v>1</v>
      </c>
      <c r="F61" s="11">
        <f t="shared" si="5"/>
        <v>0</v>
      </c>
      <c r="G61" s="11">
        <f t="shared" si="4"/>
        <v>-150000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2194747</v>
      </c>
      <c r="C68" s="11"/>
      <c r="D68" s="11"/>
      <c r="E68" s="11"/>
      <c r="F68" s="11"/>
      <c r="G68" s="31">
        <f>SUM(G2:G67)</f>
        <v>14404501003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60269878.673640169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595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627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628</v>
      </c>
    </row>
    <row r="132" spans="1:11" x14ac:dyDescent="0.25">
      <c r="A132" s="11" t="s">
        <v>629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630</v>
      </c>
    </row>
    <row r="133" spans="1:11" x14ac:dyDescent="0.25">
      <c r="A133" s="11" t="s">
        <v>629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631</v>
      </c>
    </row>
    <row r="134" spans="1:11" x14ac:dyDescent="0.25">
      <c r="A134" s="11" t="s">
        <v>632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634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635</v>
      </c>
    </row>
    <row r="136" spans="1:11" x14ac:dyDescent="0.25">
      <c r="A136" s="11" t="s">
        <v>637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638</v>
      </c>
    </row>
    <row r="137" spans="1:11" x14ac:dyDescent="0.25">
      <c r="A137" s="11" t="s">
        <v>645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638</v>
      </c>
    </row>
    <row r="138" spans="1:11" x14ac:dyDescent="0.25">
      <c r="A138" s="11" t="s">
        <v>648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650</v>
      </c>
    </row>
    <row r="139" spans="1:11" x14ac:dyDescent="0.25">
      <c r="A139" s="11" t="s">
        <v>654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" zoomScaleNormal="100" workbookViewId="0">
      <selection activeCell="L27" sqref="L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651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175337273.02739727</v>
      </c>
      <c r="G7" s="31">
        <f t="shared" si="0"/>
        <v>2831805.9135027528</v>
      </c>
      <c r="H7" s="11"/>
      <c r="J7" s="62" t="s">
        <v>652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653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یاران'!B68</f>
        <v>2194747</v>
      </c>
      <c r="L12" s="3">
        <v>0</v>
      </c>
      <c r="M12" s="3">
        <f t="shared" si="5"/>
        <v>2194747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625</v>
      </c>
      <c r="K14" s="46">
        <v>1150000</v>
      </c>
      <c r="L14" s="3">
        <v>1150000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-8400000</v>
      </c>
      <c r="M15" s="3">
        <f t="shared" si="5"/>
        <v>8400000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95000</v>
      </c>
      <c r="L16" s="3">
        <f>K16</f>
        <v>95000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5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175337273.02739727</v>
      </c>
      <c r="L23" s="3">
        <f>SUM(L7:L22)</f>
        <v>62739261.684931517</v>
      </c>
      <c r="M23" s="3">
        <f>SUM(M7:M22)</f>
        <v>112598011.34246576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102263547</v>
      </c>
      <c r="L24" s="3">
        <f>L9+L16+L12+L10</f>
        <v>22040111</v>
      </c>
      <c r="M24" s="3">
        <f>M11+M12+M13+M17+M9</f>
        <v>80223436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647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820000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639</v>
      </c>
      <c r="O39" s="27"/>
      <c r="P39" s="35" t="s">
        <v>318</v>
      </c>
      <c r="Q39" s="1">
        <v>20000</v>
      </c>
      <c r="S39" s="50">
        <f>SUM(S34:S38)</f>
        <v>1980000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640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633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5"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6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691</v>
      </c>
      <c r="I36" s="11">
        <v>219000</v>
      </c>
      <c r="J36" s="11" t="s">
        <v>690</v>
      </c>
      <c r="O36" s="22" t="s">
        <v>657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660</v>
      </c>
      <c r="P40" t="s">
        <v>659</v>
      </c>
      <c r="Q40" t="s">
        <v>658</v>
      </c>
      <c r="R40" t="s">
        <v>661</v>
      </c>
      <c r="S40" t="s">
        <v>663</v>
      </c>
      <c r="T40" t="s">
        <v>662</v>
      </c>
      <c r="U40" t="s">
        <v>664</v>
      </c>
      <c r="V40" t="s">
        <v>665</v>
      </c>
      <c r="W40" t="s">
        <v>666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667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668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670</v>
      </c>
      <c r="Q50" t="s">
        <v>669</v>
      </c>
      <c r="R50" t="s">
        <v>659</v>
      </c>
      <c r="S50" t="s">
        <v>282</v>
      </c>
    </row>
    <row r="51" spans="15:20" x14ac:dyDescent="0.25">
      <c r="O51" t="s">
        <v>676</v>
      </c>
      <c r="P51" t="s">
        <v>671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677</v>
      </c>
      <c r="P52" t="s">
        <v>672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678</v>
      </c>
      <c r="P53" t="s">
        <v>673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679</v>
      </c>
      <c r="P54" t="s">
        <v>674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680</v>
      </c>
      <c r="P55" t="s">
        <v>675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681</v>
      </c>
      <c r="P56" t="s">
        <v>682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678</v>
      </c>
      <c r="P57" t="s">
        <v>683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2017-07-27T18:34:58Z</dcterms:modified>
</cp:coreProperties>
</file>