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L23" i="18" l="1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<sst xmlns="http://schemas.openxmlformats.org/spreadsheetml/2006/main" count="1731" uniqueCount="740">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</sst>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D36" sqref="D3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720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667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715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667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693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719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727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731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738</v>
      </c>
    </row>
    <row r="35" spans="4:17" x14ac:dyDescent="0.25">
      <c r="D35" s="43">
        <v>141950</v>
      </c>
      <c r="E35" s="42" t="s">
        <v>739</v>
      </c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7189222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3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645</v>
      </c>
      <c r="B121" s="18">
        <v>2600000</v>
      </c>
      <c r="C121" s="18">
        <v>0</v>
      </c>
      <c r="D121" s="18">
        <f t="shared" si="12"/>
        <v>2600000</v>
      </c>
      <c r="E121" s="11" t="s">
        <v>646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649</v>
      </c>
      <c r="B122" s="40">
        <v>384551</v>
      </c>
      <c r="C122" s="40">
        <v>110908</v>
      </c>
      <c r="D122" s="40">
        <f t="shared" si="12"/>
        <v>273643</v>
      </c>
      <c r="E122" s="23" t="s">
        <v>650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675</v>
      </c>
      <c r="B123" s="18">
        <v>0</v>
      </c>
      <c r="C123" s="18">
        <v>800000</v>
      </c>
      <c r="D123" s="18">
        <f t="shared" si="12"/>
        <v>-800000</v>
      </c>
      <c r="E123" s="11" t="s">
        <v>676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693</v>
      </c>
      <c r="B124" s="18">
        <v>-3000000</v>
      </c>
      <c r="C124" s="18">
        <v>0</v>
      </c>
      <c r="D124" s="18">
        <f t="shared" si="12"/>
        <v>-3000000</v>
      </c>
      <c r="E124" s="11" t="s">
        <v>695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667</v>
      </c>
      <c r="B125" s="18">
        <v>400710</v>
      </c>
      <c r="C125" s="18">
        <v>118875</v>
      </c>
      <c r="D125" s="18">
        <f t="shared" si="12"/>
        <v>281835</v>
      </c>
      <c r="E125" s="11" t="s">
        <v>714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667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645</v>
      </c>
      <c r="B5" s="18">
        <v>2600000</v>
      </c>
      <c r="C5" s="18">
        <v>0</v>
      </c>
      <c r="D5" s="3">
        <f t="shared" si="0"/>
        <v>2600000</v>
      </c>
      <c r="E5" s="20" t="s">
        <v>646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639</v>
      </c>
    </row>
    <row r="36" spans="4:17" x14ac:dyDescent="0.25">
      <c r="D36" s="43">
        <v>-120000</v>
      </c>
      <c r="E36" s="42" t="s">
        <v>640</v>
      </c>
    </row>
    <row r="37" spans="4:17" x14ac:dyDescent="0.25">
      <c r="D37" s="7">
        <v>200000</v>
      </c>
      <c r="E37" s="42" t="s">
        <v>641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649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675</v>
      </c>
      <c r="B4" s="18">
        <v>0</v>
      </c>
      <c r="C4" s="18">
        <v>800000</v>
      </c>
      <c r="D4" s="3">
        <f t="shared" si="0"/>
        <v>-800000</v>
      </c>
      <c r="E4" s="11" t="s">
        <v>676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693</v>
      </c>
      <c r="B5" s="18">
        <v>-3000000</v>
      </c>
      <c r="C5" s="18">
        <v>0</v>
      </c>
      <c r="D5" s="3">
        <f t="shared" si="0"/>
        <v>-3000000</v>
      </c>
      <c r="E5" s="20" t="s">
        <v>695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682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683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685</v>
      </c>
    </row>
    <row r="35" spans="4:17" x14ac:dyDescent="0.25">
      <c r="D35" s="43">
        <v>27470</v>
      </c>
      <c r="E35" s="42" t="s">
        <v>692</v>
      </c>
    </row>
    <row r="36" spans="4:17" x14ac:dyDescent="0.25">
      <c r="D36" s="43">
        <v>334000</v>
      </c>
      <c r="E36" s="42" t="s">
        <v>705</v>
      </c>
    </row>
    <row r="37" spans="4:17" x14ac:dyDescent="0.25">
      <c r="D37" s="7">
        <v>400000</v>
      </c>
      <c r="E37" s="42" t="s">
        <v>711</v>
      </c>
    </row>
    <row r="38" spans="4:17" x14ac:dyDescent="0.25">
      <c r="D38" s="7">
        <v>200000</v>
      </c>
      <c r="E38" s="42" t="s">
        <v>716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B81" sqref="B8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285</v>
      </c>
      <c r="F2" s="11">
        <f>IF(B2&gt;0,1,0)</f>
        <v>1</v>
      </c>
      <c r="G2" s="11">
        <f>B2*(E2-F2)</f>
        <v>14200000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281</v>
      </c>
      <c r="F3" s="11">
        <f t="shared" ref="F3:F38" si="1">IF(B3&gt;0,1,0)</f>
        <v>1</v>
      </c>
      <c r="G3" s="11">
        <f t="shared" ref="G3:G23" si="2">B3*(E3-F3)</f>
        <v>840000000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280</v>
      </c>
      <c r="F4" s="11">
        <f t="shared" si="1"/>
        <v>1</v>
      </c>
      <c r="G4" s="11">
        <f t="shared" si="2"/>
        <v>837000000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280</v>
      </c>
      <c r="F5" s="11">
        <f t="shared" si="1"/>
        <v>1</v>
      </c>
      <c r="G5" s="11">
        <f t="shared" si="2"/>
        <v>4185000000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279</v>
      </c>
      <c r="F6" s="11">
        <f t="shared" si="1"/>
        <v>1</v>
      </c>
      <c r="G6" s="11">
        <f t="shared" si="2"/>
        <v>834000000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278</v>
      </c>
      <c r="F7" s="11">
        <f t="shared" si="1"/>
        <v>0</v>
      </c>
      <c r="G7" s="11">
        <f t="shared" si="2"/>
        <v>-834000000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278</v>
      </c>
      <c r="F8" s="11">
        <f t="shared" si="1"/>
        <v>0</v>
      </c>
      <c r="G8" s="11">
        <f t="shared" si="2"/>
        <v>-55600000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278</v>
      </c>
      <c r="F9" s="11">
        <f t="shared" si="1"/>
        <v>1</v>
      </c>
      <c r="G9" s="11">
        <f>B9*(E9-F9)</f>
        <v>831000000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277</v>
      </c>
      <c r="F10" s="11">
        <f t="shared" si="1"/>
        <v>1</v>
      </c>
      <c r="G10" s="11">
        <f t="shared" si="2"/>
        <v>828000000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277</v>
      </c>
      <c r="F11" s="11">
        <f t="shared" si="1"/>
        <v>1</v>
      </c>
      <c r="G11" s="11">
        <f t="shared" si="2"/>
        <v>6900000000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274</v>
      </c>
      <c r="F12" s="11">
        <f t="shared" si="1"/>
        <v>1</v>
      </c>
      <c r="G12" s="11">
        <f t="shared" si="2"/>
        <v>272544090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274</v>
      </c>
      <c r="F13" s="11">
        <f t="shared" si="1"/>
        <v>1</v>
      </c>
      <c r="G13" s="11">
        <f t="shared" si="2"/>
        <v>819000000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274</v>
      </c>
      <c r="F14" s="11">
        <f t="shared" si="1"/>
        <v>1</v>
      </c>
      <c r="G14" s="11">
        <f t="shared" si="2"/>
        <v>325169208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262</v>
      </c>
      <c r="F15" s="11">
        <f t="shared" si="1"/>
        <v>1</v>
      </c>
      <c r="G15" s="11">
        <f t="shared" si="2"/>
        <v>522000000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250</v>
      </c>
      <c r="F16" s="11">
        <f t="shared" si="1"/>
        <v>1</v>
      </c>
      <c r="G16" s="11">
        <f t="shared" si="2"/>
        <v>747000000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249</v>
      </c>
      <c r="F17" s="11">
        <f t="shared" si="1"/>
        <v>1</v>
      </c>
      <c r="G17" s="11">
        <f t="shared" si="2"/>
        <v>744000000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248</v>
      </c>
      <c r="F18" s="11">
        <f t="shared" si="1"/>
        <v>1</v>
      </c>
      <c r="G18" s="11">
        <f t="shared" si="2"/>
        <v>469300000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233</v>
      </c>
      <c r="F19" s="11">
        <f t="shared" si="1"/>
        <v>1</v>
      </c>
      <c r="G19" s="11">
        <f t="shared" si="2"/>
        <v>186647016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232</v>
      </c>
      <c r="F20" s="11">
        <f t="shared" si="1"/>
        <v>1</v>
      </c>
      <c r="G20" s="11">
        <f t="shared" si="2"/>
        <v>693000000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226</v>
      </c>
      <c r="F21" s="11">
        <f t="shared" si="1"/>
        <v>1</v>
      </c>
      <c r="G21" s="11">
        <f t="shared" si="2"/>
        <v>112500000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212</v>
      </c>
      <c r="F22" s="11">
        <f t="shared" si="1"/>
        <v>0</v>
      </c>
      <c r="G22" s="11">
        <f t="shared" si="2"/>
        <v>-636000000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204</v>
      </c>
      <c r="F23" s="11">
        <f t="shared" si="1"/>
        <v>1</v>
      </c>
      <c r="G23" s="11">
        <f t="shared" si="2"/>
        <v>609000000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204</v>
      </c>
      <c r="F24" s="11">
        <f t="shared" si="1"/>
        <v>1</v>
      </c>
      <c r="G24" s="11">
        <f>B24*(E24-F24)</f>
        <v>128061129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202</v>
      </c>
      <c r="F25" s="11">
        <f t="shared" si="1"/>
        <v>0</v>
      </c>
      <c r="G25" s="11">
        <f t="shared" ref="G25:G30" si="3">B25*(E25-F25)</f>
        <v>-646581800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200</v>
      </c>
      <c r="F26" s="11">
        <f t="shared" si="1"/>
        <v>0</v>
      </c>
      <c r="G26" s="11">
        <f t="shared" si="3"/>
        <v>-600180000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198</v>
      </c>
      <c r="F27" s="11">
        <f t="shared" si="1"/>
        <v>1</v>
      </c>
      <c r="G27" s="11">
        <f t="shared" si="3"/>
        <v>197000000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198</v>
      </c>
      <c r="F28" s="11">
        <f t="shared" si="1"/>
        <v>1</v>
      </c>
      <c r="G28" s="11">
        <f t="shared" si="3"/>
        <v>1182000000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198</v>
      </c>
      <c r="F29" s="11">
        <f t="shared" si="1"/>
        <v>1</v>
      </c>
      <c r="G29" s="11">
        <f t="shared" si="3"/>
        <v>1142600000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198</v>
      </c>
      <c r="F30" s="11">
        <f t="shared" si="1"/>
        <v>0</v>
      </c>
      <c r="G30" s="11">
        <f t="shared" si="3"/>
        <v>-990000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197</v>
      </c>
      <c r="F31" s="11">
        <f t="shared" si="1"/>
        <v>0</v>
      </c>
      <c r="G31" s="11">
        <f>B31*(E31-F31)</f>
        <v>-5122000000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195</v>
      </c>
      <c r="F32" s="11">
        <f t="shared" si="1"/>
        <v>0</v>
      </c>
      <c r="G32" s="11">
        <f>B32*(E32-F32)</f>
        <v>-5109000000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176</v>
      </c>
      <c r="F33" s="11">
        <f t="shared" si="1"/>
        <v>1</v>
      </c>
      <c r="G33" s="11">
        <f>B33*(E33-F33)</f>
        <v>57225875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158</v>
      </c>
      <c r="F34" s="11">
        <f t="shared" si="1"/>
        <v>1</v>
      </c>
      <c r="G34" s="11">
        <f t="shared" ref="G34:G89" si="4">B34*(E34-F34)</f>
        <v>4458800000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158</v>
      </c>
      <c r="F35" s="11">
        <f t="shared" si="1"/>
        <v>1</v>
      </c>
      <c r="G35" s="12">
        <f t="shared" si="4"/>
        <v>1727000000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143</v>
      </c>
      <c r="F36" s="11">
        <f t="shared" si="1"/>
        <v>1</v>
      </c>
      <c r="G36" s="11">
        <f t="shared" si="4"/>
        <v>59455542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143</v>
      </c>
      <c r="F37" s="11">
        <f t="shared" si="1"/>
        <v>0</v>
      </c>
      <c r="G37" s="11">
        <f t="shared" si="4"/>
        <v>-128700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142</v>
      </c>
      <c r="F38" s="11">
        <f t="shared" si="1"/>
        <v>1</v>
      </c>
      <c r="G38" s="12">
        <f t="shared" si="4"/>
        <v>282000000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142</v>
      </c>
      <c r="F39" s="11">
        <f>IF(B39&gt;0,1,0)</f>
        <v>1</v>
      </c>
      <c r="G39" s="11">
        <f t="shared" si="4"/>
        <v>282000000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128</v>
      </c>
      <c r="F40" s="11">
        <f>IF(B40&gt;0,1,0)</f>
        <v>0</v>
      </c>
      <c r="G40" s="11">
        <f t="shared" si="4"/>
        <v>-25600000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128</v>
      </c>
      <c r="F41" s="11">
        <f>IF(B41&gt;0,1,0)</f>
        <v>0</v>
      </c>
      <c r="G41" s="11">
        <f t="shared" si="4"/>
        <v>-79360000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128</v>
      </c>
      <c r="F42" s="11">
        <f t="shared" ref="F42:F89" si="5">IF(B42&gt;0,1,0)</f>
        <v>0</v>
      </c>
      <c r="G42" s="11">
        <f t="shared" si="4"/>
        <v>-15360000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126</v>
      </c>
      <c r="F43" s="11">
        <f t="shared" si="5"/>
        <v>1</v>
      </c>
      <c r="G43" s="11">
        <f t="shared" si="4"/>
        <v>81250000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126</v>
      </c>
      <c r="F44" s="11">
        <f t="shared" si="5"/>
        <v>0</v>
      </c>
      <c r="G44" s="11">
        <f t="shared" si="4"/>
        <v>-630000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126</v>
      </c>
      <c r="F45" s="11">
        <f t="shared" si="5"/>
        <v>1</v>
      </c>
      <c r="G45" s="11">
        <f t="shared" si="4"/>
        <v>3625000000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122</v>
      </c>
      <c r="F46" s="11">
        <f t="shared" si="5"/>
        <v>0</v>
      </c>
      <c r="G46" s="11">
        <f t="shared" si="4"/>
        <v>-24400000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119</v>
      </c>
      <c r="F47" s="11">
        <f t="shared" si="5"/>
        <v>0</v>
      </c>
      <c r="G47" s="11">
        <f t="shared" si="4"/>
        <v>-23800000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118</v>
      </c>
      <c r="F48" s="11">
        <f t="shared" si="5"/>
        <v>0</v>
      </c>
      <c r="G48" s="11">
        <f t="shared" si="4"/>
        <v>-23600000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113</v>
      </c>
      <c r="F49" s="11">
        <f t="shared" si="5"/>
        <v>1</v>
      </c>
      <c r="G49" s="11">
        <f t="shared" si="4"/>
        <v>336000000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113</v>
      </c>
      <c r="F50" s="11">
        <f t="shared" si="5"/>
        <v>1</v>
      </c>
      <c r="G50" s="12">
        <f t="shared" si="4"/>
        <v>336000000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112</v>
      </c>
      <c r="F51" s="11">
        <f t="shared" si="5"/>
        <v>1</v>
      </c>
      <c r="G51" s="11">
        <f t="shared" si="4"/>
        <v>85003467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112</v>
      </c>
      <c r="F52" s="11">
        <f t="shared" si="5"/>
        <v>0</v>
      </c>
      <c r="G52" s="11">
        <f t="shared" si="4"/>
        <v>-22400000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105</v>
      </c>
      <c r="F53" s="11">
        <f t="shared" si="5"/>
        <v>0</v>
      </c>
      <c r="G53" s="11">
        <f t="shared" si="4"/>
        <v>-42052500</v>
      </c>
    </row>
    <row r="54" spans="1:7" x14ac:dyDescent="0.25">
      <c r="A54" s="11" t="s">
        <v>596</v>
      </c>
      <c r="B54" s="39">
        <v>-1000396</v>
      </c>
      <c r="C54" s="11" t="s">
        <v>651</v>
      </c>
      <c r="D54" s="11">
        <v>6</v>
      </c>
      <c r="E54" s="11">
        <f t="shared" si="0"/>
        <v>96</v>
      </c>
      <c r="F54" s="11">
        <f t="shared" si="5"/>
        <v>0</v>
      </c>
      <c r="G54" s="11">
        <f t="shared" si="4"/>
        <v>-96038016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90</v>
      </c>
      <c r="F55" s="11">
        <f t="shared" si="5"/>
        <v>0</v>
      </c>
      <c r="G55" s="11">
        <f t="shared" si="4"/>
        <v>-3600000000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81</v>
      </c>
      <c r="F56" s="11">
        <f t="shared" si="5"/>
        <v>1</v>
      </c>
      <c r="G56" s="11">
        <f t="shared" si="4"/>
        <v>69252160</v>
      </c>
    </row>
    <row r="57" spans="1:7" x14ac:dyDescent="0.25">
      <c r="A57" s="11" t="s">
        <v>636</v>
      </c>
      <c r="B57" s="39">
        <v>-50200000</v>
      </c>
      <c r="C57" s="11" t="s">
        <v>638</v>
      </c>
      <c r="D57" s="11">
        <v>1</v>
      </c>
      <c r="E57" s="11">
        <f t="shared" si="0"/>
        <v>54</v>
      </c>
      <c r="F57" s="11">
        <f t="shared" si="5"/>
        <v>0</v>
      </c>
      <c r="G57" s="11">
        <f t="shared" si="4"/>
        <v>-2710800000</v>
      </c>
    </row>
    <row r="58" spans="1:7" x14ac:dyDescent="0.25">
      <c r="A58" s="11" t="s">
        <v>642</v>
      </c>
      <c r="B58" s="39">
        <v>-12200500</v>
      </c>
      <c r="C58" s="11" t="s">
        <v>643</v>
      </c>
      <c r="D58" s="11">
        <v>3</v>
      </c>
      <c r="E58" s="11">
        <f t="shared" si="0"/>
        <v>53</v>
      </c>
      <c r="F58" s="11">
        <f t="shared" si="5"/>
        <v>0</v>
      </c>
      <c r="G58" s="11">
        <f t="shared" si="4"/>
        <v>-646626500</v>
      </c>
    </row>
    <row r="59" spans="1:7" x14ac:dyDescent="0.25">
      <c r="A59" s="11" t="s">
        <v>649</v>
      </c>
      <c r="B59" s="39">
        <v>534906</v>
      </c>
      <c r="C59" s="11" t="s">
        <v>650</v>
      </c>
      <c r="D59" s="11">
        <v>1</v>
      </c>
      <c r="E59" s="11">
        <f t="shared" si="0"/>
        <v>50</v>
      </c>
      <c r="F59" s="11">
        <f t="shared" si="5"/>
        <v>1</v>
      </c>
      <c r="G59" s="11">
        <f t="shared" si="4"/>
        <v>26210394</v>
      </c>
    </row>
    <row r="60" spans="1:7" x14ac:dyDescent="0.25">
      <c r="A60" s="11" t="s">
        <v>675</v>
      </c>
      <c r="B60" s="39">
        <v>-338000</v>
      </c>
      <c r="C60" s="11" t="s">
        <v>677</v>
      </c>
      <c r="D60" s="11">
        <v>2</v>
      </c>
      <c r="E60" s="11">
        <f t="shared" si="0"/>
        <v>49</v>
      </c>
      <c r="F60" s="11">
        <f t="shared" si="5"/>
        <v>0</v>
      </c>
      <c r="G60" s="11">
        <f t="shared" si="4"/>
        <v>-16562000</v>
      </c>
    </row>
    <row r="61" spans="1:7" x14ac:dyDescent="0.25">
      <c r="A61" s="11" t="s">
        <v>678</v>
      </c>
      <c r="B61" s="39">
        <v>-150000</v>
      </c>
      <c r="C61" s="11" t="s">
        <v>679</v>
      </c>
      <c r="D61" s="11">
        <v>4</v>
      </c>
      <c r="E61" s="11">
        <f t="shared" si="0"/>
        <v>47</v>
      </c>
      <c r="F61" s="11">
        <f t="shared" si="5"/>
        <v>0</v>
      </c>
      <c r="G61" s="11">
        <f t="shared" si="4"/>
        <v>-7050000</v>
      </c>
    </row>
    <row r="62" spans="1:7" x14ac:dyDescent="0.25">
      <c r="A62" s="11" t="s">
        <v>684</v>
      </c>
      <c r="B62" s="39">
        <v>-100000</v>
      </c>
      <c r="C62" s="11" t="s">
        <v>26</v>
      </c>
      <c r="D62" s="11">
        <v>4</v>
      </c>
      <c r="E62" s="11">
        <f t="shared" si="0"/>
        <v>43</v>
      </c>
      <c r="F62" s="11">
        <f t="shared" si="5"/>
        <v>0</v>
      </c>
      <c r="G62" s="11">
        <f t="shared" si="4"/>
        <v>-4300000</v>
      </c>
    </row>
    <row r="63" spans="1:7" x14ac:dyDescent="0.25">
      <c r="A63" s="11" t="s">
        <v>686</v>
      </c>
      <c r="B63" s="39">
        <v>-200000</v>
      </c>
      <c r="C63" s="11" t="s">
        <v>158</v>
      </c>
      <c r="D63" s="11">
        <v>0</v>
      </c>
      <c r="E63" s="11">
        <f t="shared" si="0"/>
        <v>39</v>
      </c>
      <c r="F63" s="11">
        <f t="shared" si="5"/>
        <v>0</v>
      </c>
      <c r="G63" s="11">
        <f t="shared" si="4"/>
        <v>-7800000</v>
      </c>
    </row>
    <row r="64" spans="1:7" x14ac:dyDescent="0.25">
      <c r="A64" s="11" t="s">
        <v>71</v>
      </c>
      <c r="B64" s="39">
        <v>-87000</v>
      </c>
      <c r="C64" s="11" t="s">
        <v>687</v>
      </c>
      <c r="D64" s="11">
        <v>4</v>
      </c>
      <c r="E64" s="11">
        <f t="shared" si="0"/>
        <v>39</v>
      </c>
      <c r="F64" s="11">
        <f t="shared" si="5"/>
        <v>0</v>
      </c>
      <c r="G64" s="11">
        <f t="shared" si="4"/>
        <v>-3393000</v>
      </c>
    </row>
    <row r="65" spans="1:10" x14ac:dyDescent="0.25">
      <c r="A65" s="11" t="s">
        <v>693</v>
      </c>
      <c r="B65" s="39">
        <v>-27470</v>
      </c>
      <c r="C65" s="11" t="s">
        <v>694</v>
      </c>
      <c r="D65" s="11">
        <v>1</v>
      </c>
      <c r="E65" s="11">
        <f t="shared" si="0"/>
        <v>35</v>
      </c>
      <c r="F65" s="11">
        <f t="shared" si="5"/>
        <v>0</v>
      </c>
      <c r="G65" s="11">
        <f t="shared" si="4"/>
        <v>-961450</v>
      </c>
    </row>
    <row r="66" spans="1:10" x14ac:dyDescent="0.25">
      <c r="A66" s="11" t="s">
        <v>703</v>
      </c>
      <c r="B66" s="39">
        <v>-334000</v>
      </c>
      <c r="C66" s="11" t="s">
        <v>704</v>
      </c>
      <c r="D66" s="11">
        <v>5</v>
      </c>
      <c r="E66" s="11">
        <f t="shared" si="0"/>
        <v>34</v>
      </c>
      <c r="F66" s="11">
        <f t="shared" si="5"/>
        <v>0</v>
      </c>
      <c r="G66" s="11">
        <f t="shared" si="4"/>
        <v>-11356000</v>
      </c>
    </row>
    <row r="67" spans="1:10" x14ac:dyDescent="0.25">
      <c r="A67" s="11" t="s">
        <v>707</v>
      </c>
      <c r="B67" s="39">
        <v>-20000</v>
      </c>
      <c r="C67" s="11" t="s">
        <v>708</v>
      </c>
      <c r="D67" s="11">
        <v>1</v>
      </c>
      <c r="E67" s="11">
        <f t="shared" ref="E67:E89" si="6">D67+E68</f>
        <v>29</v>
      </c>
      <c r="F67" s="11">
        <f t="shared" si="5"/>
        <v>0</v>
      </c>
      <c r="G67" s="11">
        <f t="shared" si="4"/>
        <v>-580000</v>
      </c>
    </row>
    <row r="68" spans="1:10" x14ac:dyDescent="0.25">
      <c r="A68" s="11" t="s">
        <v>706</v>
      </c>
      <c r="B68" s="39">
        <v>-300500</v>
      </c>
      <c r="C68" s="11" t="s">
        <v>709</v>
      </c>
      <c r="D68" s="11">
        <v>0</v>
      </c>
      <c r="E68" s="11">
        <f t="shared" si="6"/>
        <v>28</v>
      </c>
      <c r="F68" s="11">
        <f t="shared" si="5"/>
        <v>0</v>
      </c>
      <c r="G68" s="11">
        <f t="shared" si="4"/>
        <v>-8414000</v>
      </c>
    </row>
    <row r="69" spans="1:10" x14ac:dyDescent="0.25">
      <c r="A69" s="11" t="s">
        <v>706</v>
      </c>
      <c r="B69" s="39">
        <v>-100000</v>
      </c>
      <c r="C69" s="11" t="s">
        <v>710</v>
      </c>
      <c r="D69" s="11">
        <v>5</v>
      </c>
      <c r="E69" s="11">
        <f t="shared" si="6"/>
        <v>28</v>
      </c>
      <c r="F69" s="11">
        <f t="shared" si="5"/>
        <v>0</v>
      </c>
      <c r="G69" s="11">
        <f t="shared" si="4"/>
        <v>-2800000</v>
      </c>
    </row>
    <row r="70" spans="1:10" x14ac:dyDescent="0.25">
      <c r="A70" s="11" t="s">
        <v>713</v>
      </c>
      <c r="B70" s="39">
        <v>-200000</v>
      </c>
      <c r="C70" s="11" t="s">
        <v>26</v>
      </c>
      <c r="D70" s="11">
        <v>4</v>
      </c>
      <c r="E70" s="11">
        <f t="shared" si="6"/>
        <v>23</v>
      </c>
      <c r="F70" s="11">
        <f t="shared" si="5"/>
        <v>0</v>
      </c>
      <c r="G70" s="11">
        <f t="shared" si="4"/>
        <v>-4600000</v>
      </c>
    </row>
    <row r="71" spans="1:10" x14ac:dyDescent="0.25">
      <c r="A71" s="11" t="s">
        <v>667</v>
      </c>
      <c r="B71" s="39">
        <v>15389</v>
      </c>
      <c r="C71" s="11" t="s">
        <v>714</v>
      </c>
      <c r="D71" s="11">
        <v>0</v>
      </c>
      <c r="E71" s="11">
        <f t="shared" si="6"/>
        <v>19</v>
      </c>
      <c r="F71" s="11">
        <f t="shared" si="5"/>
        <v>1</v>
      </c>
      <c r="G71" s="11">
        <f t="shared" si="4"/>
        <v>277002</v>
      </c>
    </row>
    <row r="72" spans="1:10" x14ac:dyDescent="0.25">
      <c r="A72" s="11" t="s">
        <v>667</v>
      </c>
      <c r="B72" s="39">
        <v>4000000</v>
      </c>
      <c r="C72" s="11" t="s">
        <v>721</v>
      </c>
      <c r="D72" s="11">
        <v>0</v>
      </c>
      <c r="E72" s="11">
        <f t="shared" si="6"/>
        <v>19</v>
      </c>
      <c r="F72" s="11">
        <f t="shared" si="5"/>
        <v>1</v>
      </c>
      <c r="G72" s="11">
        <f t="shared" si="4"/>
        <v>72000000</v>
      </c>
    </row>
    <row r="73" spans="1:10" x14ac:dyDescent="0.25">
      <c r="A73" s="11" t="s">
        <v>667</v>
      </c>
      <c r="B73" s="39">
        <v>2600000</v>
      </c>
      <c r="C73" s="11" t="s">
        <v>722</v>
      </c>
      <c r="D73" s="11">
        <v>0</v>
      </c>
      <c r="E73" s="11">
        <f t="shared" si="6"/>
        <v>19</v>
      </c>
      <c r="F73" s="11">
        <f t="shared" si="5"/>
        <v>1</v>
      </c>
      <c r="G73" s="11">
        <f t="shared" si="4"/>
        <v>46800000</v>
      </c>
      <c r="J73" t="s">
        <v>25</v>
      </c>
    </row>
    <row r="74" spans="1:10" x14ac:dyDescent="0.25">
      <c r="A74" s="11" t="s">
        <v>667</v>
      </c>
      <c r="B74" s="39">
        <v>3000000</v>
      </c>
      <c r="C74" s="11" t="s">
        <v>723</v>
      </c>
      <c r="D74" s="11">
        <v>3</v>
      </c>
      <c r="E74" s="11">
        <f t="shared" si="6"/>
        <v>19</v>
      </c>
      <c r="F74" s="11">
        <f t="shared" si="5"/>
        <v>1</v>
      </c>
      <c r="G74" s="11">
        <f t="shared" si="4"/>
        <v>54000000</v>
      </c>
    </row>
    <row r="75" spans="1:10" x14ac:dyDescent="0.25">
      <c r="A75" s="11" t="s">
        <v>728</v>
      </c>
      <c r="B75" s="39">
        <v>-200000</v>
      </c>
      <c r="C75" s="11" t="s">
        <v>158</v>
      </c>
      <c r="D75" s="11">
        <v>3</v>
      </c>
      <c r="E75" s="11">
        <f t="shared" si="6"/>
        <v>16</v>
      </c>
      <c r="F75" s="11">
        <f t="shared" si="5"/>
        <v>0</v>
      </c>
      <c r="G75" s="11">
        <f t="shared" si="4"/>
        <v>-3200000</v>
      </c>
    </row>
    <row r="76" spans="1:10" x14ac:dyDescent="0.25">
      <c r="A76" s="11" t="s">
        <v>729</v>
      </c>
      <c r="B76" s="39">
        <v>-2000700</v>
      </c>
      <c r="C76" s="11" t="s">
        <v>730</v>
      </c>
      <c r="D76" s="11">
        <v>0</v>
      </c>
      <c r="E76" s="11">
        <f t="shared" si="6"/>
        <v>13</v>
      </c>
      <c r="F76" s="11">
        <f t="shared" si="5"/>
        <v>0</v>
      </c>
      <c r="G76" s="11">
        <f t="shared" si="4"/>
        <v>-26009100</v>
      </c>
    </row>
    <row r="77" spans="1:10" x14ac:dyDescent="0.25">
      <c r="A77" s="11" t="s">
        <v>729</v>
      </c>
      <c r="B77" s="39">
        <v>-200000</v>
      </c>
      <c r="C77" s="11" t="s">
        <v>158</v>
      </c>
      <c r="D77" s="11">
        <v>4</v>
      </c>
      <c r="E77" s="11">
        <f t="shared" si="6"/>
        <v>13</v>
      </c>
      <c r="F77" s="11">
        <f t="shared" si="5"/>
        <v>0</v>
      </c>
      <c r="G77" s="11">
        <f t="shared" si="4"/>
        <v>-2600000</v>
      </c>
    </row>
    <row r="78" spans="1:10" x14ac:dyDescent="0.25">
      <c r="A78" s="11" t="s">
        <v>733</v>
      </c>
      <c r="B78" s="39">
        <v>2000000</v>
      </c>
      <c r="C78" s="11" t="s">
        <v>734</v>
      </c>
      <c r="D78" s="11">
        <v>8</v>
      </c>
      <c r="E78" s="11">
        <f t="shared" si="6"/>
        <v>9</v>
      </c>
      <c r="F78" s="11">
        <f t="shared" si="5"/>
        <v>1</v>
      </c>
      <c r="G78" s="11">
        <f t="shared" si="4"/>
        <v>16000000</v>
      </c>
      <c r="J78" t="s">
        <v>25</v>
      </c>
    </row>
    <row r="79" spans="1:10" x14ac:dyDescent="0.25">
      <c r="A79" s="11" t="s">
        <v>735</v>
      </c>
      <c r="B79" s="39">
        <v>-1000500</v>
      </c>
      <c r="C79" s="11" t="s">
        <v>736</v>
      </c>
      <c r="D79" s="11">
        <v>0</v>
      </c>
      <c r="E79" s="11">
        <f t="shared" si="6"/>
        <v>1</v>
      </c>
      <c r="F79" s="11">
        <f t="shared" si="5"/>
        <v>0</v>
      </c>
      <c r="G79" s="11">
        <f t="shared" si="4"/>
        <v>-1000500</v>
      </c>
    </row>
    <row r="80" spans="1:10" x14ac:dyDescent="0.25">
      <c r="A80" s="11" t="s">
        <v>735</v>
      </c>
      <c r="B80" s="39">
        <v>-141950</v>
      </c>
      <c r="C80" s="11" t="s">
        <v>737</v>
      </c>
      <c r="D80" s="11">
        <v>1</v>
      </c>
      <c r="E80" s="11">
        <f t="shared" si="6"/>
        <v>1</v>
      </c>
      <c r="F80" s="11">
        <f t="shared" si="5"/>
        <v>0</v>
      </c>
      <c r="G80" s="11">
        <f t="shared" si="4"/>
        <v>-141950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8898016</v>
      </c>
      <c r="C90" s="11"/>
      <c r="D90" s="11"/>
      <c r="E90" s="11"/>
      <c r="F90" s="11"/>
      <c r="G90" s="29">
        <f>SUM(G2:G89)</f>
        <v>14617380367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51289053.919298247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642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645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647</v>
      </c>
    </row>
    <row r="139" spans="1:11" x14ac:dyDescent="0.25">
      <c r="A139" s="11" t="s">
        <v>649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688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689</v>
      </c>
    </row>
    <row r="141" spans="1:11" x14ac:dyDescent="0.25">
      <c r="A141" s="11" t="s">
        <v>712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689</v>
      </c>
      <c r="K141" t="s">
        <v>25</v>
      </c>
    </row>
    <row r="142" spans="1:11" x14ac:dyDescent="0.25">
      <c r="A142" s="11" t="s">
        <v>667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714</v>
      </c>
    </row>
    <row r="143" spans="1:11" x14ac:dyDescent="0.25">
      <c r="A143" s="11" t="s">
        <v>667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718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D31" zoomScaleNormal="100" workbookViewId="0">
      <selection activeCell="K44" sqref="K4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648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724</v>
      </c>
      <c r="J7" s="60" t="s">
        <v>725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171096588.32876712</v>
      </c>
      <c r="G8" s="29">
        <f t="shared" si="0"/>
        <v>12685341.788645893</v>
      </c>
      <c r="H8" s="11" t="s">
        <v>25</v>
      </c>
      <c r="J8" s="2" t="s">
        <v>726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8898016</v>
      </c>
      <c r="L12" s="3">
        <v>0</v>
      </c>
      <c r="M12" s="3">
        <f t="shared" si="5"/>
        <v>8898016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732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-7200000</v>
      </c>
      <c r="M15" s="3">
        <f t="shared" si="5"/>
        <v>7200000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280000</v>
      </c>
      <c r="L16" s="3">
        <f>K16</f>
        <v>280000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330000</v>
      </c>
      <c r="L17" s="3">
        <v>0</v>
      </c>
      <c r="M17" s="3">
        <f t="shared" si="5"/>
        <v>330000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171096588.32876712</v>
      </c>
      <c r="L23" s="3">
        <f>SUM(L7:L22)</f>
        <v>59247144.219178081</v>
      </c>
      <c r="M23" s="3">
        <f>SUM(M7:M22)</f>
        <v>111849444.10958904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97163876</v>
      </c>
      <c r="L24" s="3">
        <f>L9+L16+L12+L10</f>
        <v>16825336</v>
      </c>
      <c r="M24" s="3">
        <f>M11+M12+M13+M17+M9</f>
        <v>80338540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644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717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693</v>
      </c>
      <c r="U42" t="s">
        <v>696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  <c r="S43">
        <v>1000000</v>
      </c>
      <c r="T43" s="73" t="s">
        <v>735</v>
      </c>
      <c r="U43" t="s">
        <v>696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681</v>
      </c>
      <c r="I36" s="11">
        <v>219000</v>
      </c>
      <c r="J36" s="11" t="s">
        <v>680</v>
      </c>
      <c r="O36" s="22" t="s">
        <v>701</v>
      </c>
    </row>
    <row r="37" spans="6:23" x14ac:dyDescent="0.25">
      <c r="G37" s="11">
        <f t="shared" si="6"/>
        <v>3500</v>
      </c>
      <c r="H37" s="11" t="s">
        <v>690</v>
      </c>
      <c r="I37" s="11">
        <v>218000</v>
      </c>
      <c r="J37" s="11" t="s">
        <v>691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654</v>
      </c>
      <c r="P40" t="s">
        <v>653</v>
      </c>
      <c r="Q40" t="s">
        <v>652</v>
      </c>
      <c r="R40" t="s">
        <v>655</v>
      </c>
      <c r="S40" t="s">
        <v>699</v>
      </c>
      <c r="T40" t="s">
        <v>700</v>
      </c>
      <c r="U40" t="s">
        <v>656</v>
      </c>
      <c r="V40" t="s">
        <v>657</v>
      </c>
      <c r="W40" t="s">
        <v>658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698</v>
      </c>
      <c r="N41" t="s">
        <v>659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697</v>
      </c>
      <c r="N42" t="s">
        <v>660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662</v>
      </c>
      <c r="Q50" t="s">
        <v>661</v>
      </c>
      <c r="R50" t="s">
        <v>653</v>
      </c>
      <c r="S50" t="s">
        <v>282</v>
      </c>
      <c r="U50" t="s">
        <v>702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667</v>
      </c>
      <c r="P52" t="s">
        <v>663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668</v>
      </c>
      <c r="P53" t="s">
        <v>664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669</v>
      </c>
      <c r="P54" t="s">
        <v>665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670</v>
      </c>
      <c r="P55" t="s">
        <v>666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671</v>
      </c>
      <c r="P56" t="s">
        <v>672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668</v>
      </c>
      <c r="P57" t="s">
        <v>673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2017-09-10T07:35:24Z</dcterms:modified>
</cp:coreProperties>
</file>