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Q35" i="18" l="1"/>
  <c r="S29" i="18"/>
  <c r="N29" i="18" l="1"/>
  <c r="U28" i="18"/>
  <c r="AC15" i="33" l="1"/>
  <c r="C18" i="33"/>
  <c r="B18" i="33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<sst xmlns="http://schemas.openxmlformats.org/spreadsheetml/2006/main" count="8531" uniqueCount="4072">
  <si>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</si>
  <si>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</si>
  <si>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</si>
  <si>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</si>
  <si>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</si>
  <si>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</si>
  <si>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</si>
  <si>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</si>
  <si>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</si>
  <si>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</si>
  <si>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</si>
  <si>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</si>
  <si>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</si>
  <si>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</si>
  <si>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</si>
  <si>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</si>
  <si>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</si>
  <si>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</si>
  <si>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</si>
  <si>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</si>
  <si>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</si>
  <si>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</si>
  <si>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</si>
  <si>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</si>
  <si>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</si>
  <si>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</si>
  <si>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</si>
  <si>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</si>
  <si>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</si>
  <si>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</si>
  <si>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</si>
  <si>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</si>
  <si>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</si>
  <si>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</si>
  <si>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</si>
  <si>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</si>
  <si>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</si>
  <si>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</si>
  <si>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</si>
  <si>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</si>
  <si>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</si>
  <si>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</si>
  <si>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</si>
  <si>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</si>
  <si>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</si>
  <si>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</si>
  <si>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</si>
  <si>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</si>
  <si>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</si>
  <si>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</si>
  <si>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</si>
  <si>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</si>
  <si>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</si>
  <si>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</si>
  <si>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</si>
  <si>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</si>
  <si>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</si>
  <si>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</si>
  <si>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</si>
  <si>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</si>
  <si>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</si>
  <si>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</si>
  <si>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</si>
  <si>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</si>
  <si>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</si>
  <si>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</si>
  <si>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</si>
  <si>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</si>
  <si>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</si>
  <si>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</si>
  <si>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</si>
  <si>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</si>
  <si>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</si>
  <si>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</si>
  <si>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</si>
  <si>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</si>
  <si>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</si>
  <si>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</si>
  <si>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</si>
  <si>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</si>
  <si>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</si>
  <si>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</si>
  <si>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</si>
  <si>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</si>
  <si>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</si>
  <si>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</si>
  <si>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</si>
  <si>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</si>
  <si>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</si>
  <si>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</si>
  <si>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</si>
  <si>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</si>
  <si>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</si>
  <si>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</si>
  <si>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</si>
  <si>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</si>
  <si>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</si>
  <si>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</si>
  <si>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</si>
  <si>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</si>
  <si>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</si>
  <si>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</si>
  <si>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</si>
  <si>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</si>
  <si>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</si>
  <si>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</si>
  <si>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</si>
  <si>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</si>
  <si>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</si>
  <si>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</si>
  <si>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</si>
  <si>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</si>
  <si>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</si>
  <si>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</si>
  <si>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</si>
  <si>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</si>
  <si>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</si>
  <si>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</si>
  <si>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</si>
  <si>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</si>
  <si>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</si>
  <si>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</si>
  <si>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</si>
  <si>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</si>
  <si>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</si>
  <si>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</si>
  <si>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</si>
  <si>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</si>
  <si>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</si>
  <si>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</si>
  <si>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</si>
  <si>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</si>
  <si>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</si>
  <si>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</si>
  <si>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</si>
  <si>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</si>
  <si>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</si>
  <si>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</si>
  <si>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</si>
  <si>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</si>
  <si>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</si>
  <si>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</si>
  <si>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</si>
  <si>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</si>
  <si>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</si>
  <si>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</si>
  <si>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</si>
  <si>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</si>
  <si>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</si>
  <si>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</si>
  <si>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</si>
  <si>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</si>
  <si>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</si>
  <si>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</si>
  <si>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</si>
  <si>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</si>
  <si>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</si>
  <si>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</si>
  <si>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</si>
  <si>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</si>
  <si>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</si>
  <si>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</si>
  <si>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</si>
  <si>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</si>
  <si>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</si>
  <si>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</si>
  <si>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</si>
  <si>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</si>
  <si>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</si>
  <si>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</si>
  <si>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</si>
  <si>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</si>
  <si>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</si>
  <si>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</si>
  <si>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</si>
  <si>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</si>
  <si>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</si>
  <si>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</si>
  <si>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</si>
  <si>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</si>
  <si>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</si>
  <si>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</si>
  <si>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</si>
  <si>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</si>
  <si>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</si>
  <si>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</si>
  <si>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</si>
  <si>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</si>
  <si>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</si>
  <si>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</si>
  <si>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</si>
  <si>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</si>
  <si>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</si>
  <si>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</si>
  <si>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</si>
  <si>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</si>
  <si>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</si>
  <si>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</si>
  <si>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</si>
  <si>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</si>
  <si>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</si>
  <si>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</si>
  <si>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</si>
  <si>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</si>
  <si>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</si>
  <si>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</si>
  <si>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</si>
  <si>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</si>
  <si>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</si>
  <si>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</si>
  <si>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</si>
  <si>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</si>
  <si>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</si>
  <si>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</si>
  <si>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</si>
  <si>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</si>
  <si>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</si>
  <si>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</si>
  <si>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</si>
  <si>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</si>
  <si>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</si>
  <si>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</si>
  <si>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</si>
  <si>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</si>
  <si>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</si>
  <si>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</si>
  <si>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</si>
  <si>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</si>
  <si>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</si>
  <si>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</si>
  <si>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</si>
  <si>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</si>
  <si>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</si>
  <si>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</si>
  <si>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</si>
  <si>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</si>
  <si>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</si>
  <si>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</si>
  <si>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</si>
  <si>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</si>
  <si>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</si>
  <si>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</si>
  <si>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</si>
  <si>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</si>
  <si>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</si>
  <si>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</si>
  <si>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</si>
  <si>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</si>
  <si>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</si>
  <si>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</si>
  <si>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</si>
  <si>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</si>
  <si>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</si>
  <si>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</si>
  <si>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</si>
  <si>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</si>
  <si>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</si>
  <si>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</si>
  <si>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</si>
  <si>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</si>
  <si>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</si>
  <si>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</si>
  <si>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</si>
  <si>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</si>
  <si>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</si>
  <si>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</si>
  <si>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</si>
  <si>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</si>
  <si>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</si>
  <si>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</si>
  <si>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</si>
  <si>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</si>
  <si>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</si>
  <si>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</si>
  <si>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</si>
  <si>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</si>
  <si>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</si>
  <si>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</si>
  <si>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</si>
  <si>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</si>
  <si>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</si>
  <si>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</si>
  <si>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</si>
  <si>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</si>
  <si>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</si>
  <si>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</si>
  <si>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</si>
  <si>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</si>
  <si>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</si>
  <si>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</si>
  <si>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</si>
  <si>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</si>
  <si>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</si>
  <si>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</si>
  <si>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</si>
  <si>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</si>
  <si>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</si>
  <si>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</si>
  <si>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</si>
  <si>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</si>
  <si>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</si>
  <si>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</si>
  <si>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</si>
  <si>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</si>
  <si>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</si>
  <si>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</si>
  <si>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</si>
  <si>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</si>
  <si>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</si>
  <si>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</si>
  <si>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</si>
  <si>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</si>
  <si>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</si>
  <si>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</si>
  <si>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</si>
  <si>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</si>
  <si>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</si>
  <si>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</si>
  <si>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</si>
  <si>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</si>
  <si>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</si>
  <si>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</si>
  <si>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</si>
  <si>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</si>
  <si>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</si>
  <si>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</si>
  <si>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</si>
  <si>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</si>
  <si>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</si>
  <si>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</si>
  <si>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</si>
  <si>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</si>
  <si>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</si>
  <si>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</si>
  <si>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</si>
  <si>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</si>
  <si>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</si>
  <si>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</si>
  <si>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</si>
  <si>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</si>
  <si>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</si>
  <si>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</si>
  <si>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</si>
  <si>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</si>
  <si>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</si>
  <si>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</si>
  <si>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</si>
  <si>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</si>
  <si>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</si>
  <si>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</si>
  <si>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</si>
  <si>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</si>
  <si>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</si>
  <si>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</si>
  <si>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</si>
  <si>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</si>
  <si>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</si>
  <si>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</si>
  <si>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</si>
  <si>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</si>
  <si>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</si>
  <si>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</si>
  <si>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</si>
  <si>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</si>
  <si>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</si>
  <si>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</si>
  <si>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</si>
  <si>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</si>
  <si>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</si>
  <si>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</si>
  <si>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</si>
  <si>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</si>
  <si>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</si>
  <si>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</si>
  <si>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</si>
  <si>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</si>
  <si>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</si>
  <si>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</si>
  <si>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</si>
  <si>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</si>
  <si>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</si>
  <si>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</si>
  <si>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</si>
  <si>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</si>
  <si>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</si>
  <si>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</si>
  <si>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</si>
  <si>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</si>
  <si>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</si>
  <si>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</si>
  <si>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</si>
  <si>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</si>
  <si>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</si>
  <si>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</si>
  <si>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</si>
  <si>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</si>
  <si>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</si>
  <si>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</si>
  <si>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</si>
  <si>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</si>
  <si>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</si>
  <si>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</si>
  <si>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</si>
  <si>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</si>
  <si>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</si>
  <si>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</si>
  <si>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</si>
  <si>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</si>
  <si>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</si>
  <si>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</si>
  <si>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</si>
  <si>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</si>
  <si>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</si>
  <si>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</si>
  <si>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</si>
  <si>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</si>
  <si>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</si>
  <si>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</si>
  <si>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</si>
  <si>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</si>
  <si>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</si>
  <si>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</si>
  <si>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</si>
  <si>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</si>
  <si>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</si>
  <si>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</si>
  <si>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</si>
  <si>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</si>
  <si>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</si>
  <si>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</si>
  <si>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</si>
  <si>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</si>
  <si>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</si>
  <si>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</si>
  <si>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</si>
  <si>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</si>
  <si>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</si>
  <si>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</si>
  <si>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</si>
  <si>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</si>
  <si>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</si>
  <si>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</si>
  <si>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</si>
  <si>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</si>
  <si>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</si>
  <si>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</si>
  <si>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</si>
  <si>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</si>
  <si>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</si>
  <si>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</si>
  <si>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</si>
  <si>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</si>
  <si>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</si>
  <si>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</si>
  <si>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</si>
  <si>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</si>
  <si>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</si>
  <si>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</si>
  <si>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</si>
  <si>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</si>
  <si>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</si>
  <si>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</si>
  <si>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</si>
  <si>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</si>
  <si>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</si>
  <si>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</si>
  <si>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</si>
  <si>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</si>
  <si>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</si>
  <si>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</si>
  <si>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</si>
  <si>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</si>
  <si>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</si>
  <si>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</si>
  <si>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</si>
  <si>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</si>
  <si>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</si>
  <si>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</si>
  <si>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</si>
  <si>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</si>
  <si>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</si>
  <si>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</si>
  <si>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</si>
  <si>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</si>
  <si>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</si>
  <si>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</si>
  <si>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</si>
  <si>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</si>
  <si>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</si>
  <si>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</si>
  <si>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</si>
  <si>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</si>
  <si>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</si>
  <si>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</si>
  <si>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</si>
  <si>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</si>
  <si>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</si>
  <si>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</si>
  <si>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</si>
  <si>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</si>
  <si>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</si>
  <si>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</si>
  <si>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</si>
  <si>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</si>
  <si>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</si>
  <si>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</si>
  <si>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</si>
  <si>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</si>
  <si>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</si>
  <si>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</si>
  <si>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</si>
  <si>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</si>
  <si>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</si>
  <si>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</si>
  <si>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</si>
  <si>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</si>
  <si>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</si>
  <si>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</si>
  <si>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</si>
  <si>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</si>
  <si>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</si>
  <si>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</si>
  <si>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</si>
  <si>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</si>
  <si>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</si>
  <si>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</si>
  <si>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</si>
  <si>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</si>
  <si>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</si>
  <si>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</si>
  <si>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</si>
  <si>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</si>
  <si>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</si>
  <si>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</si>
  <si>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</si>
  <si>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</si>
  <si>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</si>
  <si>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</si>
  <si>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</si>
  <si>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</si>
  <si>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</si>
  <si>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</si>
  <si>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</si>
  <si>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</si>
  <si>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</si>
  <si>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</si>
  <si>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</si>
  <si>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</si>
  <si>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</si>
  <si>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</si>
  <si>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</si>
  <si>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</si>
  <si>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</si>
  <si>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</si>
  <si>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</si>
  <si>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</si>
  <si>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</si>
  <si>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</si>
  <si>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</si>
  <si>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</si>
  <si>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</si>
  <si>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</si>
  <si>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</si>
  <si>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</si>
  <si>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</si>
  <si>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</si>
  <si>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</si>
  <si>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</si>
  <si>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</si>
  <si>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</si>
  <si>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</si>
  <si>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</si>
  <si>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</si>
  <si>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</si>
  <si>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</si>
  <si>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</si>
  <si>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</si>
  <si>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</si>
  <si>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</si>
  <si>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</si>
  <si>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</si>
  <si>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</si>
  <si>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</si>
  <si>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</si>
  <si>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</si>
  <si>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</si>
  <si>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</si>
  <si>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</si>
  <si>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</si>
  <si>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</si>
  <si>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</si>
  <si>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</si>
  <si>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</si>
  <si>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</si>
  <si>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</si>
  <si>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</si>
  <si>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</si>
  <si>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</si>
  <si>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</si>
  <si>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</si>
  <si>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</si>
  <si>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</si>
  <si>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</si>
  <si>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</si>
  <si>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</si>
  <si>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</si>
  <si>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</si>
  <si>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</si>
  <si>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</si>
  <si>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</si>
  <si>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</si>
  <si>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</si>
  <si>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</si>
  <si>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</si>
  <si>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</si>
  <si>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</si>
  <si>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</si>
  <si>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</si>
  <si>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</si>
  <si>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</si>
  <si>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</si>
  <si>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</si>
  <si>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</si>
  <si>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</si>
  <si>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</si>
  <si>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</si>
  <si>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</si>
  <si>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</si>
  <si>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</si>
  <si>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</si>
  <si>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</si>
  <si>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</si>
  <si>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</si>
  <si>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</si>
  <si>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</si>
  <si>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</si>
  <si>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</si>
  <si>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</si>
  <si>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</si>
  <si>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</si>
  <si>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</si>
  <si>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</si>
  <si>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</si>
  <si>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</si>
  <si>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</si>
  <si>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</si>
  <si>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</si>
  <si>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</si>
  <si>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</si>
  <si>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</si>
  <si>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</si>
  <si>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</si>
  <si>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</si>
  <si>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</si>
  <si>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</si>
  <si>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</si>
  <si>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</si>
  <si>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</si>
  <si>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</si>
  <si>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</si>
  <si>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</si>
  <si>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</si>
  <si>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</si>
  <si>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</si>
  <si>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</si>
  <si>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</si>
  <si>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</si>
  <si>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</si>
  <si>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</si>
  <si>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</si>
  <si>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</si>
  <si>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</si>
  <si>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</si>
  <si>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</si>
  <si>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</si>
  <si>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</si>
  <si>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</si>
  <si>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</si>
  <si>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</si>
  <si>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</si>
  <si>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</si>
  <si>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</si>
  <si>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</si>
  <si>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</si>
  <si>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</si>
  <si>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</si>
  <si>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</si>
  <si>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</si>
  <si>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</si>
  <si>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</si>
  <si>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</si>
  <si>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</si>
  <si>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</si>
  <si>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</si>
  <si>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</si>
  <si>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</si>
  <si>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</si>
  <si>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</si>
  <si>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</si>
  <si>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</si>
  <si>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</si>
  <si>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</si>
  <si>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</si>
  <si>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</si>
  <si>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</si>
  <si>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</si>
  <si>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</si>
  <si>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</si>
  <si>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</si>
  <si>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</si>
  <si>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</si>
  <si>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</si>
  <si>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</si>
  <si>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</si>
  <si>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</si>
  <si>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</si>
  <si>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</si>
  <si>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</si>
  <si>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</si>
  <si>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</si>
  <si>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</si>
  <si>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</si>
  <si>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</si>
  <si>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</si>
  <si>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</si>
  <si>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</si>
  <si>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</si>
  <si>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</si>
  <si>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</si>
  <si>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</si>
  <si>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</si>
  <si>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</si>
  <si>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</si>
  <si>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</si>
  <si>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</si>
  <si>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</si>
  <si>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</si>
  <si>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</si>
  <si>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</si>
  <si>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</si>
  <si>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</si>
  <si>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</si>
  <si>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</si>
  <si>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</si>
  <si>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</si>
  <si>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</si>
  <si>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</si>
  <si>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</si>
  <si>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</si>
  <si>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</si>
  <si>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</si>
  <si>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</si>
  <si>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</si>
  <si>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</si>
  <si>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</si>
  <si>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</si>
  <si>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</si>
  <si>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</si>
  <si>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</si>
  <si>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</si>
  <si>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</si>
  <si>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</si>
  <si>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</si>
  <si>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</si>
  <si>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</si>
  <si>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</si>
  <si>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</si>
  <si>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</si>
  <si>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</si>
  <si>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</si>
  <si>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</si>
  <si>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</si>
  <si>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</si>
  <si>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</si>
  <si>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</si>
  <si>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</si>
  <si>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</si>
  <si>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</si>
  <si>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</si>
  <si>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</si>
  <si>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</si>
  <si>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</si>
  <si>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</si>
  <si>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</si>
  <si>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</si>
  <si>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</si>
  <si>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</si>
  <si>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</si>
  <si>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</si>
  <si>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</si>
  <si>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</si>
  <si>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</si>
  <si>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</si>
  <si>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</si>
  <si>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</si>
  <si>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</si>
  <si>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</si>
  <si>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</si>
  <si>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</si>
  <si>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</si>
  <si>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</si>
  <si>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</si>
  <si>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</si>
  <si>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</si>
  <si>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</si>
  <si>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</si>
  <si>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</si>
  <si>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</si>
  <si>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</si>
  <si>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</si>
  <si>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</si>
  <si>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</si>
  <si>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</si>
  <si>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</si>
  <si>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</si>
  <si>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</si>
  <si>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</si>
  <si>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</si>
  <si>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</si>
  <si>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</si>
  <si>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</si>
  <si>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</si>
  <si>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</si>
  <si>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</si>
  <si>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</si>
  <si>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</si>
  <si>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</si>
  <si>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</si>
  <si>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</si>
  <si>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</si>
  <si>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</si>
  <si>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</si>
  <si>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</si>
  <si>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</si>
  <si>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</si>
  <si>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</si>
  <si>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</si>
  <si>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</si>
  <si>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</si>
  <si>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</si>
  <si>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</si>
  <si>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</si>
  <si>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</si>
  <si>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</si>
  <si>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</si>
  <si>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</si>
  <si>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</si>
  <si>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</si>
  <si>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</si>
  <si>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</si>
  <si>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</si>
  <si>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</si>
  <si>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</si>
  <si>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</si>
  <si>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</si>
  <si>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</si>
  <si>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</si>
  <si>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</si>
  <si>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</si>
  <si>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</si>
  <si>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</si>
  <si>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</si>
  <si>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</si>
  <si>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</si>
  <si>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</si>
  <si>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</si>
  <si>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</si>
  <si>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</si>
  <si>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</si>
  <si>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</si>
  <si>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</si>
  <si>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</si>
  <si>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</si>
  <si>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</si>
  <si>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</si>
  <si>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</si>
  <si>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</si>
  <si>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</si>
  <si>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</si>
  <si>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</si>
  <si>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</si>
  <si>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</si>
  <si>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</si>
  <si>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</si>
  <si>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</si>
  <si>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</si>
  <si>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</si>
  <si>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</si>
  <si>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</si>
  <si>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</si>
  <si>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</si>
  <si>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</si>
  <si>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</si>
  <si>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</si>
  <si>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</si>
  <si>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</si>
  <si>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</si>
  <si>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</si>
  <si>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</si>
  <si>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</si>
  <si>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</si>
  <si>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</si>
  <si>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</si>
  <si>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</si>
  <si>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</si>
  <si>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</si>
  <si>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</si>
  <si>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</si>
  <si>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</si>
  <si>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</si>
  <si>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</si>
  <si>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</si>
  <si>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</si>
  <si>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</si>
  <si>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</si>
  <si>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</si>
  <si>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</si>
  <si>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</si>
  <si>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</si>
  <si>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</si>
  <si>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</si>
  <si>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</si>
  <si>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</si>
  <si>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</si>
  <si>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</si>
  <si>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</si>
  <si>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</si>
  <si>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</si>
  <si>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</si>
  <si>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</si>
  <si>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</si>
  <si>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</si>
  <si>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</si>
  <si>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</si>
  <si>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</si>
  <si>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</si>
  <si>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</si>
  <si>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</si>
  <si>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</si>
  <si>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</si>
  <si>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</si>
  <si>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</si>
  <si>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</si>
  <si>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</si>
  <si>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</si>
  <si>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</si>
  <si>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</si>
  <si>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</si>
  <si>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</si>
  <si>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</si>
  <si>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</si>
  <si>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</si>
  <si>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</si>
  <si>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</si>
  <si>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</si>
  <si>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</si>
  <si>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</si>
  <si>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</si>
  <si>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</si>
  <si>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</si>
  <si>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</si>
  <si>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</si>
  <si>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</si>
  <si>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</si>
  <si>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</si>
  <si>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</si>
  <si>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</si>
  <si>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</si>
  <si>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</si>
  <si>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</si>
  <si>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</si>
  <si>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</si>
  <si>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</si>
  <si>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</si>
  <si>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</si>
  <si>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</si>
  <si>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</si>
  <si>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</si>
  <si>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</si>
  <si>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</si>
  <si>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</si>
  <si>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</si>
  <si>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</si>
  <si>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</si>
  <si>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</si>
  <si>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</si>
  <si>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</si>
  <si>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</si>
  <si>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</si>
  <si>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</si>
  <si>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</si>
  <si>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</si>
  <si>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</si>
  <si>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</si>
  <si>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</si>
  <si>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</si>
  <si>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</si>
  <si>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</si>
  <si>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</si>
  <si>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</si>
  <si>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</si>
  <si>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</si>
  <si>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</si>
  <si>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</si>
  <si>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</si>
  <si>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</si>
  <si>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</si>
  <si>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</si>
  <si>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</si>
  <si>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</si>
  <si>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</si>
  <si>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</si>
  <si>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</si>
  <si>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</si>
  <si>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</si>
  <si>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</si>
  <si>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</si>
  <si>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</si>
  <si>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</si>
  <si>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</si>
  <si>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</si>
  <si>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</si>
  <si>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</si>
  <si>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</si>
  <si>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</si>
  <si>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</si>
  <si>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</si>
  <si>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</si>
  <si>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</si>
  <si>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</si>
  <si>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</si>
  <si>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</si>
  <si>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</si>
  <si>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</si>
  <si>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</si>
  <si>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</si>
  <si>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</si>
  <si>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</si>
  <si>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</si>
  <si>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</si>
  <si>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</si>
  <si>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</si>
  <si>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</si>
  <si>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</si>
  <si>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</si>
  <si>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</si>
  <si>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</si>
  <si>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</si>
  <si>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</si>
  <si>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</si>
  <si>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</si>
  <si>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</si>
  <si>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</si>
  <si>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</si>
  <si>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</si>
  <si>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</si>
  <si>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</si>
  <si>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</si>
  <si>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</si>
  <si>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</si>
  <si>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</si>
  <si>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</si>
  <si>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</si>
  <si>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</si>
  <si>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</si>
  <si>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</si>
  <si>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</si>
  <si>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</si>
  <si>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</si>
  <si>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</si>
  <si>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</si>
  <si>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</si>
  <si>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</si>
  <si>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</si>
  <si>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</si>
  <si>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</si>
  <si>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</si>
  <si>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</si>
  <si>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</si>
  <si>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</si>
  <si>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</si>
  <si>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</si>
  <si>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</si>
  <si>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</si>
  <si>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</si>
  <si>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</si>
  <si>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</si>
  <si>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</si>
  <si>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</si>
  <si>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</si>
  <si>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</si>
  <si>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</si>
  <si>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</si>
  <si>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</si>
  <si>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</si>
  <si>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</si>
  <si>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</si>
  <si>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</si>
  <si>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</si>
  <si>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</si>
  <si>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</si>
  <si>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</si>
  <si>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</si>
  <si>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</si>
  <si>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</si>
  <si>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</si>
  <si>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</si>
  <si>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</si>
  <si>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</si>
  <si>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</si>
  <si>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</si>
  <si>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</si>
  <si>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</si>
  <si>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</si>
  <si>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</si>
  <si>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</si>
  <si>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</si>
  <si>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</si>
  <si>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</si>
  <si>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</si>
  <si>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</si>
  <si>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</si>
  <si>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</si>
  <si>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</si>
  <si>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</si>
  <si>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</si>
  <si>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</si>
  <si>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</si>
  <si>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</si>
  <si>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</si>
  <si>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</si>
  <si>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</si>
  <si>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</si>
  <si>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</si>
  <si>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</si>
  <si>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</si>
  <si>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</si>
  <si>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</si>
  <si>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</si>
  <si>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</si>
  <si>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</si>
  <si>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</si>
  <si>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</si>
  <si>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</si>
  <si>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</si>
  <si>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</si>
  <si>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</si>
  <si>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</si>
  <si>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</si>
  <si>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</si>
  <si>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</si>
  <si>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</si>
  <si>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</si>
  <si>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</si>
  <si>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</si>
  <si>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</si>
  <si>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</si>
  <si>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</si>
  <si>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</si>
  <si>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</si>
  <si>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</si>
  <si>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</si>
  <si>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</si>
  <si>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</si>
  <si>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</si>
  <si>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</si>
  <si>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</si>
  <si>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</si>
  <si>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</si>
  <si>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</si>
  <si>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</si>
  <si>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</si>
  <si>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</si>
  <si>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</si>
  <si>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</si>
  <si>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</si>
  <si>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</si>
  <si>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</si>
  <si>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</si>
  <si>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</si>
  <si>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</si>
  <si>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</si>
  <si>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</si>
  <si>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</si>
  <si>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</si>
  <si>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</si>
  <si>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</si>
  <si>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</si>
  <si>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</si>
  <si>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</si>
  <si>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</si>
  <si>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</si>
  <si>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</si>
  <si>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</si>
  <si>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</si>
  <si>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</si>
  <si>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</si>
  <si>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</si>
  <si>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</si>
  <si>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</si>
  <si>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</si>
  <si>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</si>
  <si>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</si>
  <si>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</si>
  <si>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</si>
  <si>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</si>
  <si>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</si>
  <si>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</si>
  <si>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</si>
  <si>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</si>
  <si>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</si>
  <si>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</si>
  <si>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</si>
  <si>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</si>
  <si>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</si>
  <si>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</si>
  <si>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</si>
  <si>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</si>
  <si>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</si>
  <si>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</si>
  <si>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</si>
  <si>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</si>
  <si>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</si>
  <si>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</si>
  <si>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</si>
  <si>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</si>
  <si>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</si>
  <si>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</si>
  <si>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</si>
  <si>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</si>
  <si>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</si>
  <si>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</si>
  <si>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</si>
  <si>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</si>
  <si>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</si>
  <si>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</si>
  <si>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</si>
  <si>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</si>
  <si>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</si>
  <si>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</si>
  <si>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</si>
  <si>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</si>
  <si>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</si>
  <si>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</si>
  <si>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</si>
  <si>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</si>
  <si>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</si>
  <si>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</si>
  <si>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</si>
  <si>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</si>
  <si>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</si>
  <si>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</si>
  <si>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</si>
  <si>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</si>
  <si>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</si>
  <si>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</si>
  <si>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</si>
  <si>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</si>
  <si>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</si>
  <si>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</si>
  <si>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</si>
  <si>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</si>
  <si>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</si>
  <si>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</si>
  <si>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</si>
  <si>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</si>
  <si>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</si>
  <si>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</si>
  <si>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</si>
  <si>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</si>
  <si>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</si>
  <si>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</si>
  <si>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</si>
  <si>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</si>
  <si>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</si>
  <si>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</si>
  <si>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</si>
  <si>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</si>
  <si>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</si>
  <si>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</si>
  <si>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</si>
  <si>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</si>
  <si>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</si>
  <si>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</si>
  <si>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</si>
  <si>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</si>
  <si>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</si>
  <si>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</si>
  <si>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</si>
  <si>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</si>
  <si>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</si>
  <si>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</si>
  <si>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</si>
  <si>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</si>
  <si>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</si>
  <si>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</si>
  <si>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</si>
  <si>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</si>
  <si>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</si>
  <si>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</si>
  <si>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</si>
  <si>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</si>
  <si>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</si>
  <si>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</si>
  <si>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</si>
  <si>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</si>
  <si>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</si>
  <si>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</si>
  <si>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</si>
  <si>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</si>
  <si>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</si>
  <si>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</si>
  <si>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</si>
  <si>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</si>
  <si>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</si>
  <si>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</si>
  <si>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</si>
  <si>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</si>
  <si>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</si>
  <si>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</si>
  <si>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</si>
  <si>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</si>
  <si>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</si>
  <si>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</si>
  <si>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</si>
  <si>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</si>
  <si>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</si>
  <si>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</si>
  <si>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</si>
  <si>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</si>
  <si>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</si>
  <si>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</si>
  <si>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</si>
  <si>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</si>
  <si>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</si>
  <si>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</si>
  <si>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</si>
  <si>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</si>
  <si>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</si>
  <si>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</si>
  <si>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</si>
  <si>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</si>
  <si>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</si>
  <si>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</si>
  <si>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</si>
  <si>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</si>
  <si>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</si>
  <si>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</si>
  <si>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</si>
  <si>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</si>
  <si>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</si>
  <si>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</si>
  <si>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</si>
  <si>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</si>
  <si>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</si>
  <si>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</si>
  <si>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</si>
  <si>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</si>
  <si>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</si>
  <si>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</si>
  <si>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</si>
  <si>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</si>
  <si>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</si>
  <si>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</si>
  <si>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</si>
  <si>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</si>
  <si>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</si>
  <si>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</si>
  <si>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</si>
  <si>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</si>
  <si>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</si>
  <si>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</si>
  <si>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</si>
  <si>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</si>
  <si>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</si>
  <si>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</si>
  <si>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</si>
  <si>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</si>
  <si>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</si>
  <si>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</si>
  <si>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</si>
  <si>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</si>
  <si>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</si>
  <si>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</si>
  <si>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</si>
  <si>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</si>
  <si>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</si>
  <si>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</si>
  <si>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</si>
  <si>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</si>
  <si>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</si>
  <si>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</si>
  <si>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</si>
  <si>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</si>
  <si>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</si>
  <si>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</si>
  <si>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</si>
  <si>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</si>
  <si>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</si>
  <si>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</si>
  <si>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</si>
  <si>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</si>
  <si>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</si>
  <si>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</si>
  <si>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</si>
  <si>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</si>
  <si>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</si>
  <si>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</si>
  <si>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</si>
  <si>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</si>
  <si>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</si>
  <si>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</si>
  <si>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</si>
  <si>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</si>
  <si>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</si>
  <si>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</si>
  <si>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</si>
  <si>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</si>
  <si>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</si>
  <si>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</si>
  <si>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</si>
  <si>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</si>
  <si>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</si>
  <si>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</si>
  <si>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</si>
  <si>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</si>
  <si>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</si>
  <si>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</si>
  <si>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</si>
  <si>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</si>
  <si>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</si>
  <si>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</si>
  <si>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</si>
  <si>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</si>
  <si>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</si>
  <si>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</si>
  <si>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</si>
  <si>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</si>
  <si>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</si>
  <si>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</si>
  <si>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</si>
  <si>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</si>
  <si>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</si>
  <si>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</si>
  <si>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</si>
  <si>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</si>
  <si>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</si>
  <si>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</si>
  <si>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</si>
  <si>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</si>
  <si>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</si>
  <si>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</si>
  <si>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</si>
  <si>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</si>
  <si>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</si>
  <si>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</si>
  <si>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</si>
  <si>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</si>
  <si>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</si>
  <si>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</si>
  <si>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</si>
  <si>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</si>
  <si>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</si>
  <si>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</si>
  <si>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</si>
  <si>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</si>
  <si>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</si>
  <si>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</si>
  <si>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</si>
  <si>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</si>
  <si>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</si>
  <si>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</si>
  <si>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</si>
  <si>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</si>
  <si>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</si>
  <si>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</si>
  <si>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</si>
  <si>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</si>
  <si>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</si>
  <si>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</si>
  <si>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</si>
  <si>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</si>
  <si>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</si>
  <si>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</si>
  <si>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</si>
  <si>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</si>
  <si>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</si>
  <si>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</si>
  <si>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</si>
  <si>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</si>
  <si>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</si>
  <si>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</si>
  <si>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</si>
  <si>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</si>
  <si>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</si>
  <si>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</si>
  <si>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</si>
  <si>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</si>
  <si>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</si>
  <si>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</si>
  <si>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</si>
  <si>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</si>
  <si>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</si>
  <si>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</si>
  <si>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</si>
  <si>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</si>
  <si>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</si>
  <si>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</si>
  <si>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</si>
  <si>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</si>
  <si>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</si>
  <si>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</si>
  <si>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</si>
  <si>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</si>
  <si>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</si>
  <si>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</si>
  <si>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</si>
  <si>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</si>
  <si>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</si>
  <si>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</si>
  <si>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</si>
  <si>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</si>
  <si>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</si>
  <si>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</si>
  <si>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</si>
  <si>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</si>
  <si>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</si>
  <si>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</si>
  <si>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</si>
  <si>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</si>
  <si>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</si>
  <si>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</si>
  <si>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</si>
  <si>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</si>
  <si>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</si>
  <si>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</si>
  <si>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</si>
  <si>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</si>
  <si>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</si>
  <si>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</si>
  <si>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</si>
  <si>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</si>
  <si>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</si>
  <si>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</si>
  <si>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</si>
  <si>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</si>
  <si>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</si>
  <si>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</si>
  <si>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</si>
  <si>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</si>
  <si>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</si>
  <si>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</si>
  <si>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</si>
  <si>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</si>
  <si>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</si>
  <si>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</si>
  <si>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</si>
  <si>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</si>
  <si>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</si>
  <si>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</si>
  <si>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</si>
  <si>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</si>
  <si>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</si>
  <si>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</si>
  <si>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</si>
  <si>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</si>
  <si>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</si>
  <si>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</si>
  <si>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</si>
  <si>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</si>
  <si>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</si>
  <si>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</si>
  <si>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</si>
  <si>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</si>
  <si>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</si>
  <si>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</si>
  <si>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</si>
  <si>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</si>
  <si>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</si>
  <si>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</si>
  <si>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</si>
  <si>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</si>
  <si>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</si>
  <si>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</si>
  <si>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</si>
  <si>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</si>
  <si>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</si>
  <si>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</si>
  <si>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</si>
  <si>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</si>
  <si>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</si>
  <si>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</si>
  <si>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</si>
  <si>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</si>
  <si>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</si>
  <si>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</si>
  <si>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</si>
  <si>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</si>
  <si>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</si>
  <si>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</si>
  <si>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</si>
  <si>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</si>
  <si>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</si>
  <si>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</si>
  <si>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</si>
  <si>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</si>
  <si>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</si>
  <si>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</si>
  <si>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</si>
  <si>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</si>
  <si>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</si>
  <si>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</si>
  <si>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</si>
  <si>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</si>
  <si>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</si>
  <si>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</si>
  <si>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</si>
  <si>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</si>
  <si>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</si>
  <si>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</si>
  <si>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</si>
  <si>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</si>
  <si>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</si>
  <si>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</si>
  <si>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</si>
  <si>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</si>
  <si>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</si>
  <si>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</si>
  <si>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</si>
  <si>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</si>
  <si>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</si>
  <si>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</si>
  <si>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</si>
  <si>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</si>
  <si>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</si>
  <si>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</si>
  <si>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</si>
  <si>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</si>
  <si>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</si>
  <si>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</si>
  <si>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</si>
  <si>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</si>
  <si>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</si>
  <si>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</si>
  <si>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</si>
  <si>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</si>
  <si>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</si>
  <si>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</si>
  <si>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</si>
  <si>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</si>
  <si>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</si>
  <si>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</si>
  <si>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</si>
  <si>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</si>
  <si>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</si>
  <si>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</si>
  <si>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</si>
  <si>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</si>
  <si>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</si>
  <si>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</si>
  <si>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</si>
  <si>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</si>
  <si>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</si>
  <si>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</si>
  <si>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</si>
  <si>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</si>
  <si>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</si>
  <si>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</si>
  <si>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</si>
  <si>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</si>
  <si>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</si>
  <si>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</si>
  <si>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</si>
  <si>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</si>
  <si>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</si>
  <si>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</si>
  <si>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</si>
  <si>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</si>
  <si>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</si>
  <si>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</si>
  <si>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</si>
  <si>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</si>
  <si>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</si>
  <si>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</si>
  <si>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</si>
  <si>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</si>
  <si>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</si>
  <si>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</si>
  <si>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</si>
  <si>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</si>
  <si>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</si>
  <si>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</si>
  <si>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</si>
  <si>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</si>
  <si>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</si>
  <si>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</si>
  <si>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</si>
  <si>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</si>
  <si>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</si>
  <si>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</si>
  <si>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</si>
  <si>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</si>
  <si>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</si>
  <si>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</si>
  <si>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</si>
  <si>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</si>
  <si>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</si>
  <si>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</si>
  <si>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</si>
  <si>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</si>
  <si>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</si>
  <si>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</si>
  <si>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</si>
  <si>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</si>
  <si>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</si>
  <si>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</si>
  <si>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</si>
  <si>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</si>
  <si>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</si>
  <si>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</si>
  <si>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</si>
  <si>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</si>
  <si>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</si>
  <si>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</si>
  <si>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</si>
  <si>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</si>
  <si>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</si>
  <si>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</si>
  <si>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</si>
  <si>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</si>
  <si>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</si>
  <si>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</si>
  <si>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</si>
  <si>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</si>
  <si>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</si>
  <si>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</si>
  <si>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</si>
  <si>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</si>
  <si>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</si>
  <si>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</si>
  <si>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</si>
  <si>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</si>
  <si>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</si>
  <si>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</si>
  <si>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</si>
  <si>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</si>
  <si>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</si>
  <si>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</si>
  <si>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</si>
  <si>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</si>
  <si>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</si>
  <si>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</si>
  <si>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</si>
  <si>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</si>
  <si>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</si>
  <si>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</si>
  <si>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</si>
  <si>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</si>
  <si>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</si>
  <si>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</si>
  <si>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</si>
  <si>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</si>
  <si>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</si>
  <si>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</si>
  <si>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</si>
  <si>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</si>
  <si>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</si>
  <si>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</si>
  <si>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</si>
  <si>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</si>
  <si>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</si>
  <si>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</si>
  <si>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</si>
  <si>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</si>
  <si>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</si>
  <si>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</si>
  <si>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</si>
  <si>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</si>
  <si>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</si>
  <si>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</si>
  <si>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</si>
  <si>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</si>
  <si>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</si>
  <si>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</si>
  <si>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</si>
  <si>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</si>
  <si>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</si>
  <si>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</si>
  <si>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</si>
  <si>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</si>
  <si>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</si>
  <si>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</si>
  <si>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</si>
  <si>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</si>
  <si>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</si>
  <si>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</si>
  <si>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</si>
  <si>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</si>
  <si>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</si>
  <si>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</si>
  <si>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</si>
  <si>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</si>
  <si>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</si>
  <si>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</si>
  <si>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</si>
  <si>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</si>
  <si>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</si>
  <si>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</si>
  <si>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</si>
  <si>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</si>
  <si>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</si>
  <si>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</si>
  <si>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</si>
  <si>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</si>
  <si>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</si>
  <si>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</si>
  <si>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</si>
  <si>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</si>
  <si>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</si>
  <si>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</si>
  <si>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</si>
  <si>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</si>
  <si>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</si>
  <si>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</si>
  <si>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</si>
  <si>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</si>
  <si>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</si>
  <si>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</si>
  <si>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</si>
  <si>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</si>
  <si>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</si>
  <si>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</si>
  <si>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</si>
  <si>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</si>
  <si>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</si>
  <si>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</si>
  <si>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</si>
  <si>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</si>
  <si>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</si>
  <si>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</si>
  <si>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</si>
  <si>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</si>
  <si>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</si>
  <si>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</si>
  <si>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</si>
  <si>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</si>
  <si>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</si>
  <si>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</si>
  <si>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</si>
  <si>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</si>
  <si>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</si>
  <si>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</si>
  <si>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</si>
  <si>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</si>
  <si>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</si>
  <si>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</si>
  <si>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</si>
  <si>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</si>
  <si>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</si>
  <si>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</si>
  <si>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</si>
  <si>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</si>
  <si>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</si>
  <si>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</si>
  <si>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</si>
  <si>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</si>
  <si>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</si>
  <si>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</si>
  <si>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</si>
  <si>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</si>
  <si>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</si>
  <si>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</si>
  <si>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</si>
  <si>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</si>
  <si>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</si>
  <si>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</si>
  <si>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</si>
  <si>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</si>
  <si>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</si>
  <si>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</si>
  <si>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</si>
  <si>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</si>
  <si>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</si>
  <si>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</si>
  <si>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</si>
  <si>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</si>
  <si>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</si>
  <si>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</si>
  <si>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</si>
  <si>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</si>
  <si>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</si>
  <si>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</si>
  <si>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</si>
  <si>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</si>
  <si>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</si>
  <si>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</si>
  <si>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</si>
  <si>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</si>
  <si>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</si>
  <si>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</si>
  <si>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</si>
  <si>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</si>
  <si>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</si>
  <si>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</si>
  <si>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</si>
  <si>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</si>
  <si>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</si>
  <si>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</si>
  <si>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</si>
  <si>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</si>
  <si>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</si>
  <si>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</si>
  <si>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</si>
  <si>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</si>
  <si>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</si>
  <si>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</si>
  <si>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</si>
  <si>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</si>
  <si>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</si>
  <si>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</si>
  <si>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</si>
  <si>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</si>
  <si>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</si>
  <si>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</si>
  <si>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</si>
  <si>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</si>
  <si>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</si>
  <si>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</si>
  <si>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</si>
  <si>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</si>
  <si>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</si>
  <si>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</si>
  <si>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</si>
  <si>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</si>
  <si>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</si>
  <si>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</si>
  <si>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</si>
  <si>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</si>
  <si>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</si>
  <si>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</si>
  <si>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</si>
  <si>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</si>
  <si>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</si>
  <si>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</si>
  <si>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</si>
  <si>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</si>
  <si>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</si>
  <si>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</si>
  <si>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</si>
  <si>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</si>
  <si>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</si>
  <si>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</si>
  <si>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</si>
  <si>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</si>
  <si>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</si>
  <si>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</si>
  <si>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</si>
  <si>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</si>
  <si>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</si>
  <si>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</si>
  <si>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</si>
  <si>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</si>
  <si>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</si>
  <si>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</si>
  <si>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</si>
  <si>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</si>
  <si>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</si>
  <si>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</si>
  <si>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</si>
  <si>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</si>
  <si>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</si>
  <si>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</si>
  <si>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</si>
  <si>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</si>
  <si>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</si>
  <si>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</si>
  <si>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</si>
  <si>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</si>
  <si>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</si>
  <si>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</si>
  <si>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</si>
  <si>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</si>
  <si>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</si>
  <si>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</si>
  <si>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</si>
  <si>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</si>
  <si>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</si>
  <si>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</si>
  <si>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</si>
  <si>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</si>
  <si>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</si>
  <si>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</si>
  <si>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</si>
  <si>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</si>
  <si>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</si>
  <si>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</si>
  <si>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</si>
  <si>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</si>
  <si>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</si>
  <si>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</si>
  <si>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</si>
  <si>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</si>
  <si>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</si>
  <si>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</si>
  <si>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</si>
  <si>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</si>
  <si>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</si>
  <si>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</si>
  <si>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</si>
  <si>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</si>
  <si>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</si>
  <si>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</si>
  <si>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</si>
  <si>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</si>
  <si>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</si>
  <si>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</si>
  <si>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</si>
  <si>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</si>
  <si>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</si>
  <si>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</si>
  <si>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</si>
  <si>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</si>
  <si>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</si>
  <si>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</si>
  <si>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</si>
  <si>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</si>
  <si>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</si>
  <si>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</si>
  <si>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</si>
  <si>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</si>
  <si>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</si>
  <si>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</si>
  <si>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</si>
  <si>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</si>
  <si>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</si>
  <si>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</si>
  <si>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</si>
  <si>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</si>
  <si>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</si>
  <si>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</si>
  <si>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</si>
  <si>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</si>
  <si>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</si>
  <si>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</si>
  <si>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</si>
  <si>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</si>
  <si>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</si>
  <si>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</si>
  <si>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</si>
  <si>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</si>
  <si>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</si>
  <si>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</si>
  <si>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</si>
  <si>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</si>
  <si>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</si>
  <si>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</si>
  <si>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</si>
  <si>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</si>
  <si>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</si>
  <si>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</si>
  <si>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</si>
  <si>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</si>
  <si>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</si>
  <si>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</si>
  <si>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</si>
  <si>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</si>
  <si>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</si>
  <si>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</si>
  <si>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</si>
  <si>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</si>
  <si>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</si>
  <si>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</si>
  <si>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</si>
  <si>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</si>
  <si>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</si>
  <si>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</si>
  <si>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</si>
  <si>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</si>
  <si>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</si>
  <si>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</si>
  <si>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</si>
  <si>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</si>
  <si>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</si>
  <si>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</si>
  <si>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</si>
  <si>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</si>
  <si>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</si>
  <si>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</si>
  <si>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</si>
  <si>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</si>
  <si>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</si>
  <si>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</si>
  <si>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</si>
  <si>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</si>
  <si>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</si>
  <si>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</si>
  <si>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</si>
  <si>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</si>
  <si>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</si>
  <si>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</si>
  <si>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</si>
  <si>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</si>
  <si>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</si>
  <si>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</si>
  <si>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</si>
  <si>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</si>
  <si>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</si>
  <si>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</si>
  <si>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</si>
  <si>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</si>
  <si>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</si>
  <si>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</si>
  <si>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</si>
  <si>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</si>
  <si>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</si>
  <si>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</si>
  <si>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</si>
  <si>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</si>
  <si>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</si>
  <si>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</si>
  <si>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</si>
  <si>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</si>
  <si>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</si>
  <si>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</si>
  <si>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</si>
  <si>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</si>
  <si>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</si>
  <si>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</si>
  <si>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</si>
  <si>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</si>
  <si>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</si>
  <si>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</si>
  <si>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</si>
  <si>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</si>
  <si>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</si>
  <si>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</si>
  <si>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</si>
  <si>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</si>
  <si>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</si>
  <si>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</si>
  <si>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</si>
  <si>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</si>
  <si>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</si>
  <si>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</si>
  <si>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</si>
  <si>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</si>
  <si>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</si>
  <si>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</si>
  <si>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</si>
  <si>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</si>
  <si>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</si>
  <si>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</si>
  <si>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</si>
  <si>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</si>
  <si>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</si>
  <si>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</si>
  <si>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</si>
  <si>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</si>
  <si>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</si>
  <si>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</si>
  <si>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</si>
  <si>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</si>
  <si>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</si>
  <si>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</si>
  <si>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</si>
  <si>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</si>
  <si>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</si>
  <si>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</si>
  <si>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</si>
  <si>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</si>
  <si>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</si>
  <si>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</si>
  <si>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</si>
  <si>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</si>
  <si>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</si>
  <si>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</si>
  <si>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</si>
  <si>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</si>
  <si>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</si>
  <si>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</si>
  <si>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</si>
  <si>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</si>
  <si>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</si>
  <si>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</si>
  <si>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</si>
  <si>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</si>
  <si>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</si>
  <si>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</si>
  <si>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</si>
  <si>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</si>
  <si>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</si>
  <si>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</si>
  <si>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</si>
  <si>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</si>
  <si>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</si>
  <si>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</si>
  <si>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</si>
  <si>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</si>
  <si>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</si>
  <si>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</si>
  <si>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</si>
  <si>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</si>
  <si>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</si>
  <si>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</si>
  <si>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</si>
  <si>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</si>
  <si>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</si>
  <si>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</si>
  <si>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</si>
  <si>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</si>
  <si>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</si>
  <si>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</si>
  <si>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</si>
  <si>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</si>
  <si>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</si>
  <si>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</si>
  <si>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</si>
  <si>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</si>
  <si>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</si>
  <si>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</si>
  <si>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</si>
  <si>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</si>
  <si>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</si>
  <si>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</si>
  <si>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</si>
  <si>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</si>
  <si>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</si>
  <si>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</si>
  <si>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</si>
  <si>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</si>
  <si>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</si>
  <si>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</si>
  <si>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</si>
  <si>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</si>
  <si>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</si>
  <si>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</si>
  <si>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</si>
  <si>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</si>
  <si>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</si>
  <si>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</si>
  <si>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</si>
  <si>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</si>
  <si>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</si>
  <si>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</si>
  <si>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</si>
  <si>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</si>
  <si>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</si>
  <si>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</si>
  <si>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</si>
  <si>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</si>
  <si>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</si>
  <si>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</si>
  <si>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</si>
  <si>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</si>
  <si>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</si>
  <si>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</si>
  <si>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</si>
  <si>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</si>
  <si>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</si>
  <si>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</si>
  <si>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</si>
  <si>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</si>
  <si>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</si>
  <si>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</si>
  <si>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</si>
  <si>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</si>
  <si>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</si>
  <si>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</si>
  <si>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</si>
  <si>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</si>
  <si>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</si>
  <si>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</si>
  <si>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</si>
  <si>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</si>
  <si>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</si>
  <si>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</si>
  <si>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</si>
  <si>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</si>
  <si>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</si>
  <si>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</si>
  <si>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</si>
  <si>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</si>
  <si>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</si>
  <si>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</si>
  <si>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</si>
  <si>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</si>
  <si>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</si>
  <si>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</si>
  <si>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</si>
  <si>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</si>
  <si>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</si>
  <si>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</si>
  <si>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</si>
  <si>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</si>
  <si>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</si>
  <si>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</si>
  <si>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</si>
  <si>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</si>
  <si>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</si>
  <si>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</si>
  <si>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</si>
  <si>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</si>
  <si>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</si>
  <si>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</si>
  <si>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</si>
  <si>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</si>
  <si>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</si>
  <si>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</si>
  <si>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</si>
  <si>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</si>
  <si>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</si>
  <si>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</si>
  <si>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</si>
  <si>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</si>
  <si>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</si>
  <si>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</si>
  <si>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</si>
  <si>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</si>
  <si>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</si>
  <si>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</si>
  <si>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</si>
  <si>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</si>
  <si>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</si>
  <si>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</si>
  <si>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</si>
  <si>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</si>
  <si>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</si>
  <si>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</si>
  <si>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</si>
  <si>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</si>
  <si>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</si>
  <si>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</si>
  <si>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</si>
  <si>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</si>
  <si>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</si>
  <si>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</si>
  <si>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</si>
  <si>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</si>
  <si>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</si>
  <si>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</si>
  <si>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</si>
  <si>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</si>
  <si>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</si>
  <si>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</si>
  <si>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</si>
  <si>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</si>
  <si>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</si>
  <si>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</si>
  <si>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</si>
  <si>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</si>
  <si>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</si>
  <si>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</si>
  <si>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</si>
  <si>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</si>
  <si>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</si>
  <si>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</si>
  <si>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</si>
  <si>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</si>
  <si>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</si>
  <si>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</si>
  <si>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</si>
  <si>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</si>
  <si>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</si>
  <si>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</si>
  <si>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</si>
  <si>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</si>
  <si>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</si>
  <si>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</si>
  <si>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</si>
  <si>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</si>
  <si>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</si>
  <si>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</si>
  <si>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</si>
  <si>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</si>
  <si>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</si>
  <si>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</si>
  <si>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</si>
  <si>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</si>
  <si>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</si>
  <si>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</si>
  <si>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</si>
  <si>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</si>
  <si>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</si>
  <si>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</si>
  <si>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</si>
  <si>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</si>
  <si>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</si>
  <si>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</si>
  <si>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</si>
  <si>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</si>
  <si>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</si>
  <si>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</si>
  <si>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</si>
  <si>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</si>
  <si>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</si>
  <si>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</si>
  <si>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</si>
  <si>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</si>
  <si>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</si>
  <si>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</si>
  <si>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</si>
  <si>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</si>
  <si>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</si>
  <si>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</si>
  <si>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</si>
  <si>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</si>
  <si>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</si>
  <si>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</si>
  <si>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</si>
  <si>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</si>
  <si>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</si>
  <si>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</si>
  <si>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</si>
  <si>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</si>
  <si>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</si>
  <si>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</si>
  <si>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</si>
  <si>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</si>
  <si>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</si>
  <si>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</si>
  <si>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</si>
  <si>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</si>
  <si>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</si>
  <si>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</si>
  <si>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</si>
  <si>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</si>
  <si>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</si>
  <si>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</si>
  <si>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</si>
  <si>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</si>
  <si>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</si>
  <si>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</si>
  <si>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</si>
  <si>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</si>
  <si>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</si>
  <si>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</si>
  <si>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</si>
  <si>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</si>
  <si>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</si>
  <si>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</si>
  <si>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</si>
  <si>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</si>
  <si>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</si>
  <si>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</si>
  <si>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</si>
  <si>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</si>
  <si>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</si>
  <si>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</si>
  <si>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</si>
  <si>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</si>
  <si>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</si>
  <si>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</si>
  <si>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</si>
  <si>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</si>
  <si>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</si>
  <si>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</si>
  <si>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</si>
  <si>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</si>
  <si>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</si>
  <si>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</si>
  <si>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</si>
  <si>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</si>
  <si>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</si>
  <si>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</si>
  <si>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</si>
  <si>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</si>
  <si>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</si>
  <si>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</si>
  <si>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</si>
  <si>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</si>
  <si>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</si>
  <si>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</si>
  <si>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</si>
  <si>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</si>
  <si>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</si>
  <si>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</si>
  <si>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</si>
  <si>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</si>
  <si>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</si>
  <si>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</si>
  <si>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</si>
  <si>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</si>
  <si>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</si>
  <si>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</si>
  <si>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</si>
  <si>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</si>
  <si>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</si>
  <si>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</si>
  <si>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</si>
  <si>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</si>
  <si>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</si>
  <si>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</si>
  <si>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</si>
  <si>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</si>
  <si>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</si>
  <si>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</si>
  <si>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</si>
  <si>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</si>
  <si>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</si>
  <si>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</si>
  <si>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</si>
  <si>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</si>
  <si>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</si>
  <si>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</si>
  <si>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</si>
  <si>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</si>
  <si>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</si>
  <si>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</si>
  <si>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</si>
  <si>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</si>
  <si>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</si>
  <si>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</si>
  <si>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</si>
  <si>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</si>
  <si>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</si>
  <si>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</si>
  <si>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</si>
  <si>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</si>
  <si>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</si>
  <si>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</si>
  <si>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</si>
  <si>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</si>
  <si>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</si>
  <si>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</si>
  <si>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</si>
  <si>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</si>
  <si>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</si>
  <si>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</si>
  <si>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</si>
  <si>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</si>
  <si>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</si>
  <si>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</si>
  <si>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</si>
  <si>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</si>
  <si>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</si>
  <si>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</si>
  <si>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</si>
  <si>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</si>
  <si>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</si>
  <si>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</si>
  <si>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</si>
  <si>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</si>
  <si>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</si>
  <si>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</si>
  <si>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</si>
  <si>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</si>
  <si>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</si>
  <si>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</si>
  <si>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</si>
  <si>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</si>
  <si>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</si>
  <si>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</si>
  <si>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</si>
  <si>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</si>
  <si>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</si>
  <si>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</si>
  <si>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</si>
  <si>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</si>
  <si>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</si>
  <si>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</si>
  <si>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</si>
  <si>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</si>
  <si>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</si>
  <si>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</si>
  <si>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</si>
  <si>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</si>
  <si>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</si>
  <si>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</si>
  <si>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</si>
  <si>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</si>
  <si>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</si>
  <si>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</si>
  <si>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</si>
  <si>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</si>
  <si>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</si>
  <si>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</si>
  <si>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</si>
  <si>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</si>
  <si>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</si>
  <si>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</si>
  <si>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</si>
  <si>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</si>
  <si>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</si>
  <si>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</si>
  <si>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</si>
  <si>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</si>
  <si>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</si>
  <si>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</si>
  <si>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</si>
  <si>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</si>
  <si>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</si>
  <si>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</si>
  <si>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</si>
  <si>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</si>
  <si>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</si>
  <si>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</si>
  <si>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</si>
  <si>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</si>
  <si>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</si>
  <si>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</si>
  <si>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</si>
  <si>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</si>
  <si>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</si>
  <si>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</si>
  <si>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</si>
  <si>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</si>
  <si>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</si>
  <si>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</si>
  <si>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</si>
  <si>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</si>
  <si>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</si>
  <si>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</si>
  <si>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</si>
  <si>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</si>
  <si>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</si>
  <si>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</si>
  <si>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</si>
  <si>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</si>
  <si>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</si>
  <si>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</si>
  <si>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</si>
  <si>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</si>
  <si>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</si>
  <si>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</si>
  <si>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</si>
  <si>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</si>
  <si>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</si>
  <si>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</si>
  <si>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</si>
  <si>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</si>
  <si>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</si>
  <si>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</si>
  <si>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</si>
  <si>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</si>
  <si>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</si>
  <si>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</si>
  <si>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</si>
  <si>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</si>
  <si>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</si>
  <si>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</si>
  <si>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</si>
  <si>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</si>
  <si>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</si>
  <si>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</si>
  <si>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</si>
  <si>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</si>
  <si>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</si>
  <si>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</si>
  <si>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</si>
  <si>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</si>
  <si>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</si>
  <si>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</si>
  <si>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</si>
  <si>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</si>
  <si>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</si>
  <si>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</si>
  <si>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</si>
  <si>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</si>
  <si>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</si>
  <si>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</si>
  <si>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</si>
  <si>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</si>
  <si>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</si>
  <si>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</si>
  <si>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</si>
  <si>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</si>
  <si>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</si>
  <si>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</si>
  <si>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</si>
  <si>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</si>
  <si>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</si>
  <si>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</si>
  <si>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</si>
  <si>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</si>
  <si>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</si>
  <si>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</si>
  <si>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</si>
  <si>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</si>
  <si>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</si>
  <si>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</si>
  <si>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</si>
  <si>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</si>
  <si>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</si>
  <si>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</si>
  <si>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</si>
  <si>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</si>
  <si>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</si>
  <si>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</si>
  <si>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</si>
  <si>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</si>
  <si>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</si>
  <si>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</si>
  <si>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</si>
  <si>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</si>
  <si>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</si>
  <si>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</si>
  <si>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</si>
  <si>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</si>
  <si>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</si>
  <si>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</si>
  <si>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</si>
  <si>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</si>
  <si>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</si>
  <si>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</si>
  <si>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</si>
  <si>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</si>
  <si>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</si>
  <si>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</si>
  <si>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</si>
  <si>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</si>
  <si>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</si>
  <si>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</si>
  <si>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</si>
  <si>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</si>
  <si>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</si>
  <si>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</si>
  <si>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</si>
  <si>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</si>
  <si>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</si>
  <si>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</si>
  <si>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</si>
  <si>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</si>
  <si>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</si>
  <si>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</si>
  <si>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</si>
  <si>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</si>
  <si>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</si>
  <si>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</si>
  <si>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</si>
  <si>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</si>
  <si>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</si>
  <si>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</si>
  <si>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</si>
  <si>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</si>
  <si>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</si>
  <si>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</si>
  <si>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</si>
  <si>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</si>
  <si>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</si>
  <si>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</si>
  <si>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</si>
  <si>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</si>
  <si>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</si>
  <si>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</si>
  <si>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</si>
  <si>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</si>
  <si>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</si>
  <si>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</si>
  <si>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</si>
  <si>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</si>
  <si>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</si>
  <si>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</si>
  <si>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</si>
  <si>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</si>
  <si>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</si>
  <si>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</si>
  <si>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</si>
  <si>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</si>
  <si>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</si>
  <si>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</si>
  <si>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</si>
  <si>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</si>
  <si>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</si>
  <si>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</si>
  <si>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</si>
  <si>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</si>
  <si>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</si>
  <si>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</si>
  <si>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</si>
  <si>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</si>
  <si>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</si>
  <si>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</si>
  <si>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</si>
  <si>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</si>
  <si>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</si>
  <si>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</si>
  <si>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</si>
  <si>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</si>
  <si>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</si>
  <si>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</si>
  <si>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</si>
  <si>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</si>
  <si>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</si>
  <si>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</si>
  <si>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</si>
  <si>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</si>
  <si>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</si>
  <si>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</si>
  <si>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</si>
  <si>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</si>
  <si>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</si>
  <si>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</si>
  <si>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</si>
  <si>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</si>
  <si>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</si>
  <si>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</si>
  <si>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</si>
  <si>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</si>
  <si>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</si>
  <si>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</si>
  <si>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</si>
  <si>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</si>
  <si>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</si>
  <si>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</si>
  <si>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</si>
  <si>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</si>
  <si>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</si>
  <si>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</si>
  <si>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</si>
  <si>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</si>
  <si>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</si>
  <si>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</si>
  <si>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</si>
  <si>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</si>
  <si>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</si>
  <si>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</si>
  <si>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</si>
  <si>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</si>
  <si>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</si>
  <si>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</si>
  <si>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</si>
  <si>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</si>
  <si>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</si>
  <si>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</si>
  <si>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</si>
  <si>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</si>
  <si>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</si>
  <si>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</si>
  <si>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</si>
  <si>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</si>
  <si>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</si>
  <si>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</si>
  <si>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</si>
  <si>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</si>
  <si>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</si>
  <si>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</si>
  <si>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</si>
  <si>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</si>
  <si>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</si>
  <si>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</si>
  <si>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</si>
  <si>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</si>
  <si>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</si>
  <si>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</si>
  <si>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</si>
  <si>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</si>
  <si>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</si>
  <si>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</si>
  <si>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</si>
  <si>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</si>
  <si>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</si>
  <si>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</si>
  <si>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</si>
  <si>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</si>
  <si>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</si>
  <si>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</si>
  <si>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</si>
  <si>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</si>
  <si>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</si>
  <si>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</si>
  <si>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</si>
  <si>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</si>
  <si>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</si>
  <si>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</si>
  <si>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</si>
  <si>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</si>
  <si>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</si>
  <si>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</si>
  <si>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</si>
  <si>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</si>
  <si>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</si>
  <si>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</si>
  <si>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</si>
  <si>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</si>
  <si>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</si>
  <si>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</si>
  <si>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</si>
  <si>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</si>
  <si>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</si>
  <si>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</si>
  <si>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</si>
  <si>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</si>
  <si>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</si>
  <si>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</si>
  <si>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</si>
  <si>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</si>
  <si>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</si>
  <si>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</si>
  <si>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</si>
  <si>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</si>
  <si>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</si>
  <si>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</si>
  <si>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</si>
  <si>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</si>
  <si>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</si>
  <si>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</si>
  <si>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</si>
  <si>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</si>
  <si>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</si>
  <si>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</si>
  <si>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</si>
  <si>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</si>
  <si>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</si>
  <si>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</si>
  <si>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</si>
  <si>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</si>
  <si>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</si>
  <si>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</si>
  <si>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</si>
  <si>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</si>
  <si>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</si>
  <si>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</si>
  <si>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</si>
  <si>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</si>
  <si>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</si>
  <si>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</si>
  <si>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</si>
  <si>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</si>
  <si>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</si>
  <si>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</si>
  <si>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</si>
  <si>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</si>
  <si>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</si>
  <si>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</si>
  <si>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</si>
  <si>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</si>
  <si>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</si>
  <si>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</si>
  <si>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</si>
  <si>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</si>
  <si>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</si>
  <si>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</si>
  <si>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</si>
  <si>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</si>
  <si>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</si>
  <si>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</si>
  <si>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</si>
  <si>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</si>
  <si>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</si>
  <si>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</si>
  <si>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</si>
  <si>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</si>
  <si>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</si>
  <si>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</si>
  <si>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</si>
  <si>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</si>
  <si>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</si>
  <si>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</si>
  <si>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</si>
  <si>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</si>
  <si>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</si>
  <si>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</si>
  <si>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</si>
  <si>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</si>
  <si>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</si>
  <si>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</si>
  <si>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</si>
  <si>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</si>
  <si>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</si>
  <si>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</si>
  <si>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</si>
  <si>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</si>
  <si>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</si>
  <si>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</si>
  <si>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</si>
  <si>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</si>
  <si>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</si>
  <si>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</si>
  <si>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</si>
  <si>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</si>
  <si>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</si>
  <si>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</si>
  <si>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</si>
  <si>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</si>
  <si>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</si>
  <si>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</si>
  <si>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</si>
  <si>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</si>
  <si>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</si>
  <si>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</si>
  <si>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</si>
  <si>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</si>
  <si>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</si>
  <si>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</si>
  <si>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</si>
  <si>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</si>
  <si>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</si>
  <si>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</si>
  <si>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</si>
  <si>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</si>
  <si>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</si>
  <si>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</si>
  <si>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</si>
  <si>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</si>
  <si>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</si>
  <si>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</si>
  <si>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</si>
  <si>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</si>
  <si>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</si>
  <si>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</si>
  <si>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</si>
  <si>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</si>
  <si>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</si>
  <si>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</si>
  <si>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</si>
  <si>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</si>
  <si>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</si>
  <si>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</si>
  <si>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</si>
  <si>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</si>
  <si>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</si>
  <si>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</si>
  <si>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</si>
  <si>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</si>
  <si>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</si>
  <si>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</si>
  <si>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</si>
  <si>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</si>
  <si>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</si>
  <si>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</si>
  <si>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</si>
  <si>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</si>
  <si>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</si>
  <si>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</si>
  <si>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</si>
  <si>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</si>
  <si>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</si>
  <si>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</si>
  <si>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</si>
  <si>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</si>
  <si>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</si>
  <si>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</si>
  <si>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</si>
  <si>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</si>
  <si>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</si>
  <si>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</si>
  <si>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</si>
  <si>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</si>
  <si>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</si>
  <si>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</si>
  <si>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</si>
  <si>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</si>
  <si>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</si>
  <si>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</si>
  <si>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</si>
  <si>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</si>
  <si>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</si>
  <si>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</si>
  <si>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</si>
  <si>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</si>
  <si>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</si>
  <si>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</si>
  <si>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</si>
  <si>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</si>
  <si>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</si>
  <si>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</si>
  <si>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</si>
  <si>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</si>
  <si>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</si>
  <si>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</si>
  <si>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</si>
  <si>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</si>
  <si>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</si>
  <si>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</si>
  <si>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</si>
  <si>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</si>
  <si>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</si>
  <si>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</si>
  <si>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</si>
  <si>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</si>
  <si>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</si>
  <si>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</si>
  <si>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</si>
  <si>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</si>
  <si>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</si>
  <si>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</si>
  <si>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</si>
  <si>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</si>
  <si>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</si>
  <si>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</si>
  <si>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</si>
  <si>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</si>
  <si>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</si>
  <si>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</si>
  <si>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</si>
  <si>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</si>
  <si>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</si>
  <si>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</si>
  <si>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</si>
  <si>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</si>
  <si>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</si>
  <si>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</si>
  <si>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</si>
  <si>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</si>
  <si>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</si>
  <si>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</si>
  <si>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</si>
  <si>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</si>
  <si>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</si>
  <si>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</si>
  <si>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</si>
  <si>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</si>
  <si>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</si>
  <si>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</si>
  <si>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</si>
  <si>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</si>
  <si>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</si>
  <si>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</si>
  <si>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</si>
  <si>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</si>
  <si>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</si>
  <si>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</si>
  <si>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</si>
  <si>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</si>
  <si>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</si>
  <si>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</si>
  <si>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</si>
  <si>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</si>
  <si>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</si>
  <si>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</si>
  <si>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</si>
  <si>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</si>
  <si>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</si>
  <si>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</si>
  <si>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</si>
  <si>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</si>
  <si>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</si>
  <si>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</si>
  <si>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</si>
  <si>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</si>
  <si>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</si>
  <si>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</si>
  <si>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</si>
  <si>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</si>
  <si>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</si>
  <si>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</si>
  <si>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</si>
  <si>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</si>
  <si>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</si>
  <si>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</si>
  <si>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</si>
  <si>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</si>
  <si>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</si>
  <si>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</si>
  <si>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</si>
  <si>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</si>
  <si>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</si>
  <si>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</si>
  <si>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</si>
  <si>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</si>
  <si>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</si>
  <si>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</si>
  <si>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</si>
  <si>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</si>
  <si>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</si>
  <si>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</si>
  <si>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</si>
  <si>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</si>
  <si>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</si>
  <si>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</si>
  <si>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</si>
  <si>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</si>
  <si>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</si>
  <si>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</si>
  <si>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</si>
  <si>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</si>
  <si>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</si>
  <si>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</si>
  <si>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</si>
  <si>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</si>
  <si>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</si>
  <si>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</si>
  <si>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</si>
  <si>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</si>
  <si>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</si>
  <si>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</si>
  <si>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</si>
  <si>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</si>
  <si>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</si>
  <si>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</si>
  <si>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</si>
  <si>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</si>
  <si>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</si>
  <si>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</si>
  <si>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</si>
  <si>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</si>
  <si>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</si>
  <si>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</si>
  <si>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</si>
  <si>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</si>
  <si>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</si>
  <si>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</si>
  <si>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</si>
  <si>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</si>
  <si>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</si>
  <si>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</si>
  <si>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</si>
  <si>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</si>
  <si>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</si>
  <si>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</si>
  <si>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</si>
  <si>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</si>
  <si>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</si>
  <si>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</si>
  <si>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</si>
  <si>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</si>
  <si>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</si>
  <si>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</si>
  <si>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</si>
  <si>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</si>
  <si>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</si>
  <si>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</si>
  <si>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</si>
  <si>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</si>
  <si>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</si>
  <si>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</si>
  <si>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</si>
  <si>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</si>
  <si>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</si>
  <si>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</si>
  <si>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</si>
  <si>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</si>
  <si>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</si>
  <si>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</si>
  <si>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</si>
  <si>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</si>
  <si>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</si>
  <si>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</si>
  <si>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</si>
  <si>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</si>
  <si>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</si>
  <si>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</si>
  <si>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</si>
  <si>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</si>
  <si>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</si>
  <si>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</si>
  <si>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</si>
  <si>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</si>
  <si>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</si>
  <si>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</si>
  <si>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</si>
  <si>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</si>
  <si>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</si>
  <si>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</si>
  <si>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</si>
  <si>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</si>
  <si>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</si>
  <si>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</si>
  <si>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</si>
  <si>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</si>
  <si>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</si>
  <si>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</si>
  <si>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</si>
  <si>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</si>
  <si>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</si>
  <si>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</si>
  <si>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</si>
  <si>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</si>
  <si>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</si>
  <si>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</si>
  <si>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</si>
  <si>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</si>
  <si>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</si>
  <si>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</si>
  <si>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</si>
  <si>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</si>
  <si>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</si>
  <si>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</si>
  <si>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</si>
  <si>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</si>
  <si>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</si>
  <si>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</si>
  <si>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</si>
  <si>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</si>
  <si>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</si>
  <si>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</si>
  <si>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</si>
  <si>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</si>
  <si>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</si>
  <si>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</si>
  <si>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</si>
  <si>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</si>
  <si>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</si>
  <si>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</si>
  <si>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</si>
  <si>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</si>
  <si>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</si>
  <si>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</si>
  <si>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</si>
  <si>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</si>
  <si>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</si>
  <si>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</si>
  <si>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</si>
  <si>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</si>
  <si>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</si>
  <si>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</si>
  <si>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</si>
  <si>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</si>
  <si>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</si>
  <si>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</si>
  <si>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</si>
  <si>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</si>
  <si>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</si>
  <si>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</si>
  <si>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</si>
  <si>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</si>
  <si>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</si>
  <si>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</si>
  <si>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</si>
  <si>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</si>
  <si>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</si>
  <si>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</si>
  <si>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</si>
  <si>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</si>
  <si>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</si>
  <si>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</si>
  <si>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</si>
  <si>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</si>
  <si>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</si>
  <si>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</si>
  <si>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</si>
  <si>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</si>
  <si>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</si>
  <si>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</si>
  <si>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</si>
  <si>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</si>
  <si>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</si>
  <si>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</si>
  <si>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</si>
  <si>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</si>
  <si>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</si>
  <si>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</si>
  <si>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</si>
  <si>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</si>
  <si>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</si>
  <si>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</si>
  <si>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</si>
  <si>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</si>
  <si>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</si>
  <si>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</si>
  <si>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</si>
  <si>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</si>
  <si>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</si>
  <si>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</si>
  <si>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</si>
  <si>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</si>
  <si>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</si>
  <si>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</si>
  <si>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</si>
  <si>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</si>
  <si>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</si>
  <si>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</si>
  <si>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</si>
  <si>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</si>
  <si>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</si>
  <si>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</si>
  <si>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</si>
  <si>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</si>
  <si>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</si>
  <si>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</si>
  <si>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</si>
  <si>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</si>
  <si>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</si>
  <si>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</si>
  <si>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</si>
  <si>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</si>
  <si>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</si>
  <si>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</si>
  <si>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</si>
  <si>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</si>
  <si>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</si>
  <si>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</si>
  <si>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</si>
  <si>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</si>
  <si>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</si>
  <si>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</si>
  <si>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</si>
  <si>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</si>
  <si>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</si>
  <si>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</si>
  <si>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</si>
  <si>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</si>
  <si>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</si>
  <si>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</si>
  <si>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</si>
  <si>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</si>
  <si>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</si>
  <si>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</si>
  <si>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</si>
  <si>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</si>
  <si>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</si>
  <si>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</si>
  <si>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</si>
  <si>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</si>
  <si>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</si>
  <si>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</si>
  <si>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</si>
  <si>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</si>
  <si>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</si>
  <si>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</si>
  <si>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</si>
  <si>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</si>
  <si>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</si>
  <si>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</si>
  <si>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</si>
  <si>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</si>
  <si>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</si>
  <si>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</si>
  <si>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</si>
  <si>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</si>
  <si>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</si>
  <si>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</si>
  <si>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</si>
  <si>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</si>
  <si>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</si>
  <si>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</si>
  <si>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</si>
  <si>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</si>
  <si>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</si>
  <si>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</si>
  <si>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</si>
  <si>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</si>
  <si>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</si>
  <si>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</si>
  <si>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</si>
  <si>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</si>
  <si>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</si>
  <si>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</si>
  <si>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</si>
  <si>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</si>
  <si>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</si>
  <si>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</si>
  <si>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</si>
  <si>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</si>
  <si>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</si>
  <si>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</si>
  <si>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</si>
  <si>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</si>
  <si>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</si>
  <si>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</si>
  <si>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</si>
  <si>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</si>
  <si>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</si>
  <si>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</si>
  <si>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</si>
  <si>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</si>
  <si>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</si>
  <si>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</si>
  <si>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</si>
  <si>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</si>
  <si>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</si>
  <si>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</si>
  <si>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</si>
  <si>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</si>
  <si>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</si>
  <si>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</si>
  <si>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</si>
  <si>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</si>
  <si>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</si>
  <si>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</si>
  <si>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</si>
  <si>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</si>
  <si>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</si>
  <si>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</si>
  <si>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</si>
  <si>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</si>
  <si>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</si>
  <si>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</si>
  <si>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</si>
  <si>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</si>
  <si>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</si>
  <si>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</si>
  <si>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</si>
  <si>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</si>
  <si>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</si>
  <si>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</si>
  <si>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</si>
  <si>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</si>
  <si>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</si>
  <si>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</si>
  <si>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</si>
  <si>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</si>
  <si>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</si>
  <si>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</si>
  <si>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</si>
  <si>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</si>
  <si>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</si>
  <si>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</si>
  <si>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</si>
  <si>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</si>
  <si>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</si>
  <si>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</si>
  <si>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</si>
  <si>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</si>
  <si>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</si>
  <si>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</si>
  <si>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</si>
  <si>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</si>
  <si>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</si>
  <si>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</si>
  <si>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</si>
  <si>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</si>
  <si>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</si>
  <si>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</si>
  <si>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</si>
  <si>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</si>
  <si>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</si>
  <si>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</si>
  <si>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</si>
  <si>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</si>
  <si>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</si>
  <si>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</si>
  <si>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</si>
  <si>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</si>
  <si>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</si>
  <si>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</si>
  <si>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</si>
  <si>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</si>
  <si>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</si>
  <si>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</si>
  <si>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</si>
  <si>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</si>
  <si>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</si>
  <si>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</si>
  <si>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</si>
  <si>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</si>
  <si>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</si>
  <si>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</si>
  <si>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</si>
  <si>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</si>
  <si>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</si>
  <si>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</si>
  <si>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</si>
  <si>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</si>
  <si>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</si>
  <si>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</si>
  <si>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</si>
  <si>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</si>
  <si>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</si>
  <si>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</si>
  <si>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</si>
  <si>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</si>
  <si>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</si>
  <si>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</si>
  <si>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</si>
  <si>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</si>
  <si>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</si>
  <si>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</si>
  <si>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</si>
  <si>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</si>
  <si>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</si>
  <si>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</si>
  <si>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</si>
  <si>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</si>
  <si>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</si>
  <si>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</si>
  <si>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</si>
  <si>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</si>
  <si>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</si>
  <si>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</si>
  <si>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</si>
  <si>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</si>
  <si>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</si>
  <si>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</si>
  <si>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</si>
  <si>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</si>
  <si>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</si>
  <si>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</si>
  <si>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</si>
  <si>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</si>
  <si>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</si>
  <si>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</si>
  <si>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</si>
  <si>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</si>
  <si>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</si>
  <si>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</si>
  <si>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</si>
  <si>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</si>
  <si>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</si>
  <si>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</si>
  <si>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</si>
  <si>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</si>
  <si>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</si>
  <si>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</si>
  <si>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</si>
  <si>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</si>
  <si>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</si>
  <si>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</si>
  <si>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</si>
  <si>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</si>
  <si>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</si>
  <si>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</si>
  <si>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</si>
  <si>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</si>
  <si>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</si>
  <si>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</si>
  <si>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</si>
  <si>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</si>
  <si>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</si>
  <si>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</si>
  <si>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</si>
  <si>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</si>
  <si>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</si>
  <si>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</si>
  <si>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</si>
  <si>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</si>
  <si>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</si>
  <si>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</si>
  <si>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</si>
  <si>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</si>
  <si>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</si>
  <si>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</si>
  <si>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</si>
  <si>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</si>
  <si>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</si>
  <si>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</si>
  <si>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</si>
  <si>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</si>
  <si>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</si>
  <si>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</si>
  <si>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</si>
  <si>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</si>
  <si>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</si>
  <si>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</si>
  <si>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</si>
  <si>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</si>
  <si>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</si>
  <si>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</si>
  <si>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</si>
  <si>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</si>
  <si>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</si>
  <si>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</si>
  <si>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</si>
  <si>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</si>
  <si>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</si>
  <si>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</si>
  <si>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</si>
  <si>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</si>
  <si>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</si>
  <si>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</si>
  <si>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</si>
  <si>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</si>
  <si>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</si>
  <si>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</si>
  <si>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</si>
  <si>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</si>
  <si>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</si>
  <si>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</si>
  <si>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</si>
  <si>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</si>
  <si>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</si>
  <si>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</si>
  <si>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</si>
  <si>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</si>
  <si>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</si>
  <si>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</si>
  <si>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</si>
  <si>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</si>
  <si>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</si>
  <si>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</si>
  <si>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</si>
  <si>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</si>
  <si>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</si>
  <si>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</si>
  <si>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</si>
  <si>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</si>
  <si>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</si>
  <si>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</si>
  <si>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</si>
  <si>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</si>
  <si>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</si>
  <si>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</si>
  <si>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</si>
  <si>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</si>
  <si>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</si>
  <si>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</si>
  <si>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</si>
  <si>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</si>
  <si>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</si>
  <si>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</si>
  <si>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</si>
  <si>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</si>
  <si>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</si>
  <si>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</si>
  <si>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</si>
  <si>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</si>
  <si>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</si>
  <si>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</si>
  <si>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</si>
  <si>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</si>
  <si>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</si>
  <si>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</si>
  <si>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</si>
  <si>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</si>
  <si>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</si>
  <si>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</si>
  <si>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</si>
  <si>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</si>
  <si>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</si>
  <si>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</si>
  <si>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</si>
  <si>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</si>
  <si>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</si>
  <si>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</si>
  <si>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</si>
  <si>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</si>
  <si>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</si>
  <si>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</si>
  <si>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</si>
  <si>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</si>
  <si>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</si>
  <si>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</si>
  <si>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</si>
  <si>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</si>
  <si>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</si>
  <si>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</si>
  <si>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</si>
  <si>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</si>
  <si>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</si>
  <si>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</si>
  <si>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</si>
  <si>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</si>
  <si>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</si>
  <si>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</si>
  <si>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</si>
  <si>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</si>
  <si>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</si>
  <si>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</si>
  <si>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</si>
  <si>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</si>
  <si>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</si>
  <si>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</si>
  <si>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</si>
  <si>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</si>
  <si>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</si>
  <si>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</si>
  <si>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</si>
  <si>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</si>
  <si>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</si>
  <si>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</si>
  <si>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</si>
  <si>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</si>
  <si>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</si>
  <si>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</si>
  <si>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</si>
  <si>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</si>
  <si>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</si>
  <si>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</si>
  <si>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</si>
  <si>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</si>
  <si>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</si>
  <si>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</si>
  <si>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</si>
  <si>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</si>
  <si>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</si>
  <si>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</si>
  <si>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</si>
  <si>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</si>
  <si>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</si>
  <si>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</si>
  <si>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</si>
  <si>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</si>
  <si>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</si>
  <si>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</si>
  <si>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</si>
  <si>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</si>
  <si>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</si>
  <si>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</si>
  <si>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</si>
  <si>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</si>
  <si>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</si>
  <si>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</si>
  <si>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</si>
  <si>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</si>
  <si>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</si>
  <si>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</si>
  <si>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</si>
  <si>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</si>
  <si>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</si>
  <si>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</si>
  <si>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</si>
  <si>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</si>
  <si>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</si>
  <si>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</si>
  <si>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</si>
  <si>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</si>
  <si>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</si>
  <si>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</si>
  <si>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</si>
  <si>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</si>
  <si>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</si>
  <si>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</si>
  <si>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</si>
  <si>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</si>
  <si>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</si>
  <si>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</si>
  <si>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</si>
  <si>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</si>
  <si>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</si>
  <si>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</si>
  <si>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</si>
  <si>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</si>
  <si>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</si>
  <si>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</si>
  <si>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</si>
  <si>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</si>
  <si>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</si>
  <si>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</si>
  <si>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</si>
  <si>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</si>
  <si>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</si>
  <si>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</si>
  <si>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</si>
  <si>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</si>
  <si>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</si>
  <si>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</si>
  <si>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</si>
  <si>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</si>
  <si>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</si>
  <si>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</si>
  <si>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</si>
  <si>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</si>
  <si>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</si>
  <si>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</si>
  <si>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</si>
  <si>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</si>
  <si>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</si>
  <si>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</si>
  <si>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</si>
  <si>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</si>
  <si>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</si>
  <si>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</si>
  <si>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</si>
  <si>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</si>
  <si>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</si>
  <si>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</si>
  <si>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</si>
  <si>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</si>
  <si>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</si>
  <si>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</si>
  <si>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</si>
  <si>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</si>
  <si>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</si>
  <si>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</si>
  <si>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</si>
  <si>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</si>
  <si>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</si>
  <si>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</si>
  <si>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</si>
  <si>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</si>
  <si>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</si>
  <si>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</si>
  <si>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</si>
  <si>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</si>
  <si>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</si>
  <si>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</si>
  <si>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</si>
  <si>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</si>
  <si>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</si>
  <si>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</si>
  <si>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</si>
  <si>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</si>
  <si>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</si>
  <si>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</si>
  <si>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</si>
  <si>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</si>
  <si>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</si>
  <si>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</si>
  <si>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</si>
  <si>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</si>
  <si>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</si>
  <si>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</si>
  <si>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</si>
  <si>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</si>
  <si>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</si>
  <si>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</si>
  <si>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</si>
  <si>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</si>
  <si>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</si>
  <si>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</si>
  <si>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</si>
  <si>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</si>
  <si>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</si>
  <si>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</si>
  <si>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</si>
  <si>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</si>
  <si>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</si>
  <si>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</si>
  <si>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</si>
  <si>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</si>
  <si>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</si>
  <si>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</si>
  <si>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</si>
  <si>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</si>
  <si>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</si>
  <si>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</si>
  <si>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</si>
  <si>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</si>
  <si>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</si>
  <si>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</si>
  <si>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</si>
  <si>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</si>
  <si>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</si>
  <si>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</si>
  <si>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</si>
  <si>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</si>
  <si>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</si>
  <si>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</si>
  <si>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</si>
  <si>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</si>
  <si>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</si>
  <si>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</si>
  <si>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</si>
  <si>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</si>
  <si>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</si>
  <si>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</si>
  <si>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</si>
  <si>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</si>
  <si>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</si>
  <si>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</si>
  <si>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</si>
  <si>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</si>
  <si>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</si>
  <si>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</si>
  <si>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</si>
  <si>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</si>
  <si>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</si>
  <si>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</si>
  <si>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</si>
  <si>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</si>
  <si>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</si>
  <si>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</si>
  <si>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</si>
  <si>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</si>
  <si>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</si>
  <si>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</si>
  <si>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</si>
  <si>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</si>
  <si>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</si>
  <si>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</si>
  <si>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</si>
  <si>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</si>
  <si>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</si>
  <si>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</si>
  <si>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</si>
  <si>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</si>
  <si>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</si>
  <si>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</si>
  <si>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</si>
  <si>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</si>
  <si>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</si>
  <si>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</si>
  <si>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</si>
  <si>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</si>
  <si>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</si>
  <si>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</si>
  <si>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</si>
  <si>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</si>
  <si>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</si>
  <si>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</si>
  <si>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</si>
  <si>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</si>
  <si>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</si>
  <si>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</si>
  <si>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</si>
  <si>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</si>
  <si>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</si>
  <si>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</si>
  <si>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</si>
  <si>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</si>
  <si>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</si>
  <si>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</si>
  <si>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</si>
  <si>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</si>
  <si>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</si>
  <si>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</si>
  <si>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</si>
  <si>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</si>
  <si>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</si>
  <si>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</si>
  <si>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</si>
  <si>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</si>
  <si>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</si>
  <si>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</si>
  <si>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</si>
  <si>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</si>
  <si>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</si>
  <si>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</si>
  <si>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</si>
  <si>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</si>
  <si>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</si>
  <si>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</si>
  <si>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</si>
  <si>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</si>
  <si>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</si>
  <si>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</si>
  <si>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</si>
  <si>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</si>
  <si>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</si>
  <si>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</si>
  <si>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</si>
  <si>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</si>
  <si>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</si>
  <si>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</si>
  <si>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</si>
  <si>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</si>
  <si>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</si>
  <si>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</si>
  <si>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</si>
  <si>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</si>
  <si>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</si>
  <si>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</si>
  <si>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</si>
  <si>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</si>
  <si>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</si>
  <si>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</si>
  <si>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</si>
  <si>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</si>
  <si>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</si>
  <si>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</si>
  <si>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</si>
  <si>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</si>
  <si>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</si>
  <si>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</si>
  <si>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</si>
  <si>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</si>
  <si>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</si>
  <si>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</si>
  <si>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</si>
  <si>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</si>
  <si>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</si>
  <si>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</si>
  <si>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</si>
  <si>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</si>
  <si>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</si>
  <si>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</si>
  <si>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</si>
  <si>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</si>
  <si>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</si>
  <si>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</si>
  <si>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</si>
  <si>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</si>
  <si>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</si>
  <si>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</si>
  <si>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</si>
  <si>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</si>
  <si>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</si>
  <si>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</si>
  <si>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</si>
  <si>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</si>
  <si>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</si>
  <si>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</si>
  <si>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</si>
  <si>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</si>
  <si>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</si>
  <si>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</si>
  <si>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</si>
  <si>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</si>
  <si>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</si>
  <si>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</si>
  <si>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</si>
  <si>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</si>
  <si>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</si>
  <si>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</si>
  <si>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تاپیکو 30256 تا 185 تومن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</si>
  <si>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</si>
  <si>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</si>
  <si>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</si>
  <si>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</si>
  <si>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</si>
  <si>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مبین 122666 تا 603.8</t>
  </si>
  <si>
    <t>سود پارس 4.2427 بود که 4.1 را به بورس علی ریختم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</si>
</sst>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28" workbookViewId="0">
      <selection activeCell="E51" sqref="E5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4071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-10933989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Z41" sqref="Z4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8" activePane="bottomLeft" state="frozen"/>
      <selection pane="bottomLeft" activeCell="C187" sqref="C18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604</v>
      </c>
      <c r="F2" s="11">
        <f>IF(B2&gt;0,1,0)</f>
        <v>1</v>
      </c>
      <c r="G2" s="11">
        <f>B2*(E2-F2)</f>
        <v>30150000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600</v>
      </c>
      <c r="F3" s="11">
        <f t="shared" ref="F3:F38" si="1">IF(B3&gt;0,1,0)</f>
        <v>1</v>
      </c>
      <c r="G3" s="11">
        <f t="shared" ref="G3:G23" si="2">B3*(E3-F3)</f>
        <v>1797000000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599</v>
      </c>
      <c r="F4" s="11">
        <f t="shared" si="1"/>
        <v>1</v>
      </c>
      <c r="G4" s="11">
        <f t="shared" si="2"/>
        <v>1794000000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599</v>
      </c>
      <c r="F5" s="11">
        <f t="shared" si="1"/>
        <v>1</v>
      </c>
      <c r="G5" s="11">
        <f t="shared" si="2"/>
        <v>8970000000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598</v>
      </c>
      <c r="F6" s="11">
        <f t="shared" si="1"/>
        <v>1</v>
      </c>
      <c r="G6" s="11">
        <f t="shared" si="2"/>
        <v>1791000000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597</v>
      </c>
      <c r="F7" s="11">
        <f t="shared" si="1"/>
        <v>0</v>
      </c>
      <c r="G7" s="11">
        <f t="shared" si="2"/>
        <v>-1791000000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597</v>
      </c>
      <c r="F8" s="11">
        <f t="shared" si="1"/>
        <v>0</v>
      </c>
      <c r="G8" s="11">
        <f t="shared" si="2"/>
        <v>-119400000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597</v>
      </c>
      <c r="F9" s="11">
        <f t="shared" si="1"/>
        <v>1</v>
      </c>
      <c r="G9" s="11">
        <f>B9*(E9-F9)</f>
        <v>1788000000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596</v>
      </c>
      <c r="F10" s="11">
        <f t="shared" si="1"/>
        <v>1</v>
      </c>
      <c r="G10" s="11">
        <f t="shared" si="2"/>
        <v>1785000000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596</v>
      </c>
      <c r="F11" s="11">
        <f t="shared" si="1"/>
        <v>1</v>
      </c>
      <c r="G11" s="11">
        <f t="shared" si="2"/>
        <v>14875000000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593</v>
      </c>
      <c r="F12" s="11">
        <f t="shared" si="1"/>
        <v>1</v>
      </c>
      <c r="G12" s="11">
        <f t="shared" si="2"/>
        <v>591011360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593</v>
      </c>
      <c r="F13" s="11">
        <f t="shared" si="1"/>
        <v>1</v>
      </c>
      <c r="G13" s="11">
        <f t="shared" si="2"/>
        <v>1776000000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593</v>
      </c>
      <c r="F14" s="11">
        <f t="shared" si="1"/>
        <v>1</v>
      </c>
      <c r="G14" s="11">
        <f t="shared" si="2"/>
        <v>705128832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581</v>
      </c>
      <c r="F15" s="11">
        <f t="shared" si="1"/>
        <v>1</v>
      </c>
      <c r="G15" s="11">
        <f t="shared" si="2"/>
        <v>1160000000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569</v>
      </c>
      <c r="F16" s="11">
        <f t="shared" si="1"/>
        <v>1</v>
      </c>
      <c r="G16" s="11">
        <f t="shared" si="2"/>
        <v>1704000000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568</v>
      </c>
      <c r="F17" s="11">
        <f t="shared" si="1"/>
        <v>1</v>
      </c>
      <c r="G17" s="11">
        <f t="shared" si="2"/>
        <v>1701000000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567</v>
      </c>
      <c r="F18" s="11">
        <f t="shared" si="1"/>
        <v>1</v>
      </c>
      <c r="G18" s="11">
        <f t="shared" si="2"/>
        <v>1075400000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552</v>
      </c>
      <c r="F19" s="11">
        <f t="shared" si="1"/>
        <v>1</v>
      </c>
      <c r="G19" s="11">
        <f t="shared" si="2"/>
        <v>443286663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551</v>
      </c>
      <c r="F20" s="11">
        <f t="shared" si="1"/>
        <v>1</v>
      </c>
      <c r="G20" s="11">
        <f t="shared" si="2"/>
        <v>1650000000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545</v>
      </c>
      <c r="F21" s="11">
        <f t="shared" si="1"/>
        <v>1</v>
      </c>
      <c r="G21" s="11">
        <f t="shared" si="2"/>
        <v>272000000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531</v>
      </c>
      <c r="F22" s="11">
        <f t="shared" si="1"/>
        <v>0</v>
      </c>
      <c r="G22" s="11">
        <f t="shared" si="2"/>
        <v>-1593000000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523</v>
      </c>
      <c r="F23" s="11">
        <f t="shared" si="1"/>
        <v>1</v>
      </c>
      <c r="G23" s="11">
        <f t="shared" si="2"/>
        <v>1566000000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523</v>
      </c>
      <c r="F24" s="11">
        <f t="shared" si="1"/>
        <v>1</v>
      </c>
      <c r="G24" s="11">
        <f>B24*(E24-F24)</f>
        <v>329300046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521</v>
      </c>
      <c r="F25" s="11">
        <f t="shared" si="1"/>
        <v>0</v>
      </c>
      <c r="G25" s="11">
        <f t="shared" ref="G25:G30" si="3">B25*(E25-F25)</f>
        <v>-1667668900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519</v>
      </c>
      <c r="F26" s="11">
        <f t="shared" si="1"/>
        <v>0</v>
      </c>
      <c r="G26" s="11">
        <f t="shared" si="3"/>
        <v>-1557467100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517</v>
      </c>
      <c r="F27" s="11">
        <f t="shared" si="1"/>
        <v>1</v>
      </c>
      <c r="G27" s="11">
        <f t="shared" si="3"/>
        <v>516000000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517</v>
      </c>
      <c r="F28" s="11">
        <f t="shared" si="1"/>
        <v>1</v>
      </c>
      <c r="G28" s="11">
        <f t="shared" si="3"/>
        <v>3096000000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517</v>
      </c>
      <c r="F29" s="11">
        <f t="shared" si="1"/>
        <v>1</v>
      </c>
      <c r="G29" s="11">
        <f t="shared" si="3"/>
        <v>2992800000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517</v>
      </c>
      <c r="F30" s="11">
        <f t="shared" si="1"/>
        <v>0</v>
      </c>
      <c r="G30" s="11">
        <f t="shared" si="3"/>
        <v>-2585000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516</v>
      </c>
      <c r="F31" s="11">
        <f t="shared" si="1"/>
        <v>0</v>
      </c>
      <c r="G31" s="11">
        <f>B31*(E31-F31)</f>
        <v>-13416000000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514</v>
      </c>
      <c r="F32" s="11">
        <f t="shared" si="1"/>
        <v>0</v>
      </c>
      <c r="G32" s="11">
        <f>B32*(E32-F32)</f>
        <v>-13466800000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495</v>
      </c>
      <c r="F33" s="11">
        <f t="shared" si="1"/>
        <v>1</v>
      </c>
      <c r="G33" s="11">
        <f>B33*(E33-F33)</f>
        <v>161540470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477</v>
      </c>
      <c r="F34" s="11">
        <f t="shared" si="1"/>
        <v>1</v>
      </c>
      <c r="G34" s="11">
        <f t="shared" ref="G34:G195" si="4">B34*(E34-F34)</f>
        <v>13518400000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477</v>
      </c>
      <c r="F35" s="11">
        <f t="shared" si="1"/>
        <v>1</v>
      </c>
      <c r="G35" s="12">
        <f t="shared" si="4"/>
        <v>5236000000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462</v>
      </c>
      <c r="F36" s="11">
        <f t="shared" si="1"/>
        <v>1</v>
      </c>
      <c r="G36" s="11">
        <f t="shared" si="4"/>
        <v>193021161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462</v>
      </c>
      <c r="F37" s="11">
        <f t="shared" si="1"/>
        <v>0</v>
      </c>
      <c r="G37" s="11">
        <f t="shared" si="4"/>
        <v>-415800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461</v>
      </c>
      <c r="F38" s="11">
        <f t="shared" si="1"/>
        <v>1</v>
      </c>
      <c r="G38" s="12">
        <f t="shared" si="4"/>
        <v>920000000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461</v>
      </c>
      <c r="F39" s="11">
        <f>IF(B39&gt;0,1,0)</f>
        <v>1</v>
      </c>
      <c r="G39" s="11">
        <f t="shared" si="4"/>
        <v>920000000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447</v>
      </c>
      <c r="F40" s="11">
        <f>IF(B40&gt;0,1,0)</f>
        <v>0</v>
      </c>
      <c r="G40" s="11">
        <f t="shared" si="4"/>
        <v>-89400000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447</v>
      </c>
      <c r="F41" s="11">
        <f>IF(B41&gt;0,1,0)</f>
        <v>0</v>
      </c>
      <c r="G41" s="11">
        <f t="shared" si="4"/>
        <v>-277140000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447</v>
      </c>
      <c r="F42" s="11">
        <f t="shared" ref="F42:F195" si="5">IF(B42&gt;0,1,0)</f>
        <v>0</v>
      </c>
      <c r="G42" s="11">
        <f t="shared" si="4"/>
        <v>-53640000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445</v>
      </c>
      <c r="F43" s="11">
        <f t="shared" si="5"/>
        <v>1</v>
      </c>
      <c r="G43" s="11">
        <f t="shared" si="4"/>
        <v>288600000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445</v>
      </c>
      <c r="F44" s="11">
        <f t="shared" si="5"/>
        <v>0</v>
      </c>
      <c r="G44" s="11">
        <f t="shared" si="4"/>
        <v>-2225000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445</v>
      </c>
      <c r="F45" s="11">
        <f t="shared" si="5"/>
        <v>1</v>
      </c>
      <c r="G45" s="11">
        <f t="shared" si="4"/>
        <v>12876000000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441</v>
      </c>
      <c r="F46" s="11">
        <f t="shared" si="5"/>
        <v>0</v>
      </c>
      <c r="G46" s="11">
        <f t="shared" si="4"/>
        <v>-88200000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438</v>
      </c>
      <c r="F47" s="11">
        <f t="shared" si="5"/>
        <v>0</v>
      </c>
      <c r="G47" s="11">
        <f t="shared" si="4"/>
        <v>-87600000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437</v>
      </c>
      <c r="F48" s="11">
        <f t="shared" si="5"/>
        <v>0</v>
      </c>
      <c r="G48" s="11">
        <f t="shared" si="4"/>
        <v>-87400000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432</v>
      </c>
      <c r="F49" s="11">
        <f t="shared" si="5"/>
        <v>1</v>
      </c>
      <c r="G49" s="11">
        <f t="shared" si="4"/>
        <v>1293000000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432</v>
      </c>
      <c r="F50" s="11">
        <f t="shared" si="5"/>
        <v>1</v>
      </c>
      <c r="G50" s="12">
        <f t="shared" si="4"/>
        <v>1293000000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431</v>
      </c>
      <c r="F51" s="11">
        <f t="shared" si="5"/>
        <v>1</v>
      </c>
      <c r="G51" s="11">
        <f t="shared" si="4"/>
        <v>329292710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431</v>
      </c>
      <c r="F52" s="11">
        <f t="shared" si="5"/>
        <v>0</v>
      </c>
      <c r="G52" s="11">
        <f t="shared" si="4"/>
        <v>-86200000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424</v>
      </c>
      <c r="F53" s="11">
        <f t="shared" si="5"/>
        <v>0</v>
      </c>
      <c r="G53" s="11">
        <f t="shared" si="4"/>
        <v>-169812000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415</v>
      </c>
      <c r="F54" s="11">
        <f t="shared" si="5"/>
        <v>0</v>
      </c>
      <c r="G54" s="11">
        <f t="shared" si="4"/>
        <v>-415164340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409</v>
      </c>
      <c r="F55" s="11">
        <f t="shared" si="5"/>
        <v>0</v>
      </c>
      <c r="G55" s="11">
        <f t="shared" si="4"/>
        <v>-16360000000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400</v>
      </c>
      <c r="F56" s="11">
        <f t="shared" si="5"/>
        <v>1</v>
      </c>
      <c r="G56" s="11">
        <f t="shared" si="4"/>
        <v>345395148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373</v>
      </c>
      <c r="F57" s="11">
        <f t="shared" si="5"/>
        <v>0</v>
      </c>
      <c r="G57" s="11">
        <f t="shared" si="4"/>
        <v>-18724600000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372</v>
      </c>
      <c r="F58" s="11">
        <f t="shared" si="5"/>
        <v>0</v>
      </c>
      <c r="G58" s="11">
        <f t="shared" si="4"/>
        <v>-4538586000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369</v>
      </c>
      <c r="F59" s="11">
        <f t="shared" si="5"/>
        <v>1</v>
      </c>
      <c r="G59" s="11">
        <f t="shared" si="4"/>
        <v>196845408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368</v>
      </c>
      <c r="F60" s="11">
        <f t="shared" si="5"/>
        <v>0</v>
      </c>
      <c r="G60" s="11">
        <f t="shared" si="4"/>
        <v>-124384000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366</v>
      </c>
      <c r="F61" s="11">
        <f t="shared" si="5"/>
        <v>0</v>
      </c>
      <c r="G61" s="11">
        <f t="shared" si="4"/>
        <v>-54900000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362</v>
      </c>
      <c r="F62" s="11">
        <f t="shared" si="5"/>
        <v>0</v>
      </c>
      <c r="G62" s="11">
        <f t="shared" si="4"/>
        <v>-36200000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358</v>
      </c>
      <c r="F63" s="11">
        <f t="shared" si="5"/>
        <v>0</v>
      </c>
      <c r="G63" s="11">
        <f t="shared" si="4"/>
        <v>-71600000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358</v>
      </c>
      <c r="F64" s="11">
        <f t="shared" si="5"/>
        <v>0</v>
      </c>
      <c r="G64" s="11">
        <f t="shared" si="4"/>
        <v>-31146000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354</v>
      </c>
      <c r="F65" s="11">
        <f t="shared" si="5"/>
        <v>0</v>
      </c>
      <c r="G65" s="11">
        <f t="shared" si="4"/>
        <v>-9724380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353</v>
      </c>
      <c r="F66" s="11">
        <f t="shared" si="5"/>
        <v>0</v>
      </c>
      <c r="G66" s="11">
        <f t="shared" si="4"/>
        <v>-117902000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348</v>
      </c>
      <c r="F67" s="11">
        <f t="shared" si="5"/>
        <v>0</v>
      </c>
      <c r="G67" s="11">
        <f t="shared" si="4"/>
        <v>-6960000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347</v>
      </c>
      <c r="F68" s="11">
        <f t="shared" si="5"/>
        <v>0</v>
      </c>
      <c r="G68" s="11">
        <f t="shared" si="4"/>
        <v>-104273500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347</v>
      </c>
      <c r="F69" s="11">
        <f t="shared" si="5"/>
        <v>0</v>
      </c>
      <c r="G69" s="11">
        <f t="shared" si="4"/>
        <v>-34700000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342</v>
      </c>
      <c r="F70" s="11">
        <f t="shared" si="5"/>
        <v>0</v>
      </c>
      <c r="G70" s="11">
        <f t="shared" si="4"/>
        <v>-68400000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338</v>
      </c>
      <c r="F71" s="11">
        <f t="shared" si="5"/>
        <v>1</v>
      </c>
      <c r="G71" s="11">
        <f t="shared" si="4"/>
        <v>5186093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338</v>
      </c>
      <c r="F72" s="11">
        <f t="shared" si="5"/>
        <v>1</v>
      </c>
      <c r="G72" s="11">
        <f t="shared" si="4"/>
        <v>1348000000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338</v>
      </c>
      <c r="F73" s="11">
        <f t="shared" si="5"/>
        <v>1</v>
      </c>
      <c r="G73" s="11">
        <f t="shared" si="4"/>
        <v>876200000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338</v>
      </c>
      <c r="F74" s="11">
        <f t="shared" si="5"/>
        <v>1</v>
      </c>
      <c r="G74" s="11">
        <f t="shared" si="4"/>
        <v>1011000000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335</v>
      </c>
      <c r="F75" s="11">
        <f t="shared" si="5"/>
        <v>0</v>
      </c>
      <c r="G75" s="11">
        <f t="shared" si="4"/>
        <v>-67000000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332</v>
      </c>
      <c r="F76" s="11">
        <f t="shared" si="5"/>
        <v>0</v>
      </c>
      <c r="G76" s="11">
        <f t="shared" si="4"/>
        <v>-664232400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332</v>
      </c>
      <c r="F77" s="11">
        <f t="shared" si="5"/>
        <v>0</v>
      </c>
      <c r="G77" s="11">
        <f t="shared" si="4"/>
        <v>-66400000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328</v>
      </c>
      <c r="F78" s="11">
        <f t="shared" si="5"/>
        <v>1</v>
      </c>
      <c r="G78" s="11">
        <f t="shared" si="4"/>
        <v>654000000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320</v>
      </c>
      <c r="F79" s="11">
        <f t="shared" si="5"/>
        <v>0</v>
      </c>
      <c r="G79" s="11">
        <f t="shared" si="4"/>
        <v>-320160000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320</v>
      </c>
      <c r="F80" s="11">
        <f t="shared" si="5"/>
        <v>0</v>
      </c>
      <c r="G80" s="11">
        <f t="shared" si="4"/>
        <v>-45424000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317</v>
      </c>
      <c r="F81" s="11">
        <f t="shared" si="5"/>
        <v>0</v>
      </c>
      <c r="G81" s="11">
        <f t="shared" si="4"/>
        <v>-285458500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307</v>
      </c>
      <c r="F82" s="11">
        <f t="shared" si="5"/>
        <v>1</v>
      </c>
      <c r="G82" s="11">
        <f t="shared" si="4"/>
        <v>24862806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285</v>
      </c>
      <c r="F83" s="11">
        <f t="shared" si="5"/>
        <v>1</v>
      </c>
      <c r="G83" s="11">
        <f t="shared" si="4"/>
        <v>14200000000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284</v>
      </c>
      <c r="F84" s="11">
        <f t="shared" si="5"/>
        <v>1</v>
      </c>
      <c r="G84" s="11">
        <f t="shared" si="4"/>
        <v>8490000000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284</v>
      </c>
      <c r="F85" s="11">
        <f t="shared" si="5"/>
        <v>0</v>
      </c>
      <c r="G85" s="11">
        <f t="shared" si="4"/>
        <v>-20590000000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283</v>
      </c>
      <c r="F86" s="11">
        <f t="shared" si="5"/>
        <v>0</v>
      </c>
      <c r="G86" s="11">
        <f t="shared" si="4"/>
        <v>-79523000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278</v>
      </c>
      <c r="F87" s="11">
        <f t="shared" si="5"/>
        <v>1</v>
      </c>
      <c r="G87" s="11">
        <f t="shared" si="4"/>
        <v>692500000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277</v>
      </c>
      <c r="F88" s="11">
        <f t="shared" si="5"/>
        <v>1</v>
      </c>
      <c r="G88" s="11">
        <f t="shared" si="4"/>
        <v>21621840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272</v>
      </c>
      <c r="F89" s="11">
        <f t="shared" si="5"/>
        <v>1</v>
      </c>
      <c r="G89" s="11">
        <f t="shared" si="4"/>
        <v>4065000000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247</v>
      </c>
      <c r="F90" s="11">
        <f t="shared" si="5"/>
        <v>1</v>
      </c>
      <c r="G90" s="11">
        <f t="shared" si="4"/>
        <v>60232116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218</v>
      </c>
      <c r="F91" s="11">
        <f t="shared" si="5"/>
        <v>1</v>
      </c>
      <c r="G91" s="11">
        <f t="shared" si="4"/>
        <v>59057635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188</v>
      </c>
      <c r="F92" s="11">
        <f t="shared" si="5"/>
        <v>1</v>
      </c>
      <c r="G92" s="11">
        <f t="shared" si="4"/>
        <v>561000000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188</v>
      </c>
      <c r="F93" s="11">
        <f t="shared" si="5"/>
        <v>1</v>
      </c>
      <c r="G93" s="11">
        <f t="shared" si="4"/>
        <v>51309995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187</v>
      </c>
      <c r="F94" s="11">
        <f t="shared" si="5"/>
        <v>1</v>
      </c>
      <c r="G94" s="11">
        <f t="shared" si="4"/>
        <v>1023000000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186</v>
      </c>
      <c r="F95" s="11">
        <f t="shared" si="5"/>
        <v>1</v>
      </c>
      <c r="G95" s="11">
        <f t="shared" si="4"/>
        <v>555000000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185</v>
      </c>
      <c r="F96" s="11">
        <f t="shared" si="5"/>
        <v>1</v>
      </c>
      <c r="G96" s="11">
        <f t="shared" si="4"/>
        <v>552000000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184</v>
      </c>
      <c r="F97" s="11">
        <f t="shared" si="5"/>
        <v>1</v>
      </c>
      <c r="G97" s="11">
        <f t="shared" si="4"/>
        <v>549000000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183</v>
      </c>
      <c r="F98" s="11">
        <f t="shared" si="5"/>
        <v>1</v>
      </c>
      <c r="G98" s="11">
        <f t="shared" si="4"/>
        <v>546000000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182</v>
      </c>
      <c r="F99" s="11">
        <f t="shared" si="5"/>
        <v>1</v>
      </c>
      <c r="G99" s="11">
        <f t="shared" si="4"/>
        <v>543000000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180</v>
      </c>
      <c r="F100" s="11">
        <f t="shared" si="5"/>
        <v>1</v>
      </c>
      <c r="G100" s="11">
        <f t="shared" si="4"/>
        <v>178910500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179</v>
      </c>
      <c r="F101" s="11">
        <f t="shared" si="5"/>
        <v>0</v>
      </c>
      <c r="G101" s="11">
        <f t="shared" si="4"/>
        <v>-355619300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158</v>
      </c>
      <c r="F102" s="11">
        <f t="shared" si="5"/>
        <v>1</v>
      </c>
      <c r="G102" s="11">
        <f t="shared" si="4"/>
        <v>471000000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158</v>
      </c>
      <c r="F103" s="11">
        <f t="shared" si="5"/>
        <v>1</v>
      </c>
      <c r="G103" s="11">
        <f t="shared" si="4"/>
        <v>46393500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144</v>
      </c>
      <c r="F105" s="105">
        <f t="shared" si="5"/>
        <v>1</v>
      </c>
      <c r="G105" s="105">
        <f t="shared" si="4"/>
        <v>8505038399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143</v>
      </c>
      <c r="F106" s="11">
        <f t="shared" si="5"/>
        <v>0</v>
      </c>
      <c r="G106" s="11">
        <f t="shared" si="4"/>
        <v>-1430000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137</v>
      </c>
      <c r="F107" s="11">
        <f t="shared" si="5"/>
        <v>1</v>
      </c>
      <c r="G107" s="11">
        <f t="shared" si="4"/>
        <v>271864000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132</v>
      </c>
      <c r="F108" s="11">
        <f t="shared" si="5"/>
        <v>0</v>
      </c>
      <c r="G108" s="11">
        <f t="shared" si="4"/>
        <v>-7920000000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132</v>
      </c>
      <c r="F109" s="11">
        <f t="shared" si="5"/>
        <v>1</v>
      </c>
      <c r="G109" s="11">
        <f t="shared" si="4"/>
        <v>766350000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131</v>
      </c>
      <c r="F110" s="11">
        <f t="shared" si="5"/>
        <v>1</v>
      </c>
      <c r="G110" s="11">
        <f t="shared" si="4"/>
        <v>390000000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130</v>
      </c>
      <c r="F111" s="11">
        <f t="shared" si="5"/>
        <v>1</v>
      </c>
      <c r="G111" s="11">
        <f t="shared" si="4"/>
        <v>258000000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130</v>
      </c>
      <c r="F112" s="11">
        <f t="shared" si="5"/>
        <v>0</v>
      </c>
      <c r="G112" s="11">
        <f t="shared" si="4"/>
        <v>-650000000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129</v>
      </c>
      <c r="F113" s="11">
        <f t="shared" si="5"/>
        <v>1</v>
      </c>
      <c r="G113" s="11">
        <f t="shared" si="4"/>
        <v>52821504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121</v>
      </c>
      <c r="F114" s="11">
        <f t="shared" si="5"/>
        <v>1</v>
      </c>
      <c r="G114" s="11">
        <f t="shared" si="4"/>
        <v>5040000000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114</v>
      </c>
      <c r="F115" s="11">
        <f t="shared" si="5"/>
        <v>0</v>
      </c>
      <c r="G115" s="11">
        <f t="shared" si="4"/>
        <v>-2850000000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113</v>
      </c>
      <c r="F116" s="11">
        <f t="shared" si="5"/>
        <v>0</v>
      </c>
      <c r="G116" s="11">
        <f t="shared" si="4"/>
        <v>-22600000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111</v>
      </c>
      <c r="F117" s="11">
        <f t="shared" si="5"/>
        <v>0</v>
      </c>
      <c r="G117" s="11">
        <f t="shared" si="4"/>
        <v>-1998000000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110</v>
      </c>
      <c r="F118" s="11">
        <f t="shared" si="5"/>
        <v>0</v>
      </c>
      <c r="G118" s="11">
        <f t="shared" si="4"/>
        <v>-275000000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100</v>
      </c>
      <c r="F119" s="11">
        <f t="shared" si="5"/>
        <v>1</v>
      </c>
      <c r="G119" s="11">
        <f t="shared" si="4"/>
        <v>58905000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98</v>
      </c>
      <c r="F120" s="11">
        <f t="shared" si="5"/>
        <v>1</v>
      </c>
      <c r="G120" s="11">
        <f t="shared" si="4"/>
        <v>13321398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96</v>
      </c>
      <c r="F121" s="11">
        <f t="shared" si="5"/>
        <v>0</v>
      </c>
      <c r="G121" s="11">
        <f t="shared" si="4"/>
        <v>-307286400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95</v>
      </c>
      <c r="F122" s="11">
        <f t="shared" si="5"/>
        <v>1</v>
      </c>
      <c r="G122" s="11">
        <f t="shared" si="4"/>
        <v>1529944000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92</v>
      </c>
      <c r="F123" s="11">
        <f t="shared" si="5"/>
        <v>1</v>
      </c>
      <c r="G123" s="105">
        <f t="shared" si="4"/>
        <v>273000000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92</v>
      </c>
      <c r="F124" s="105">
        <f t="shared" si="5"/>
        <v>1</v>
      </c>
      <c r="G124" s="105">
        <f t="shared" si="4"/>
        <v>183820000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92</v>
      </c>
      <c r="F125" s="105">
        <f t="shared" si="5"/>
        <v>1</v>
      </c>
      <c r="G125" s="105">
        <f t="shared" si="4"/>
        <v>452725000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91</v>
      </c>
      <c r="F126" s="105">
        <f t="shared" si="5"/>
        <v>0</v>
      </c>
      <c r="G126" s="105">
        <f t="shared" si="4"/>
        <v>-1683500000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91</v>
      </c>
      <c r="F127" s="105">
        <f t="shared" si="5"/>
        <v>1</v>
      </c>
      <c r="G127" s="105">
        <f t="shared" si="4"/>
        <v>270000000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91</v>
      </c>
      <c r="F128" s="105">
        <f t="shared" si="5"/>
        <v>0</v>
      </c>
      <c r="G128" s="105">
        <f t="shared" si="4"/>
        <v>-273081900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90</v>
      </c>
      <c r="F129" s="105">
        <f t="shared" si="5"/>
        <v>1</v>
      </c>
      <c r="G129" s="105">
        <f t="shared" si="4"/>
        <v>80100000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90</v>
      </c>
      <c r="F130" s="105">
        <f t="shared" si="5"/>
        <v>0</v>
      </c>
      <c r="G130" s="105">
        <f t="shared" si="4"/>
        <v>-270081000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89</v>
      </c>
      <c r="F131" s="105">
        <f t="shared" si="5"/>
        <v>0</v>
      </c>
      <c r="G131" s="105">
        <f t="shared" si="4"/>
        <v>-267080100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87</v>
      </c>
      <c r="F132" s="105">
        <f t="shared" si="5"/>
        <v>0</v>
      </c>
      <c r="G132" s="105">
        <f t="shared" si="4"/>
        <v>-87043500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87</v>
      </c>
      <c r="F133" s="105">
        <f t="shared" si="5"/>
        <v>1</v>
      </c>
      <c r="G133" s="105">
        <f t="shared" si="4"/>
        <v>8600000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85</v>
      </c>
      <c r="F134" s="105">
        <f t="shared" si="5"/>
        <v>0</v>
      </c>
      <c r="G134" s="105">
        <f t="shared" si="4"/>
        <v>-17000000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84</v>
      </c>
      <c r="F135" s="105">
        <f t="shared" si="5"/>
        <v>0</v>
      </c>
      <c r="G135" s="105">
        <f t="shared" si="4"/>
        <v>-184800000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81</v>
      </c>
      <c r="F136" s="105">
        <f t="shared" si="5"/>
        <v>0</v>
      </c>
      <c r="G136" s="105">
        <f t="shared" si="4"/>
        <v>-73345500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78</v>
      </c>
      <c r="F137" s="105">
        <f t="shared" si="5"/>
        <v>1</v>
      </c>
      <c r="G137" s="105">
        <f t="shared" si="4"/>
        <v>115500000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77</v>
      </c>
      <c r="F138" s="105">
        <f t="shared" si="5"/>
        <v>0</v>
      </c>
      <c r="G138" s="105">
        <f t="shared" si="4"/>
        <v>-77038500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77</v>
      </c>
      <c r="F139" s="105">
        <f t="shared" si="5"/>
        <v>0</v>
      </c>
      <c r="G139" s="105">
        <f t="shared" si="4"/>
        <v>-28105000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75</v>
      </c>
      <c r="F140" s="105">
        <f t="shared" si="5"/>
        <v>1</v>
      </c>
      <c r="G140" s="105">
        <f t="shared" si="4"/>
        <v>1702000000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74</v>
      </c>
      <c r="F141" s="105">
        <f t="shared" si="5"/>
        <v>1</v>
      </c>
      <c r="G141" s="105">
        <f t="shared" si="4"/>
        <v>131400000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72</v>
      </c>
      <c r="F142" s="105">
        <f t="shared" si="5"/>
        <v>1</v>
      </c>
      <c r="G142" s="105">
        <f t="shared" si="4"/>
        <v>14200000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72</v>
      </c>
      <c r="F143" s="105">
        <f t="shared" si="5"/>
        <v>0</v>
      </c>
      <c r="G143" s="105">
        <f t="shared" si="4"/>
        <v>-230464800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71</v>
      </c>
      <c r="F144" s="105">
        <f t="shared" si="5"/>
        <v>0</v>
      </c>
      <c r="G144" s="105">
        <f t="shared" si="4"/>
        <v>-214483900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70</v>
      </c>
      <c r="F145" s="105">
        <f t="shared" si="5"/>
        <v>1</v>
      </c>
      <c r="G145" s="105">
        <f t="shared" si="4"/>
        <v>5004777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67</v>
      </c>
      <c r="F146" s="105">
        <f t="shared" si="5"/>
        <v>0</v>
      </c>
      <c r="G146" s="105">
        <f t="shared" si="4"/>
        <v>-201060300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66</v>
      </c>
      <c r="F147" s="105">
        <f t="shared" si="5"/>
        <v>0</v>
      </c>
      <c r="G147" s="105">
        <f t="shared" si="4"/>
        <v>-198092400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66</v>
      </c>
      <c r="F148" s="105">
        <f t="shared" si="5"/>
        <v>0</v>
      </c>
      <c r="G148" s="105">
        <f t="shared" si="4"/>
        <v>-14316060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65</v>
      </c>
      <c r="F149" s="105">
        <f t="shared" si="5"/>
        <v>0</v>
      </c>
      <c r="G149" s="105">
        <f t="shared" si="4"/>
        <v>-195058500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64</v>
      </c>
      <c r="F150" s="105">
        <f t="shared" si="5"/>
        <v>1</v>
      </c>
      <c r="G150" s="105">
        <f t="shared" si="4"/>
        <v>371700000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51</v>
      </c>
      <c r="F151" s="105">
        <f t="shared" si="5"/>
        <v>1</v>
      </c>
      <c r="G151" s="105">
        <f t="shared" si="4"/>
        <v>850000000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51</v>
      </c>
      <c r="F152" s="105">
        <f t="shared" si="5"/>
        <v>0</v>
      </c>
      <c r="G152" s="105">
        <f t="shared" si="4"/>
        <v>-51000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50</v>
      </c>
      <c r="F153" s="105">
        <f t="shared" si="5"/>
        <v>1</v>
      </c>
      <c r="G153" s="105">
        <f t="shared" si="4"/>
        <v>147000000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50</v>
      </c>
      <c r="F154" s="105">
        <f t="shared" si="5"/>
        <v>0</v>
      </c>
      <c r="G154" s="105">
        <f t="shared" si="4"/>
        <v>-900550000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50</v>
      </c>
      <c r="F155" s="105">
        <f t="shared" si="5"/>
        <v>0</v>
      </c>
      <c r="G155" s="105">
        <f t="shared" si="4"/>
        <v>-780000000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50</v>
      </c>
      <c r="F156" s="105">
        <f t="shared" si="5"/>
        <v>0</v>
      </c>
      <c r="G156" s="105">
        <f t="shared" si="4"/>
        <v>-70025000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50</v>
      </c>
      <c r="F157" s="105">
        <f t="shared" si="5"/>
        <v>0</v>
      </c>
      <c r="G157" s="105">
        <f t="shared" si="4"/>
        <v>-250000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45</v>
      </c>
      <c r="F158" s="105">
        <f t="shared" si="5"/>
        <v>1</v>
      </c>
      <c r="G158" s="105">
        <f t="shared" si="4"/>
        <v>132000000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44</v>
      </c>
      <c r="F159" s="105">
        <f t="shared" si="5"/>
        <v>1</v>
      </c>
      <c r="G159" s="105">
        <f t="shared" si="4"/>
        <v>43000000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43</v>
      </c>
      <c r="F160" s="105">
        <f t="shared" si="5"/>
        <v>0</v>
      </c>
      <c r="G160" s="105">
        <f t="shared" si="4"/>
        <v>-193500000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43</v>
      </c>
      <c r="F161" s="105">
        <f t="shared" si="5"/>
        <v>1</v>
      </c>
      <c r="G161" s="105">
        <f t="shared" si="4"/>
        <v>126000000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43</v>
      </c>
      <c r="F162" s="105">
        <f t="shared" si="5"/>
        <v>0</v>
      </c>
      <c r="G162" s="105">
        <f t="shared" si="4"/>
        <v>-129000000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42</v>
      </c>
      <c r="F163" s="105">
        <f t="shared" si="5"/>
        <v>1</v>
      </c>
      <c r="G163" s="105">
        <f t="shared" si="4"/>
        <v>3819765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36</v>
      </c>
      <c r="F164" s="105">
        <f t="shared" si="5"/>
        <v>1</v>
      </c>
      <c r="G164" s="105">
        <f t="shared" si="4"/>
        <v>40600000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35</v>
      </c>
      <c r="F165" s="105">
        <f t="shared" si="5"/>
        <v>0</v>
      </c>
      <c r="G165" s="105">
        <f t="shared" si="4"/>
        <v>-18422250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32</v>
      </c>
      <c r="F166" s="105">
        <f t="shared" si="5"/>
        <v>0</v>
      </c>
      <c r="G166" s="105">
        <f t="shared" si="4"/>
        <v>-6400000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30</v>
      </c>
      <c r="F167" s="105">
        <f t="shared" si="5"/>
        <v>1</v>
      </c>
      <c r="G167" s="105">
        <f t="shared" si="4"/>
        <v>22765000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30</v>
      </c>
      <c r="F168" s="105">
        <f t="shared" si="5"/>
        <v>0</v>
      </c>
      <c r="G168" s="105">
        <f t="shared" si="4"/>
        <v>-6000000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29</v>
      </c>
      <c r="F169" s="105">
        <f t="shared" si="5"/>
        <v>0</v>
      </c>
      <c r="G169" s="105">
        <f t="shared" si="4"/>
        <v>-13050000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29</v>
      </c>
      <c r="F170" s="105">
        <f t="shared" si="5"/>
        <v>1</v>
      </c>
      <c r="G170" s="105">
        <f t="shared" si="4"/>
        <v>84000000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29</v>
      </c>
      <c r="F171" s="105">
        <f t="shared" si="5"/>
        <v>0</v>
      </c>
      <c r="G171" s="105">
        <f t="shared" si="4"/>
        <v>-1015000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28</v>
      </c>
      <c r="F172" s="105">
        <f t="shared" si="5"/>
        <v>1</v>
      </c>
      <c r="G172" s="105">
        <f t="shared" si="4"/>
        <v>67500000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27</v>
      </c>
      <c r="F173" s="105">
        <f t="shared" si="5"/>
        <v>0</v>
      </c>
      <c r="G173" s="105">
        <f t="shared" si="4"/>
        <v>-3527280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22</v>
      </c>
      <c r="F174" s="105">
        <f t="shared" si="5"/>
        <v>0</v>
      </c>
      <c r="G174" s="105">
        <f t="shared" si="4"/>
        <v>-105600000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22</v>
      </c>
      <c r="F175" s="105">
        <f t="shared" si="5"/>
        <v>0</v>
      </c>
      <c r="G175" s="105">
        <f t="shared" si="4"/>
        <v>-7040000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22</v>
      </c>
      <c r="F176" s="105">
        <f t="shared" si="5"/>
        <v>0</v>
      </c>
      <c r="G176" s="105">
        <f t="shared" si="4"/>
        <v>-10855614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12</v>
      </c>
      <c r="F177" s="105">
        <f t="shared" si="5"/>
        <v>0</v>
      </c>
      <c r="G177" s="105">
        <f t="shared" si="4"/>
        <v>-960000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12</v>
      </c>
      <c r="F178" s="105">
        <f t="shared" si="5"/>
        <v>0</v>
      </c>
      <c r="G178" s="105">
        <f t="shared" si="4"/>
        <v>-1200000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11</v>
      </c>
      <c r="F179" s="105">
        <f t="shared" si="5"/>
        <v>1</v>
      </c>
      <c r="G179" s="105">
        <f t="shared" si="4"/>
        <v>143710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9</v>
      </c>
      <c r="F180" s="105">
        <f t="shared" si="5"/>
        <v>0</v>
      </c>
      <c r="G180" s="105">
        <f t="shared" si="4"/>
        <v>-351270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7</v>
      </c>
      <c r="F181" s="105">
        <f t="shared" si="5"/>
        <v>0</v>
      </c>
      <c r="G181" s="105">
        <f t="shared" si="4"/>
        <v>-224000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5</v>
      </c>
      <c r="F182" s="105">
        <f t="shared" si="5"/>
        <v>0</v>
      </c>
      <c r="G182" s="105">
        <f t="shared" si="4"/>
        <v>-500000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4</v>
      </c>
      <c r="F183" s="105">
        <f t="shared" si="5"/>
        <v>0</v>
      </c>
      <c r="G183" s="105">
        <f t="shared" si="4"/>
        <v>-80000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3</v>
      </c>
      <c r="F184" s="105">
        <f t="shared" si="5"/>
        <v>0</v>
      </c>
      <c r="G184" s="105">
        <f t="shared" si="4"/>
        <v>-24555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1</v>
      </c>
      <c r="F185" s="105">
        <f t="shared" si="5"/>
        <v>0</v>
      </c>
      <c r="G185" s="105">
        <f t="shared" si="4"/>
        <v>-60100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1</v>
      </c>
      <c r="E186" s="105">
        <f t="shared" si="9"/>
        <v>1</v>
      </c>
      <c r="F186" s="105">
        <f t="shared" si="5"/>
        <v>0</v>
      </c>
      <c r="G186" s="105">
        <f t="shared" si="4"/>
        <v>-32300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94312</v>
      </c>
      <c r="C196" s="11"/>
      <c r="D196" s="11"/>
      <c r="E196" s="11"/>
      <c r="F196" s="11"/>
      <c r="G196" s="29">
        <f>SUM(G105:G195)</f>
        <v>1723536324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11969002.25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7" zoomScaleNormal="100" workbookViewId="0">
      <selection activeCell="Q28" sqref="Q28:Q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94312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106366611</v>
      </c>
      <c r="G19" s="29">
        <f t="shared" si="0"/>
        <v>-1125522.4177699983</v>
      </c>
      <c r="H19" s="11"/>
      <c r="K19" s="2" t="s">
        <v>85</v>
      </c>
      <c r="L19" s="43">
        <f>-مرداد97!D64</f>
        <v>10933989</v>
      </c>
      <c r="M19" s="2" t="s">
        <v>4013</v>
      </c>
      <c r="N19" s="3">
        <v>5805000</v>
      </c>
      <c r="O19" s="188" t="s">
        <v>4064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-10933989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196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3438132.1</v>
      </c>
      <c r="O28" s="105">
        <v>949</v>
      </c>
      <c r="P28" s="105">
        <v>3622.9</v>
      </c>
      <c r="Q28" s="38">
        <v>2458039</v>
      </c>
      <c r="R28" s="118" t="s">
        <v>3961</v>
      </c>
      <c r="S28" s="118">
        <v>26</v>
      </c>
      <c r="T28" s="73" t="s">
        <v>4066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4068</v>
      </c>
      <c r="N29" s="119">
        <f>O29*P29</f>
        <v>74028931</v>
      </c>
      <c r="O29" s="105">
        <v>122666</v>
      </c>
      <c r="P29" s="105">
        <v>603.5</v>
      </c>
      <c r="Q29" s="38">
        <v>74409395</v>
      </c>
      <c r="R29" s="118" t="s">
        <v>4069</v>
      </c>
      <c r="S29" s="118">
        <f>S28-26</f>
        <v>0</v>
      </c>
      <c r="T29" s="118" t="s">
        <v>4070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/>
      <c r="R30" s="118"/>
      <c r="S30" s="118"/>
      <c r="T30" s="118"/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450775</v>
      </c>
      <c r="O35" s="105"/>
      <c r="P35" s="105"/>
      <c r="Q35" s="119">
        <f>SUM(N28:N33)-SUM(Q28:Q32)</f>
        <v>599629.09999999404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106366611</v>
      </c>
      <c r="M37" s="2"/>
      <c r="N37" s="3">
        <f>SUM(N16:N35)</f>
        <v>181012551.09999999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-6176494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163366611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2018-08-06T10:09:51Z</dcterms:modified>
</cp:coreProperties>
</file>