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7" i="15" l="1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<sst xmlns="http://schemas.openxmlformats.org/spreadsheetml/2006/main" count="8409" uniqueCount="4018">
  <si>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</si>
  <si>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</si>
  <si>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</si>
  <si>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</si>
  <si>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</si>
  <si>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</si>
  <si>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</si>
  <si>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</si>
  <si>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</si>
  <si>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</si>
  <si>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</si>
  <si>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</si>
  <si>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</si>
  <si>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</si>
  <si>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</si>
  <si>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</si>
  <si>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</si>
  <si>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</si>
  <si>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</si>
  <si>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</si>
  <si>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</si>
  <si>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</si>
  <si>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</si>
  <si>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</si>
  <si>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</si>
  <si>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</si>
  <si>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</si>
  <si>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</si>
  <si>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</si>
  <si>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</si>
  <si>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</si>
  <si>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</si>
  <si>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</si>
  <si>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</si>
  <si>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</si>
  <si>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</si>
  <si>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</si>
  <si>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</si>
  <si>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</si>
  <si>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</si>
  <si>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</si>
  <si>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</si>
  <si>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</si>
  <si>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</si>
  <si>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</si>
  <si>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</si>
  <si>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</si>
  <si>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</si>
  <si>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</si>
  <si>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</si>
  <si>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</si>
  <si>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</si>
  <si>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</si>
  <si>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</si>
  <si>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</si>
  <si>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</si>
  <si>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</si>
  <si>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</si>
  <si>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</si>
  <si>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</si>
  <si>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</si>
  <si>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</si>
  <si>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</si>
  <si>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</si>
  <si>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</si>
  <si>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</si>
  <si>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</si>
  <si>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</si>
  <si>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</si>
  <si>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</si>
  <si>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</si>
  <si>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</si>
  <si>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</si>
  <si>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</si>
  <si>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</si>
  <si>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</si>
  <si>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</si>
  <si>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</si>
  <si>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</si>
  <si>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</si>
  <si>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</si>
  <si>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</si>
  <si>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</si>
  <si>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</si>
  <si>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</si>
  <si>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</si>
  <si>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</si>
  <si>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</si>
  <si>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</si>
  <si>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</si>
  <si>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</si>
  <si>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</si>
  <si>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</si>
  <si>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</si>
  <si>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</si>
  <si>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</si>
  <si>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</si>
  <si>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</si>
  <si>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</si>
  <si>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</si>
  <si>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</si>
  <si>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</si>
  <si>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</si>
  <si>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</si>
  <si>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</si>
  <si>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</si>
  <si>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</si>
  <si>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</si>
  <si>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</si>
  <si>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</si>
  <si>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</si>
  <si>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</si>
  <si>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</si>
  <si>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</si>
  <si>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</si>
  <si>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</si>
  <si>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</si>
  <si>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</si>
  <si>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</si>
  <si>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</si>
  <si>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</si>
  <si>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</si>
  <si>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</si>
  <si>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</si>
  <si>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</si>
  <si>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</si>
  <si>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</si>
  <si>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</si>
  <si>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</si>
  <si>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</si>
  <si>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</si>
  <si>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</si>
  <si>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</si>
  <si>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</si>
  <si>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</si>
  <si>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</si>
  <si>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</si>
  <si>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</si>
  <si>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</si>
  <si>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</si>
  <si>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</si>
  <si>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</si>
  <si>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</si>
  <si>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</si>
  <si>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</si>
  <si>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</si>
  <si>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</si>
  <si>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</si>
  <si>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</si>
  <si>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</si>
  <si>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</si>
  <si>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</si>
  <si>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</si>
  <si>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</si>
  <si>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</si>
  <si>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</si>
  <si>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</si>
  <si>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</si>
  <si>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</si>
  <si>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</si>
  <si>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</si>
  <si>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</si>
  <si>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</si>
  <si>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</si>
  <si>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</si>
  <si>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</si>
  <si>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</si>
  <si>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</si>
  <si>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</si>
  <si>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</si>
  <si>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</si>
  <si>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</si>
  <si>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</si>
  <si>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</si>
  <si>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</si>
  <si>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</si>
  <si>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</si>
  <si>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</si>
  <si>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</si>
  <si>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</si>
  <si>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</si>
  <si>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</si>
  <si>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</si>
  <si>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</si>
  <si>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</si>
  <si>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</si>
  <si>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</si>
  <si>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</si>
  <si>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</si>
  <si>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</si>
  <si>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</si>
  <si>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</si>
  <si>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</si>
  <si>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</si>
  <si>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</si>
  <si>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</si>
  <si>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</si>
  <si>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</si>
  <si>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</si>
  <si>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</si>
  <si>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</si>
  <si>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</si>
  <si>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</si>
  <si>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</si>
  <si>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</si>
  <si>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</si>
  <si>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</si>
  <si>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</si>
  <si>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</si>
  <si>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</si>
  <si>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</si>
  <si>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</si>
  <si>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</si>
  <si>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</si>
  <si>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</si>
  <si>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</si>
  <si>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</si>
  <si>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</si>
  <si>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</si>
  <si>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</si>
  <si>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</si>
  <si>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</si>
  <si>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</si>
  <si>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</si>
  <si>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</si>
  <si>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</si>
  <si>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</si>
  <si>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</si>
  <si>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</si>
  <si>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</si>
  <si>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</si>
  <si>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</si>
  <si>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</si>
  <si>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</si>
  <si>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</si>
  <si>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</si>
  <si>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</si>
  <si>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</si>
  <si>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</si>
  <si>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</si>
  <si>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</si>
  <si>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</si>
  <si>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</si>
  <si>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</si>
  <si>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</si>
  <si>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</si>
  <si>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</si>
  <si>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</si>
  <si>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</si>
  <si>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</si>
  <si>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</si>
  <si>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</si>
  <si>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</si>
  <si>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</si>
  <si>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</si>
  <si>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</si>
  <si>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</si>
  <si>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</si>
  <si>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</si>
  <si>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</si>
  <si>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</si>
  <si>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</si>
  <si>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</si>
  <si>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</si>
  <si>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</si>
  <si>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</si>
  <si>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</si>
  <si>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</si>
  <si>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</si>
  <si>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</si>
  <si>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</si>
  <si>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</si>
  <si>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</si>
  <si>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</si>
  <si>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</si>
  <si>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</si>
  <si>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</si>
  <si>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</si>
  <si>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</si>
  <si>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</si>
  <si>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</si>
  <si>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</si>
  <si>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</si>
  <si>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</si>
  <si>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</si>
  <si>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</si>
  <si>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</si>
  <si>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</si>
  <si>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</si>
  <si>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</si>
  <si>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</si>
  <si>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</si>
  <si>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</si>
  <si>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</si>
  <si>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</si>
  <si>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</si>
  <si>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</si>
  <si>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</si>
  <si>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</si>
  <si>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</si>
  <si>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</si>
  <si>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</si>
  <si>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</si>
  <si>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</si>
  <si>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</si>
  <si>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</si>
  <si>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</si>
  <si>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</si>
  <si>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</si>
  <si>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</si>
  <si>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</si>
  <si>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</si>
  <si>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</si>
  <si>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</si>
  <si>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</si>
  <si>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</si>
  <si>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</si>
  <si>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</si>
  <si>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</si>
  <si>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</si>
  <si>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</si>
  <si>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</si>
  <si>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</si>
  <si>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</si>
  <si>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</si>
  <si>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</si>
  <si>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</si>
  <si>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</si>
  <si>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</si>
  <si>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</si>
  <si>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</si>
  <si>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</si>
  <si>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</si>
  <si>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</si>
  <si>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</si>
  <si>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</si>
  <si>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</si>
  <si>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</si>
  <si>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</si>
  <si>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</si>
  <si>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</si>
  <si>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</si>
  <si>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</si>
  <si>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</si>
  <si>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</si>
  <si>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</si>
  <si>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</si>
  <si>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</si>
  <si>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</si>
  <si>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</si>
  <si>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</si>
  <si>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</si>
  <si>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</si>
  <si>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</si>
  <si>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</si>
  <si>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</si>
  <si>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</si>
  <si>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</si>
  <si>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</si>
  <si>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</si>
  <si>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</si>
  <si>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</si>
  <si>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</si>
  <si>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</si>
  <si>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</si>
  <si>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</si>
  <si>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</si>
  <si>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</si>
  <si>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</si>
  <si>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</si>
  <si>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</si>
  <si>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</si>
  <si>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</si>
  <si>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</si>
  <si>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</si>
  <si>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</si>
  <si>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</si>
  <si>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</si>
  <si>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</si>
  <si>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</si>
  <si>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</si>
  <si>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</si>
  <si>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</si>
  <si>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</si>
  <si>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</si>
  <si>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</si>
  <si>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</si>
  <si>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</si>
  <si>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</si>
  <si>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</si>
  <si>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</si>
  <si>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</si>
  <si>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</si>
  <si>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</si>
  <si>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</si>
  <si>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</si>
  <si>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</si>
  <si>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</si>
  <si>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</si>
  <si>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</si>
  <si>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</si>
  <si>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</si>
  <si>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</si>
  <si>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</si>
  <si>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</si>
  <si>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</si>
  <si>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</si>
  <si>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</si>
  <si>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</si>
  <si>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</si>
  <si>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</si>
  <si>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</si>
  <si>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</si>
  <si>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</si>
  <si>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</si>
  <si>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</si>
  <si>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</si>
  <si>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</si>
  <si>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</si>
  <si>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</si>
  <si>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</si>
  <si>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</si>
  <si>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</si>
  <si>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</si>
  <si>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</si>
  <si>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</si>
  <si>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</si>
  <si>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</si>
  <si>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</si>
  <si>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</si>
  <si>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</si>
  <si>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</si>
  <si>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</si>
  <si>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</si>
  <si>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</si>
  <si>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</si>
  <si>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</si>
  <si>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</si>
  <si>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</si>
  <si>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</si>
  <si>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</si>
  <si>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</si>
  <si>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</si>
  <si>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</si>
  <si>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</si>
  <si>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</si>
  <si>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</si>
  <si>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</si>
  <si>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</si>
  <si>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</si>
  <si>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</si>
  <si>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</si>
  <si>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</si>
  <si>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</si>
  <si>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</si>
  <si>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</si>
  <si>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</si>
  <si>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</si>
  <si>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</si>
  <si>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</si>
  <si>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</si>
  <si>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</si>
  <si>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</si>
  <si>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</si>
  <si>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</si>
  <si>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</si>
  <si>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</si>
  <si>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</si>
  <si>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</si>
  <si>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</si>
  <si>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</si>
  <si>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</si>
  <si>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</si>
  <si>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</si>
  <si>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</si>
  <si>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</si>
  <si>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</si>
  <si>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</si>
  <si>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</si>
  <si>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</si>
  <si>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</si>
  <si>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</si>
  <si>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</si>
  <si>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</si>
  <si>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</si>
  <si>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</si>
  <si>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</si>
  <si>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</si>
  <si>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</si>
  <si>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</si>
  <si>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</si>
  <si>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</si>
  <si>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</si>
  <si>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</si>
  <si>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</si>
  <si>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</si>
  <si>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</si>
  <si>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</si>
  <si>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</si>
  <si>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</si>
  <si>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</si>
  <si>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</si>
  <si>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</si>
  <si>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</si>
  <si>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</si>
  <si>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</si>
  <si>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</si>
  <si>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</si>
  <si>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</si>
  <si>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</si>
  <si>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</si>
  <si>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</si>
  <si>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</si>
  <si>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</si>
  <si>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</si>
  <si>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</si>
  <si>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</si>
  <si>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</si>
  <si>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</si>
  <si>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</si>
  <si>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</si>
  <si>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</si>
  <si>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</si>
  <si>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</si>
  <si>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</si>
  <si>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</si>
  <si>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</si>
  <si>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</si>
  <si>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</si>
  <si>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</si>
  <si>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</si>
  <si>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</si>
  <si>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</si>
  <si>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</si>
  <si>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</si>
  <si>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</si>
  <si>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</si>
  <si>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</si>
  <si>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</si>
  <si>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</si>
  <si>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</si>
  <si>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</si>
  <si>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</si>
  <si>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</si>
  <si>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</si>
  <si>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</si>
  <si>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</si>
  <si>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</si>
  <si>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</si>
  <si>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</si>
  <si>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</si>
  <si>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</si>
  <si>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</si>
  <si>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</si>
  <si>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</si>
  <si>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</si>
  <si>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</si>
  <si>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</si>
  <si>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</si>
  <si>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</si>
  <si>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</si>
  <si>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</si>
  <si>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</si>
  <si>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</si>
  <si>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</si>
  <si>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</si>
  <si>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</si>
  <si>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</si>
  <si>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</si>
  <si>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</si>
  <si>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</si>
  <si>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</si>
  <si>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</si>
  <si>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</si>
  <si>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</si>
  <si>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</si>
  <si>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</si>
  <si>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</si>
  <si>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</si>
  <si>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</si>
  <si>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</si>
  <si>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</si>
  <si>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</si>
  <si>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</si>
  <si>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</si>
  <si>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</si>
  <si>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</si>
  <si>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</si>
  <si>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</si>
  <si>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</si>
  <si>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</si>
  <si>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</si>
  <si>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</si>
  <si>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</si>
  <si>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</si>
  <si>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</si>
  <si>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</si>
  <si>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</si>
  <si>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</si>
  <si>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</si>
  <si>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</si>
  <si>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</si>
  <si>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</si>
  <si>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</si>
  <si>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</si>
  <si>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</si>
  <si>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</si>
  <si>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</si>
  <si>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</si>
  <si>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</si>
  <si>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</si>
  <si>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</si>
  <si>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</si>
  <si>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</si>
  <si>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</si>
  <si>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</si>
  <si>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</si>
  <si>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</si>
  <si>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</si>
  <si>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</si>
  <si>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</si>
  <si>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</si>
  <si>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</si>
  <si>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</si>
  <si>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</si>
  <si>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</si>
  <si>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</si>
  <si>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</si>
  <si>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</si>
  <si>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</si>
  <si>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</si>
  <si>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</si>
  <si>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</si>
  <si>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</si>
  <si>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</si>
  <si>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</si>
  <si>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</si>
  <si>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</si>
  <si>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</si>
  <si>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</si>
  <si>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</si>
  <si>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</si>
  <si>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</si>
  <si>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</si>
  <si>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</si>
  <si>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</si>
  <si>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</si>
  <si>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</si>
  <si>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</si>
  <si>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</si>
  <si>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</si>
  <si>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</si>
  <si>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</si>
  <si>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</si>
  <si>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</si>
  <si>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</si>
  <si>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</si>
  <si>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</si>
  <si>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</si>
  <si>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</si>
  <si>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</si>
  <si>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</si>
  <si>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</si>
  <si>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</si>
  <si>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</si>
  <si>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</si>
  <si>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</si>
  <si>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</si>
  <si>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</si>
  <si>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</si>
  <si>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</si>
  <si>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</si>
  <si>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</si>
  <si>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</si>
  <si>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</si>
  <si>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</si>
  <si>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</si>
  <si>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</si>
  <si>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</si>
  <si>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</si>
  <si>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</si>
  <si>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</si>
  <si>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</si>
  <si>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</si>
  <si>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</si>
  <si>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</si>
  <si>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</si>
  <si>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</si>
  <si>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</si>
  <si>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</si>
  <si>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</si>
  <si>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</si>
  <si>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</si>
  <si>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</si>
  <si>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</si>
  <si>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</si>
  <si>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</si>
  <si>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</si>
  <si>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</si>
  <si>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</si>
  <si>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</si>
  <si>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</si>
  <si>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</si>
  <si>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</si>
  <si>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</si>
  <si>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</si>
  <si>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</si>
  <si>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</si>
  <si>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</si>
  <si>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</si>
  <si>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</si>
  <si>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</si>
  <si>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</si>
  <si>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</si>
  <si>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</si>
  <si>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</si>
  <si>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</si>
  <si>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</si>
  <si>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</si>
  <si>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</si>
  <si>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</si>
  <si>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</si>
  <si>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</si>
  <si>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</si>
  <si>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</si>
  <si>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</si>
  <si>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</si>
  <si>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</si>
  <si>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</si>
  <si>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</si>
  <si>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</si>
  <si>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</si>
  <si>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</si>
  <si>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</si>
  <si>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</si>
  <si>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</si>
  <si>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</si>
  <si>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</si>
  <si>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</si>
  <si>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</si>
  <si>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</si>
  <si>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</si>
  <si>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</si>
  <si>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</si>
  <si>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</si>
  <si>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</si>
  <si>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</si>
  <si>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</si>
  <si>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</si>
  <si>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</si>
  <si>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</si>
  <si>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</si>
  <si>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</si>
  <si>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</si>
  <si>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</si>
  <si>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</si>
  <si>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</si>
  <si>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</si>
  <si>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</si>
  <si>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</si>
  <si>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</si>
  <si>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</si>
  <si>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</si>
  <si>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</si>
  <si>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</si>
  <si>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</si>
  <si>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</si>
  <si>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</si>
  <si>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</si>
  <si>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</si>
  <si>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</si>
  <si>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</si>
  <si>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</si>
  <si>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</si>
  <si>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</si>
  <si>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</si>
  <si>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</si>
  <si>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</si>
  <si>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</si>
  <si>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</si>
  <si>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</si>
  <si>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</si>
  <si>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</si>
  <si>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</si>
  <si>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</si>
  <si>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</si>
  <si>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</si>
  <si>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</si>
  <si>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</si>
  <si>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</si>
  <si>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</si>
  <si>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</si>
  <si>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</si>
  <si>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</si>
  <si>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</si>
  <si>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</si>
  <si>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</si>
  <si>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</si>
  <si>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</si>
  <si>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</si>
  <si>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</si>
  <si>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</si>
  <si>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</si>
  <si>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</si>
  <si>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</si>
  <si>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</si>
  <si>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</si>
  <si>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</si>
  <si>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</si>
  <si>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</si>
  <si>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</si>
  <si>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</si>
  <si>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</si>
  <si>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</si>
  <si>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</si>
  <si>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</si>
  <si>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</si>
  <si>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</si>
  <si>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</si>
  <si>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</si>
  <si>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</si>
  <si>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</si>
  <si>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</si>
  <si>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</si>
  <si>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</si>
  <si>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</si>
  <si>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</si>
  <si>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</si>
  <si>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</si>
  <si>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</si>
  <si>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</si>
  <si>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</si>
  <si>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</si>
  <si>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</si>
  <si>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</si>
  <si>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</si>
  <si>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</si>
  <si>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</si>
  <si>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</si>
  <si>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</si>
  <si>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</si>
  <si>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</si>
  <si>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</si>
  <si>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</si>
  <si>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</si>
  <si>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</si>
  <si>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</si>
  <si>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</si>
  <si>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</si>
  <si>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</si>
  <si>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</si>
  <si>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</si>
  <si>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</si>
  <si>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</si>
  <si>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</si>
  <si>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</si>
  <si>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</si>
  <si>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</si>
  <si>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</si>
  <si>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</si>
  <si>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</si>
  <si>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</si>
  <si>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</si>
  <si>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</si>
  <si>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</si>
  <si>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</si>
  <si>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</si>
  <si>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</si>
  <si>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</si>
  <si>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</si>
  <si>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</si>
  <si>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</si>
  <si>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</si>
  <si>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</si>
  <si>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</si>
  <si>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</si>
  <si>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</si>
  <si>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</si>
  <si>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</si>
  <si>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</si>
  <si>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</si>
  <si>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</si>
  <si>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</si>
  <si>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</si>
  <si>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</si>
  <si>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</si>
  <si>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</si>
  <si>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</si>
  <si>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</si>
  <si>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</si>
  <si>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</si>
  <si>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</si>
  <si>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</si>
  <si>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</si>
  <si>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</si>
  <si>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</si>
  <si>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</si>
  <si>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</si>
  <si>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</si>
  <si>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</si>
  <si>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</si>
  <si>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</si>
  <si>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</si>
  <si>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</si>
  <si>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</si>
  <si>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</si>
  <si>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</si>
  <si>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</si>
  <si>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</si>
  <si>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</si>
  <si>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</si>
  <si>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</si>
  <si>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</si>
  <si>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</si>
  <si>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</si>
  <si>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</si>
  <si>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</si>
  <si>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</si>
  <si>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</si>
  <si>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</si>
  <si>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</si>
  <si>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</si>
  <si>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</si>
  <si>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</si>
  <si>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</si>
  <si>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</si>
  <si>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</si>
  <si>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</si>
  <si>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</si>
  <si>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</si>
  <si>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</si>
  <si>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</si>
  <si>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</si>
  <si>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</si>
  <si>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</si>
  <si>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</si>
  <si>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</si>
  <si>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</si>
  <si>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</si>
  <si>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</si>
  <si>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</si>
  <si>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</si>
  <si>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</si>
  <si>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</si>
  <si>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</si>
  <si>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</si>
  <si>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</si>
  <si>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</si>
  <si>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</si>
  <si>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</si>
  <si>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</si>
  <si>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</si>
  <si>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</si>
  <si>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</si>
  <si>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</si>
  <si>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</si>
  <si>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</si>
  <si>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</si>
  <si>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</si>
  <si>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</si>
  <si>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</si>
  <si>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</si>
  <si>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</si>
  <si>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</si>
  <si>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</si>
  <si>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</si>
  <si>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</si>
  <si>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</si>
  <si>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</si>
  <si>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</si>
  <si>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</si>
  <si>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</si>
  <si>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</si>
  <si>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</si>
  <si>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</si>
  <si>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</si>
  <si>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</si>
  <si>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</si>
  <si>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</si>
  <si>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</si>
  <si>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</si>
  <si>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</si>
  <si>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</si>
  <si>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</si>
  <si>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</si>
  <si>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</si>
  <si>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</si>
  <si>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</si>
  <si>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</si>
  <si>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</si>
  <si>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</si>
  <si>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</si>
  <si>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</si>
  <si>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</si>
  <si>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</si>
  <si>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</si>
  <si>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</si>
  <si>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</si>
  <si>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</si>
  <si>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</si>
  <si>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</si>
  <si>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</si>
  <si>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</si>
  <si>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</si>
  <si>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</si>
  <si>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</si>
  <si>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</si>
  <si>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</si>
  <si>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</si>
  <si>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</si>
  <si>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</si>
  <si>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</si>
  <si>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</si>
  <si>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</si>
  <si>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</si>
  <si>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</si>
  <si>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</si>
  <si>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</si>
  <si>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</si>
  <si>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</si>
  <si>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</si>
  <si>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</si>
  <si>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</si>
  <si>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</si>
  <si>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</si>
  <si>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</si>
  <si>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</si>
  <si>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</si>
  <si>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</si>
  <si>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</si>
  <si>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</si>
  <si>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</si>
  <si>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</si>
  <si>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</si>
  <si>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</si>
  <si>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</si>
  <si>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</si>
  <si>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</si>
  <si>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</si>
  <si>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</si>
  <si>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</si>
  <si>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</si>
  <si>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</si>
  <si>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</si>
  <si>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</si>
  <si>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</si>
  <si>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</si>
  <si>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</si>
  <si>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</si>
  <si>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</si>
  <si>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</si>
  <si>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</si>
  <si>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</si>
  <si>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</si>
  <si>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</si>
  <si>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</si>
  <si>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</si>
  <si>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</si>
  <si>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</si>
  <si>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</si>
  <si>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</si>
  <si>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</si>
  <si>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</si>
  <si>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</si>
  <si>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</si>
  <si>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</si>
  <si>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</si>
  <si>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</si>
  <si>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</si>
  <si>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</si>
  <si>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</si>
  <si>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</si>
  <si>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</si>
  <si>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</si>
  <si>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</si>
  <si>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</si>
  <si>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</si>
  <si>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</si>
  <si>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</si>
  <si>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</si>
  <si>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</si>
  <si>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</si>
  <si>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</si>
  <si>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</si>
  <si>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</si>
  <si>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</si>
  <si>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</si>
  <si>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</si>
  <si>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</si>
  <si>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</si>
  <si>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</si>
  <si>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</si>
  <si>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</si>
  <si>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</si>
  <si>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</si>
  <si>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</si>
  <si>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</si>
  <si>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</si>
  <si>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</si>
  <si>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</si>
  <si>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</si>
  <si>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</si>
  <si>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</si>
  <si>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</si>
  <si>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</si>
  <si>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</si>
  <si>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</si>
  <si>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</si>
  <si>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</si>
  <si>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</si>
  <si>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</si>
  <si>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</si>
  <si>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</si>
  <si>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</si>
  <si>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</si>
  <si>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</si>
  <si>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</si>
  <si>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</si>
  <si>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</si>
  <si>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</si>
  <si>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</si>
  <si>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</si>
  <si>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</si>
  <si>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</si>
  <si>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</si>
  <si>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</si>
  <si>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</si>
  <si>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</si>
  <si>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</si>
  <si>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</si>
  <si>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</si>
  <si>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</si>
  <si>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</si>
  <si>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</si>
  <si>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</si>
  <si>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</si>
  <si>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</si>
  <si>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</si>
  <si>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</si>
  <si>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</si>
  <si>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</si>
  <si>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</si>
  <si>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</si>
  <si>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</si>
  <si>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</si>
  <si>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</si>
  <si>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</si>
  <si>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</si>
  <si>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</si>
  <si>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</si>
  <si>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</si>
  <si>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</si>
  <si>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</si>
  <si>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</si>
  <si>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</si>
  <si>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</si>
  <si>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</si>
  <si>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</si>
  <si>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</si>
  <si>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</si>
  <si>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</si>
  <si>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</si>
  <si>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</si>
  <si>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</si>
  <si>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</si>
  <si>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</si>
  <si>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</si>
  <si>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</si>
  <si>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</si>
  <si>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</si>
  <si>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</si>
  <si>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</si>
  <si>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</si>
  <si>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</si>
  <si>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</si>
  <si>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</si>
  <si>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</si>
  <si>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</si>
  <si>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</si>
  <si>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</si>
  <si>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</si>
  <si>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</si>
  <si>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</si>
  <si>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</si>
  <si>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</si>
  <si>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</si>
  <si>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</si>
  <si>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</si>
  <si>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</si>
  <si>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</si>
  <si>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</si>
  <si>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</si>
  <si>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</si>
  <si>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</si>
  <si>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</si>
  <si>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</si>
  <si>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</si>
  <si>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</si>
  <si>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</si>
  <si>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</si>
  <si>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</si>
  <si>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</si>
  <si>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</si>
  <si>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</si>
  <si>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</si>
  <si>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</si>
  <si>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</si>
  <si>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</si>
  <si>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</si>
  <si>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</si>
  <si>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</si>
  <si>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</si>
  <si>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</si>
  <si>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</si>
  <si>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</si>
  <si>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</si>
  <si>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</si>
  <si>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</si>
  <si>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</si>
  <si>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</si>
  <si>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</si>
  <si>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</si>
  <si>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</si>
  <si>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</si>
  <si>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</si>
  <si>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</si>
  <si>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</si>
  <si>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</si>
  <si>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</si>
  <si>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</si>
  <si>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</si>
  <si>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</si>
  <si>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</si>
  <si>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</si>
  <si>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</si>
  <si>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</si>
  <si>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</si>
  <si>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</si>
  <si>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</si>
  <si>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</si>
  <si>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</si>
  <si>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</si>
  <si>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</si>
  <si>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</si>
  <si>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</si>
  <si>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</si>
  <si>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</si>
  <si>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</si>
  <si>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</si>
  <si>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</si>
  <si>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</si>
  <si>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</si>
  <si>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</si>
  <si>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</si>
  <si>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</si>
  <si>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</si>
  <si>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</si>
  <si>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</si>
  <si>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</si>
  <si>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</si>
  <si>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</si>
  <si>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</si>
  <si>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</si>
  <si>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</si>
  <si>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</si>
  <si>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</si>
  <si>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</si>
  <si>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</si>
  <si>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</si>
  <si>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</si>
  <si>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</si>
  <si>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</si>
  <si>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</si>
  <si>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</si>
  <si>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</si>
  <si>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</si>
  <si>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</si>
  <si>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</si>
  <si>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</si>
  <si>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</si>
  <si>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</si>
  <si>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</si>
  <si>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</si>
  <si>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</si>
  <si>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</si>
  <si>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</si>
  <si>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</si>
  <si>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</si>
  <si>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</si>
  <si>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</si>
  <si>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</si>
  <si>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</si>
  <si>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</si>
  <si>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</si>
  <si>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</si>
  <si>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</si>
  <si>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</si>
  <si>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</si>
  <si>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</si>
  <si>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</si>
  <si>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</si>
  <si>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</si>
  <si>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</si>
  <si>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</si>
  <si>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</si>
  <si>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</si>
  <si>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</si>
  <si>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</si>
  <si>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</si>
  <si>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</si>
  <si>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</si>
  <si>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</si>
  <si>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</si>
  <si>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</si>
  <si>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</si>
  <si>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</si>
  <si>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</si>
  <si>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</si>
  <si>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</si>
  <si>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</si>
  <si>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</si>
  <si>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</si>
  <si>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</si>
  <si>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</si>
  <si>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</si>
  <si>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</si>
  <si>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</si>
  <si>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</si>
  <si>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</si>
  <si>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</si>
  <si>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</si>
  <si>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</si>
  <si>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</si>
  <si>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</si>
  <si>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</si>
  <si>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</si>
  <si>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</si>
  <si>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</si>
  <si>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</si>
  <si>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</si>
  <si>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</si>
  <si>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</si>
  <si>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</si>
  <si>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</si>
  <si>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</si>
  <si>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</si>
  <si>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</si>
  <si>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</si>
  <si>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</si>
  <si>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</si>
  <si>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</si>
  <si>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</si>
  <si>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</si>
  <si>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</si>
  <si>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</si>
  <si>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</si>
  <si>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</si>
  <si>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</si>
  <si>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</si>
  <si>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</si>
  <si>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</si>
  <si>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</si>
  <si>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</si>
  <si>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</si>
  <si>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</si>
  <si>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</si>
  <si>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</si>
  <si>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</si>
  <si>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</si>
  <si>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</si>
  <si>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</si>
  <si>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</si>
  <si>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</si>
  <si>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</si>
  <si>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</si>
  <si>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</si>
  <si>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</si>
  <si>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</si>
  <si>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</si>
  <si>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</si>
  <si>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</si>
  <si>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</si>
  <si>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</si>
  <si>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</si>
  <si>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</si>
  <si>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</si>
  <si>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</si>
  <si>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</si>
  <si>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</si>
  <si>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</si>
  <si>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</si>
  <si>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</si>
  <si>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</si>
  <si>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</si>
  <si>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</si>
  <si>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</si>
  <si>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</si>
  <si>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</si>
  <si>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</si>
  <si>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</si>
  <si>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</si>
  <si>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</si>
  <si>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</si>
  <si>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</si>
  <si>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</si>
  <si>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</si>
  <si>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</si>
  <si>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</si>
  <si>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</si>
  <si>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</si>
  <si>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</si>
  <si>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</si>
  <si>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</si>
  <si>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</si>
  <si>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</si>
  <si>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</si>
  <si>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</si>
  <si>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</si>
  <si>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</si>
  <si>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</si>
  <si>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</si>
  <si>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</si>
  <si>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</si>
  <si>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</si>
  <si>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</si>
  <si>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</si>
  <si>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</si>
  <si>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</si>
  <si>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</si>
  <si>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</si>
  <si>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</si>
  <si>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</si>
  <si>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</si>
  <si>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</si>
  <si>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</si>
  <si>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</si>
  <si>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</si>
  <si>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</si>
  <si>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</si>
  <si>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</si>
  <si>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</si>
  <si>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</si>
  <si>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</si>
  <si>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</si>
  <si>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</si>
  <si>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</si>
  <si>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</si>
  <si>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</si>
  <si>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</si>
  <si>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</si>
  <si>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</si>
  <si>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</si>
  <si>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</si>
  <si>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</si>
  <si>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</si>
  <si>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</si>
  <si>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</si>
  <si>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</si>
  <si>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</si>
  <si>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</si>
  <si>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</si>
  <si>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</si>
  <si>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</si>
  <si>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</si>
  <si>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</si>
  <si>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</si>
  <si>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</si>
  <si>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</si>
  <si>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</si>
  <si>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</si>
  <si>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</si>
  <si>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</si>
  <si>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</si>
  <si>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</si>
  <si>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</si>
  <si>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</si>
  <si>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</si>
  <si>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</si>
  <si>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</si>
  <si>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</si>
  <si>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</si>
  <si>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</si>
  <si>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</si>
  <si>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</si>
  <si>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</si>
  <si>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</si>
  <si>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</si>
  <si>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</si>
  <si>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</si>
  <si>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</si>
  <si>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</si>
  <si>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</si>
  <si>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</si>
  <si>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</si>
  <si>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</si>
  <si>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</si>
  <si>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</si>
  <si>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</si>
  <si>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</si>
  <si>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</si>
  <si>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</si>
  <si>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</si>
  <si>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</si>
  <si>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</si>
  <si>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</si>
  <si>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</si>
  <si>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</si>
  <si>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</si>
  <si>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</si>
  <si>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</si>
  <si>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</si>
  <si>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</si>
  <si>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</si>
  <si>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</si>
  <si>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</si>
  <si>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</si>
  <si>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</si>
  <si>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</si>
  <si>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</si>
  <si>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</si>
  <si>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</si>
  <si>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</si>
  <si>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</si>
  <si>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</si>
  <si>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</si>
  <si>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</si>
  <si>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</si>
  <si>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</si>
  <si>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</si>
  <si>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</si>
  <si>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</si>
  <si>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</si>
  <si>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</si>
  <si>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</si>
  <si>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</si>
  <si>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</si>
  <si>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</si>
  <si>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</si>
  <si>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</si>
  <si>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</si>
  <si>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</si>
  <si>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</si>
  <si>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</si>
  <si>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</si>
  <si>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</si>
  <si>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</si>
  <si>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</si>
  <si>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</si>
  <si>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</si>
  <si>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</si>
  <si>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</si>
  <si>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</si>
  <si>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</si>
  <si>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</si>
  <si>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</si>
  <si>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</si>
  <si>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</si>
  <si>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</si>
  <si>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</si>
  <si>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</si>
  <si>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</si>
  <si>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</si>
  <si>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</si>
  <si>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</si>
  <si>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</si>
  <si>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</si>
  <si>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</si>
  <si>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</si>
  <si>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</si>
  <si>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</si>
  <si>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</si>
  <si>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</si>
  <si>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</si>
  <si>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</si>
  <si>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</si>
  <si>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</si>
  <si>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</si>
  <si>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</si>
  <si>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</si>
  <si>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</si>
  <si>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</si>
  <si>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</si>
  <si>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</si>
  <si>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</si>
  <si>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</si>
  <si>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</si>
  <si>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</si>
  <si>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</si>
  <si>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</si>
  <si>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</si>
  <si>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</si>
  <si>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</si>
  <si>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</si>
  <si>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</si>
  <si>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</si>
  <si>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</si>
  <si>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</si>
  <si>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</si>
  <si>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</si>
  <si>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</si>
  <si>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</si>
  <si>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</si>
  <si>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</si>
  <si>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</si>
  <si>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</si>
  <si>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</si>
  <si>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</si>
  <si>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</si>
  <si>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</si>
  <si>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</si>
  <si>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</si>
  <si>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</si>
  <si>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</si>
  <si>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</si>
  <si>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</si>
  <si>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</si>
  <si>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</si>
  <si>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</si>
  <si>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</si>
  <si>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</si>
  <si>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</si>
  <si>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</si>
  <si>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</si>
  <si>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</si>
  <si>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</si>
  <si>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</si>
  <si>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</si>
  <si>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</si>
  <si>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</si>
  <si>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</si>
  <si>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</si>
  <si>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</si>
  <si>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</si>
  <si>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</si>
  <si>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</si>
  <si>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</si>
  <si>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</si>
  <si>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</si>
  <si>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</si>
  <si>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</si>
  <si>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</si>
  <si>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</si>
  <si>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</si>
  <si>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</si>
  <si>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</si>
  <si>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</si>
  <si>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</si>
  <si>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</si>
  <si>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</si>
  <si>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</si>
  <si>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</si>
  <si>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</si>
  <si>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</si>
  <si>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</si>
  <si>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</si>
  <si>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</si>
  <si>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</si>
  <si>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</si>
  <si>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</si>
  <si>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</si>
  <si>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</si>
  <si>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</si>
  <si>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</si>
  <si>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</si>
  <si>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</si>
  <si>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</si>
  <si>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</si>
  <si>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</si>
  <si>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</si>
  <si>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</si>
  <si>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</si>
  <si>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</si>
  <si>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</si>
  <si>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</si>
  <si>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</si>
  <si>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</si>
  <si>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</si>
  <si>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</si>
  <si>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</si>
  <si>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</si>
  <si>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</si>
  <si>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</si>
  <si>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</si>
  <si>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</si>
  <si>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</si>
  <si>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</si>
  <si>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</si>
  <si>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</si>
  <si>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</si>
  <si>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</si>
  <si>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</si>
  <si>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</si>
  <si>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</si>
  <si>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</si>
  <si>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</si>
  <si>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</si>
  <si>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</si>
  <si>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</si>
  <si>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</si>
  <si>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</si>
  <si>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</si>
  <si>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</si>
  <si>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</si>
  <si>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</si>
  <si>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</si>
  <si>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</si>
  <si>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</si>
  <si>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</si>
  <si>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</si>
  <si>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</si>
  <si>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</si>
  <si>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</si>
  <si>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</si>
  <si>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</si>
  <si>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</si>
  <si>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</si>
  <si>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</si>
  <si>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</si>
  <si>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</si>
  <si>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</si>
  <si>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</si>
  <si>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</si>
  <si>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</si>
  <si>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</si>
  <si>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</si>
  <si>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</si>
  <si>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</si>
  <si>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</si>
  <si>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</si>
  <si>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</si>
  <si>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</si>
  <si>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</si>
  <si>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</si>
  <si>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</si>
  <si>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</si>
  <si>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</si>
  <si>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</si>
  <si>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</si>
  <si>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</si>
  <si>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</si>
  <si>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</si>
  <si>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</si>
  <si>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</si>
  <si>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</si>
  <si>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</si>
  <si>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</si>
  <si>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</si>
  <si>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</si>
  <si>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</si>
  <si>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</si>
  <si>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</si>
  <si>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</si>
  <si>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</si>
  <si>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</si>
  <si>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</si>
  <si>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</si>
  <si>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</si>
  <si>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</si>
  <si>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</si>
  <si>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</si>
  <si>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</si>
  <si>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</si>
  <si>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</si>
  <si>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</si>
  <si>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</si>
  <si>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</si>
  <si>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</si>
  <si>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</si>
  <si>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</si>
  <si>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</si>
  <si>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</si>
  <si>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</si>
  <si>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</si>
  <si>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</si>
  <si>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</si>
  <si>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</si>
  <si>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</si>
  <si>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</si>
  <si>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</si>
  <si>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</si>
  <si>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</si>
  <si>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</si>
  <si>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</si>
  <si>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</si>
  <si>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</si>
  <si>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</si>
  <si>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</si>
  <si>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</si>
  <si>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</si>
  <si>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</si>
  <si>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</si>
  <si>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</si>
  <si>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</si>
  <si>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</si>
  <si>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</si>
  <si>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</si>
  <si>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</si>
  <si>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</si>
  <si>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</si>
  <si>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</si>
  <si>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</si>
  <si>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</si>
  <si>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</si>
  <si>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</si>
  <si>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</si>
  <si>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</si>
  <si>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</si>
  <si>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</si>
  <si>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</si>
  <si>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</si>
  <si>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</si>
  <si>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</si>
  <si>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</si>
  <si>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</si>
  <si>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</si>
  <si>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</si>
  <si>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</si>
  <si>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</si>
  <si>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</si>
  <si>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</si>
  <si>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</si>
  <si>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</si>
  <si>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</si>
  <si>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</si>
  <si>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</si>
  <si>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</si>
  <si>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</si>
  <si>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</si>
  <si>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</si>
  <si>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</si>
  <si>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</si>
  <si>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</si>
  <si>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</si>
  <si>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</si>
  <si>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</si>
  <si>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</si>
  <si>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</si>
  <si>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</si>
  <si>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</si>
  <si>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</si>
  <si>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</si>
  <si>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</si>
  <si>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</si>
  <si>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</si>
  <si>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</si>
  <si>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</si>
  <si>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</si>
  <si>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</si>
  <si>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</si>
  <si>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</si>
  <si>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</si>
  <si>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</si>
  <si>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</si>
  <si>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</si>
  <si>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</si>
  <si>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</si>
  <si>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</si>
  <si>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</si>
  <si>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</si>
  <si>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</si>
  <si>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</si>
  <si>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</si>
  <si>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</si>
  <si>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</si>
  <si>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</si>
  <si>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</si>
  <si>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</si>
  <si>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</si>
  <si>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</si>
  <si>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</si>
  <si>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</si>
  <si>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</si>
  <si>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</si>
  <si>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</si>
  <si>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</si>
  <si>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</si>
  <si>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</si>
  <si>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</si>
  <si>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</si>
  <si>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</si>
  <si>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</si>
  <si>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</si>
  <si>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</si>
  <si>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</si>
  <si>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</si>
  <si>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</si>
  <si>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</si>
  <si>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</si>
  <si>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</si>
  <si>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</si>
  <si>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</si>
  <si>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</si>
  <si>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</si>
  <si>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</si>
  <si>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</si>
  <si>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</si>
  <si>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</si>
  <si>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</si>
  <si>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</si>
  <si>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</si>
  <si>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</si>
  <si>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</si>
  <si>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</si>
  <si>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</si>
  <si>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</si>
  <si>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</si>
  <si>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</si>
  <si>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</si>
  <si>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</si>
  <si>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</si>
  <si>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</si>
  <si>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</si>
  <si>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</si>
  <si>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</si>
  <si>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</si>
  <si>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</si>
  <si>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</si>
  <si>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</si>
  <si>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</si>
  <si>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</si>
  <si>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</si>
  <si>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</si>
  <si>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</si>
  <si>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</si>
  <si>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</si>
  <si>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</si>
  <si>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</si>
  <si>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</si>
  <si>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</si>
  <si>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</si>
  <si>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</si>
  <si>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</si>
  <si>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</si>
  <si>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</si>
  <si>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</si>
  <si>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</si>
  <si>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</si>
  <si>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</si>
  <si>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</si>
  <si>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</si>
  <si>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</si>
  <si>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</si>
  <si>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</si>
  <si>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</si>
  <si>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</si>
  <si>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</si>
  <si>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</si>
  <si>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</si>
  <si>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</si>
  <si>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</si>
  <si>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</si>
  <si>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</si>
  <si>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</si>
  <si>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</si>
  <si>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</si>
  <si>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</si>
  <si>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</si>
  <si>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</si>
  <si>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</si>
  <si>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</si>
  <si>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</si>
  <si>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</si>
  <si>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</si>
  <si>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</si>
  <si>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</si>
  <si>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</si>
  <si>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</si>
  <si>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</si>
  <si>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</si>
  <si>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</si>
  <si>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</si>
  <si>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</si>
  <si>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</si>
  <si>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</si>
  <si>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</si>
  <si>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</si>
  <si>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</si>
  <si>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</si>
  <si>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</si>
  <si>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</si>
  <si>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</si>
  <si>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</si>
  <si>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</si>
  <si>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</si>
  <si>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</si>
  <si>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</si>
  <si>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</si>
  <si>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</si>
  <si>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</si>
  <si>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</si>
  <si>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</si>
  <si>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</si>
  <si>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</si>
  <si>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</si>
  <si>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</si>
  <si>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</si>
  <si>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</si>
  <si>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</si>
  <si>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</si>
  <si>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</si>
  <si>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</si>
  <si>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</si>
  <si>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</si>
  <si>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</si>
  <si>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</si>
  <si>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</si>
  <si>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</si>
  <si>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</si>
  <si>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</si>
  <si>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</si>
  <si>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</si>
  <si>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</si>
  <si>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</si>
  <si>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</si>
  <si>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</si>
  <si>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</si>
  <si>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</si>
  <si>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</si>
  <si>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</si>
  <si>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</si>
  <si>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</si>
  <si>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</si>
  <si>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</si>
  <si>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</si>
  <si>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</si>
  <si>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</si>
  <si>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</si>
  <si>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</si>
  <si>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</si>
  <si>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</si>
  <si>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</si>
  <si>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</si>
  <si>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</si>
  <si>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</si>
  <si>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</si>
  <si>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</si>
  <si>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</si>
  <si>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</si>
  <si>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</si>
  <si>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</si>
  <si>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</si>
  <si>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</si>
  <si>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</si>
  <si>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</si>
  <si>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</si>
  <si>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</si>
  <si>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</si>
  <si>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</si>
  <si>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</si>
  <si>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</si>
  <si>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</si>
  <si>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</si>
  <si>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</si>
  <si>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</si>
  <si>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</si>
  <si>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</si>
  <si>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</si>
  <si>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</si>
  <si>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</si>
  <si>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</si>
  <si>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</si>
  <si>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</si>
  <si>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</si>
  <si>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</si>
  <si>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</si>
  <si>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</si>
  <si>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</si>
  <si>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</si>
  <si>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</si>
  <si>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</si>
  <si>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</si>
  <si>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</si>
  <si>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</si>
  <si>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</si>
  <si>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</si>
  <si>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</si>
  <si>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</si>
  <si>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</si>
  <si>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</si>
  <si>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</si>
  <si>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</si>
  <si>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</si>
  <si>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</si>
  <si>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</si>
  <si>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</si>
  <si>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</si>
  <si>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</si>
  <si>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</si>
  <si>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</si>
  <si>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</si>
  <si>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</si>
  <si>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</si>
  <si>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</si>
  <si>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</si>
  <si>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</si>
  <si>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</si>
  <si>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</si>
  <si>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</si>
  <si>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</si>
  <si>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</si>
  <si>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</si>
  <si>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</si>
  <si>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</si>
  <si>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</si>
  <si>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</si>
  <si>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</si>
  <si>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</si>
  <si>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</si>
  <si>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</si>
  <si>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</si>
  <si>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</si>
  <si>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</si>
  <si>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</si>
  <si>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</si>
  <si>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</si>
  <si>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</si>
  <si>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</si>
  <si>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</si>
  <si>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</si>
  <si>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</si>
  <si>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</si>
  <si>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</si>
  <si>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</si>
  <si>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</si>
  <si>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</si>
  <si>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</si>
  <si>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</si>
  <si>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</si>
  <si>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</si>
  <si>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</si>
  <si>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</si>
  <si>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</si>
  <si>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</si>
  <si>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</si>
  <si>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</si>
  <si>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</si>
  <si>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</si>
  <si>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</si>
  <si>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</si>
  <si>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</si>
  <si>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</si>
  <si>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</si>
  <si>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</si>
  <si>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</si>
  <si>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</si>
  <si>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</si>
  <si>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</si>
  <si>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</si>
  <si>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</si>
  <si>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</si>
  <si>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</si>
  <si>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</si>
  <si>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</si>
  <si>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</si>
  <si>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</si>
  <si>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</si>
  <si>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</si>
  <si>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</si>
  <si>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</si>
  <si>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</si>
  <si>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</si>
  <si>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</si>
  <si>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</si>
  <si>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</si>
  <si>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</si>
  <si>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</si>
  <si>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</si>
  <si>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</si>
  <si>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</si>
  <si>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</si>
  <si>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</si>
  <si>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</si>
  <si>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</si>
  <si>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</si>
  <si>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</si>
  <si>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</si>
  <si>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</si>
  <si>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</si>
  <si>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</si>
  <si>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</si>
  <si>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</si>
  <si>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</si>
  <si>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</si>
  <si>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</si>
  <si>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</si>
  <si>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</si>
  <si>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</si>
  <si>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</si>
  <si>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</si>
  <si>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</si>
  <si>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</si>
  <si>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</si>
  <si>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</si>
  <si>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</si>
  <si>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</si>
  <si>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</si>
  <si>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</si>
  <si>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</si>
  <si>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</si>
  <si>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</si>
  <si>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</si>
  <si>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</si>
  <si>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</si>
  <si>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</si>
  <si>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</si>
  <si>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</si>
  <si>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</si>
  <si>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</si>
  <si>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</si>
  <si>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</si>
  <si>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</si>
  <si>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</si>
  <si>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</si>
  <si>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</si>
  <si>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</si>
  <si>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</si>
  <si>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</si>
  <si>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</si>
  <si>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</si>
  <si>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</si>
  <si>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</si>
  <si>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</si>
  <si>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</si>
  <si>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</si>
  <si>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</si>
  <si>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</si>
  <si>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</si>
  <si>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</si>
  <si>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</si>
  <si>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</si>
  <si>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</si>
  <si>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</si>
  <si>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</si>
  <si>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</si>
  <si>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</si>
  <si>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</si>
  <si>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</si>
  <si>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</si>
  <si>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</si>
  <si>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</si>
  <si>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</si>
  <si>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</si>
  <si>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</si>
  <si>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</si>
  <si>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</si>
  <si>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</si>
  <si>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</si>
  <si>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</si>
  <si>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</si>
  <si>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</si>
  <si>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</si>
  <si>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</si>
  <si>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</si>
  <si>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</si>
  <si>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</si>
  <si>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</si>
  <si>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</si>
  <si>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</si>
  <si>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</si>
  <si>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</si>
  <si>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</si>
  <si>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</si>
  <si>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</si>
  <si>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</si>
  <si>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</si>
  <si>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</si>
  <si>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</si>
  <si>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</si>
  <si>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</si>
  <si>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</si>
  <si>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</si>
  <si>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</si>
  <si>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</si>
  <si>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</si>
  <si>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</si>
  <si>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</si>
  <si>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</si>
  <si>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</si>
  <si>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</si>
  <si>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</si>
  <si>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</si>
  <si>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</si>
  <si>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</si>
  <si>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</si>
  <si>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</si>
  <si>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</si>
  <si>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</si>
  <si>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</si>
  <si>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</si>
  <si>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</si>
  <si>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</si>
  <si>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</si>
  <si>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</si>
  <si>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</si>
  <si>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</si>
  <si>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</si>
  <si>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</si>
  <si>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</si>
  <si>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</si>
  <si>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</si>
  <si>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</si>
  <si>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</si>
  <si>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</si>
  <si>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</si>
  <si>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</si>
  <si>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</si>
  <si>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</si>
  <si>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</si>
  <si>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</si>
  <si>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</si>
  <si>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</si>
  <si>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</si>
  <si>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</si>
  <si>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</si>
  <si>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</si>
  <si>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</si>
  <si>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</si>
  <si>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</si>
  <si>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</si>
  <si>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</si>
  <si>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</si>
  <si>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</si>
  <si>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</si>
  <si>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</si>
  <si>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</si>
  <si>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</si>
  <si>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</si>
  <si>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</si>
  <si>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</si>
  <si>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</si>
  <si>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</si>
  <si>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</si>
  <si>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</si>
  <si>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</si>
  <si>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</si>
  <si>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</si>
  <si>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</si>
  <si>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</si>
  <si>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</si>
  <si>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</si>
  <si>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</si>
  <si>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</si>
  <si>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</si>
  <si>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</si>
  <si>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</si>
  <si>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</si>
  <si>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</si>
  <si>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</si>
  <si>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</si>
  <si>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</si>
  <si>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</si>
  <si>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</si>
  <si>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</si>
  <si>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</si>
  <si>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</si>
  <si>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</si>
  <si>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</si>
  <si>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</si>
  <si>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</si>
  <si>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</si>
  <si>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</si>
  <si>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</si>
  <si>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</si>
  <si>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</si>
  <si>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</si>
  <si>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</si>
  <si>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</si>
  <si>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</si>
  <si>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</si>
  <si>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</si>
  <si>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</si>
  <si>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</si>
  <si>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</si>
  <si>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</si>
  <si>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</si>
  <si>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</si>
  <si>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</si>
  <si>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</si>
  <si>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</si>
  <si>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</si>
  <si>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</si>
  <si>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</si>
  <si>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</si>
  <si>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</si>
  <si>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</si>
  <si>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</si>
  <si>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</si>
  <si>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</si>
  <si>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</si>
  <si>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</si>
  <si>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</si>
  <si>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</si>
  <si>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</si>
  <si>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</si>
  <si>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</si>
  <si>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</si>
  <si>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</si>
  <si>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</si>
  <si>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</si>
  <si>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</si>
  <si>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</si>
  <si>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</si>
  <si>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</si>
  <si>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</si>
  <si>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</si>
  <si>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</si>
  <si>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</si>
  <si>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</si>
  <si>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</si>
  <si>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</si>
  <si>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</si>
  <si>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</si>
  <si>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</si>
  <si>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</si>
  <si>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</si>
  <si>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</si>
  <si>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</si>
  <si>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</si>
  <si>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</si>
  <si>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</si>
  <si>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</si>
  <si>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</si>
  <si>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</si>
  <si>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</si>
  <si>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</si>
  <si>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</si>
  <si>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</si>
  <si>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</si>
  <si>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</si>
  <si>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</si>
  <si>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</si>
  <si>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</si>
  <si>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</si>
  <si>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</si>
  <si>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</si>
  <si>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</si>
  <si>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</si>
  <si>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</si>
  <si>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</si>
  <si>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</si>
  <si>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</si>
  <si>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</si>
  <si>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</si>
  <si>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</si>
  <si>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</si>
  <si>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</si>
  <si>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</si>
  <si>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</si>
  <si>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</si>
  <si>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</si>
  <si>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</si>
  <si>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</si>
  <si>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</si>
  <si>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</si>
  <si>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</si>
  <si>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</si>
  <si>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</si>
  <si>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</si>
  <si>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</si>
  <si>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</si>
  <si>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</si>
  <si>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</si>
  <si>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</si>
  <si>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</si>
  <si>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</si>
  <si>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</si>
  <si>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</si>
  <si>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</si>
  <si>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</si>
  <si>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</si>
  <si>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</si>
  <si>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</si>
  <si>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</si>
  <si>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</si>
  <si>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</si>
  <si>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</si>
  <si>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</si>
  <si>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</si>
  <si>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</si>
  <si>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</si>
  <si>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</si>
  <si>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</si>
  <si>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</si>
  <si>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</si>
  <si>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</si>
  <si>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</si>
  <si>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</si>
  <si>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</si>
  <si>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</si>
  <si>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</si>
  <si>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</si>
  <si>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</si>
  <si>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</si>
  <si>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</si>
  <si>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</si>
  <si>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</si>
  <si>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</si>
  <si>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</si>
  <si>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</si>
  <si>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</si>
  <si>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</si>
  <si>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</si>
  <si>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</si>
  <si>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</si>
  <si>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</si>
  <si>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</si>
  <si>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</si>
  <si>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</si>
  <si>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</si>
  <si>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</si>
  <si>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</si>
  <si>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</si>
  <si>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</si>
  <si>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</si>
  <si>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</si>
  <si>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</si>
  <si>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</si>
  <si>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</si>
  <si>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</si>
  <si>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</si>
  <si>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</si>
  <si>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</si>
  <si>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</si>
  <si>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</si>
  <si>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</si>
  <si>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</si>
  <si>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</si>
  <si>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</si>
  <si>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</si>
  <si>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</si>
  <si>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</si>
  <si>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</si>
  <si>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</si>
  <si>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</si>
  <si>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</si>
  <si>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</si>
  <si>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</si>
  <si>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</si>
  <si>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</si>
  <si>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</si>
  <si>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</si>
  <si>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</si>
  <si>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</si>
  <si>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</si>
  <si>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</si>
  <si>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</si>
  <si>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</si>
  <si>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</si>
  <si>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</si>
  <si>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</si>
  <si>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</si>
  <si>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</si>
  <si>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</si>
  <si>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</si>
  <si>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</si>
  <si>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</si>
  <si>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</si>
  <si>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</si>
  <si>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</si>
  <si>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</si>
  <si>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</si>
  <si>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</si>
  <si>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</si>
  <si>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</si>
  <si>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</si>
  <si>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</si>
  <si>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</si>
  <si>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</si>
  <si>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</si>
  <si>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</si>
  <si>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</si>
  <si>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</si>
  <si>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</si>
  <si>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</si>
  <si>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</si>
  <si>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</si>
  <si>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</si>
  <si>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</si>
  <si>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</si>
  <si>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</si>
  <si>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</si>
  <si>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</si>
  <si>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</si>
  <si>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</si>
  <si>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</si>
  <si>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</si>
  <si>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</si>
  <si>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</si>
  <si>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</si>
  <si>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</si>
  <si>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</si>
  <si>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</si>
  <si>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</si>
  <si>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</si>
  <si>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</si>
  <si>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</si>
  <si>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</si>
  <si>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</si>
  <si>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</si>
  <si>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</si>
  <si>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</si>
  <si>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</si>
  <si>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</si>
  <si>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</si>
  <si>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</si>
  <si>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</si>
  <si>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</si>
  <si>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</si>
  <si>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</si>
  <si>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</si>
  <si>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</si>
  <si>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</si>
  <si>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</si>
  <si>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</si>
  <si>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</si>
  <si>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</si>
  <si>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</si>
  <si>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</si>
  <si>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</si>
  <si>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</si>
  <si>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</si>
  <si>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</si>
  <si>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</si>
  <si>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</si>
  <si>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</si>
  <si>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</si>
  <si>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</si>
  <si>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</si>
  <si>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</si>
  <si>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</si>
  <si>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</si>
  <si>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</si>
  <si>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</si>
  <si>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</si>
  <si>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</si>
  <si>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</si>
  <si>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</si>
  <si>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</si>
  <si>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</si>
  <si>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</si>
  <si>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</si>
  <si>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</si>
  <si>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</si>
  <si>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</si>
  <si>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</si>
  <si>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</si>
  <si>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</si>
  <si>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</si>
  <si>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</si>
  <si>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</si>
  <si>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</si>
  <si>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</si>
  <si>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</si>
  <si>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</si>
  <si>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</si>
  <si>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</si>
  <si>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</si>
  <si>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</si>
  <si>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</si>
  <si>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</si>
  <si>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</si>
  <si>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</si>
  <si>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</si>
  <si>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</si>
  <si>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</si>
  <si>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</si>
  <si>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</si>
  <si>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</si>
  <si>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</si>
  <si>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</si>
  <si>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</si>
  <si>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</si>
  <si>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</si>
  <si>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</si>
  <si>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</si>
  <si>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</si>
  <si>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</si>
  <si>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</si>
  <si>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</si>
  <si>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</si>
  <si>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</si>
  <si>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</si>
  <si>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</si>
  <si>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</si>
  <si>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</si>
  <si>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</si>
  <si>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</si>
  <si>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</si>
  <si>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</si>
  <si>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</si>
  <si>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</si>
  <si>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</si>
  <si>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</si>
  <si>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</si>
  <si>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</si>
  <si>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</si>
  <si>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</si>
  <si>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</si>
  <si>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</si>
  <si>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</si>
  <si>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</si>
  <si>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</si>
  <si>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</si>
  <si>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</si>
  <si>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</si>
  <si>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</si>
  <si>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</si>
  <si>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</si>
  <si>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</si>
  <si>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</si>
  <si>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</si>
  <si>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</si>
  <si>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</si>
  <si>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</si>
  <si>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</si>
  <si>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</si>
  <si>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</si>
  <si>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</si>
  <si>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</si>
  <si>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</si>
  <si>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</si>
  <si>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</si>
  <si>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</si>
  <si>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</si>
  <si>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</si>
  <si>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</si>
  <si>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</si>
  <si>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</si>
  <si>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</si>
  <si>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</si>
  <si>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</si>
  <si>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</si>
  <si>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</si>
  <si>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</si>
  <si>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</si>
  <si>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</si>
  <si>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</si>
  <si>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</si>
  <si>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</si>
  <si>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</si>
  <si>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</si>
  <si>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</si>
  <si>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</si>
  <si>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</si>
  <si>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</si>
  <si>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</si>
  <si>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</si>
  <si>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</si>
  <si>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</si>
  <si>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</si>
  <si>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</si>
  <si>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</si>
  <si>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</si>
  <si>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</si>
  <si>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</si>
  <si>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</si>
  <si>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</si>
  <si>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</si>
  <si>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</si>
  <si>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</si>
  <si>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</si>
  <si>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</si>
  <si>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</si>
  <si>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</si>
  <si>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</si>
  <si>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</si>
  <si>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</si>
  <si>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</si>
  <si>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</si>
  <si>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</si>
  <si>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</si>
  <si>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</si>
  <si>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</si>
  <si>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</si>
  <si>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</si>
  <si>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</si>
  <si>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</si>
  <si>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</si>
  <si>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</si>
  <si>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</si>
  <si>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</si>
  <si>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</si>
  <si>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</si>
  <si>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</si>
  <si>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</si>
  <si>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</si>
  <si>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</si>
  <si>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</si>
  <si>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</si>
  <si>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</si>
  <si>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</si>
  <si>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</si>
  <si>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</si>
  <si>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</si>
  <si>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</si>
  <si>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</si>
  <si>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</si>
  <si>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</si>
  <si>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</si>
  <si>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</si>
  <si>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</si>
  <si>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</si>
  <si>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</si>
  <si>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</si>
  <si>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</si>
  <si>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</si>
  <si>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</si>
  <si>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</si>
  <si>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</si>
  <si>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</si>
  <si>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</si>
  <si>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</si>
  <si>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</si>
  <si>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</si>
  <si>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</si>
  <si>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</si>
  <si>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</si>
  <si>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</si>
  <si>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</si>
  <si>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</si>
  <si>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</si>
  <si>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</si>
  <si>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</si>
  <si>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</si>
  <si>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</si>
  <si>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</si>
  <si>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</si>
  <si>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</si>
  <si>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</si>
  <si>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</si>
  <si>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</si>
  <si>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</si>
  <si>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</si>
  <si>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</si>
  <si>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</si>
  <si>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</si>
  <si>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</si>
  <si>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</si>
  <si>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</si>
  <si>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</si>
  <si>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</si>
  <si>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</si>
  <si>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</si>
  <si>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</si>
  <si>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</si>
  <si>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</si>
  <si>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</si>
  <si>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</si>
  <si>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</si>
  <si>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</si>
  <si>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</si>
  <si>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</si>
  <si>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</si>
  <si>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</si>
  <si>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</si>
  <si>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</si>
  <si>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</si>
  <si>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</si>
  <si>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</si>
  <si>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</si>
  <si>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</si>
  <si>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</si>
  <si>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</si>
  <si>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</si>
  <si>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</si>
  <si>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</si>
  <si>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</si>
  <si>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</si>
  <si>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</si>
  <si>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</si>
  <si>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</si>
  <si>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</si>
  <si>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</si>
  <si>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</si>
  <si>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</si>
  <si>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</si>
  <si>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</si>
  <si>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</si>
  <si>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</si>
  <si>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</si>
  <si>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</si>
  <si>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</si>
  <si>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</si>
  <si>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</si>
  <si>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</si>
  <si>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</si>
  <si>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</si>
  <si>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</si>
  <si>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</si>
  <si>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</si>
  <si>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</si>
  <si>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</si>
  <si>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</si>
  <si>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</si>
  <si>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</si>
  <si>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</si>
  <si>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</si>
  <si>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</si>
  <si>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</si>
  <si>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</si>
  <si>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</si>
  <si>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</si>
  <si>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</si>
  <si>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</si>
  <si>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</si>
  <si>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</si>
  <si>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</si>
  <si>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</si>
  <si>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</si>
  <si>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</si>
  <si>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</si>
  <si>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</si>
  <si>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</si>
  <si>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</si>
  <si>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</si>
  <si>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</si>
  <si>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</si>
  <si>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</si>
  <si>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</si>
  <si>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</si>
  <si>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</si>
  <si>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</si>
  <si>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</si>
  <si>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</si>
  <si>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</si>
  <si>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</si>
  <si>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</si>
  <si>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</si>
  <si>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</si>
  <si>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</si>
  <si>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</si>
  <si>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</si>
  <si>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</si>
  <si>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</si>
  <si>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</si>
  <si>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</si>
  <si>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</si>
  <si>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</si>
  <si>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</si>
  <si>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</si>
  <si>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</si>
  <si>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</si>
  <si>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</si>
  <si>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</si>
  <si>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</si>
  <si>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</si>
  <si>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</si>
  <si>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</si>
  <si>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</si>
  <si>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</si>
  <si>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</si>
  <si>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</si>
  <si>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</si>
  <si>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</si>
  <si>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</si>
  <si>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</si>
  <si>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</si>
  <si>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</si>
  <si>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</si>
  <si>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</si>
  <si>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</si>
  <si>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</si>
  <si>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</si>
  <si>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</si>
  <si>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</si>
  <si>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</si>
  <si>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</si>
  <si>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</si>
  <si>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</si>
  <si>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</si>
  <si>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</si>
  <si>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</si>
  <si>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</si>
  <si>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</si>
  <si>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</si>
  <si>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</si>
  <si>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</si>
  <si>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</si>
  <si>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</si>
  <si>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</si>
  <si>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</si>
  <si>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</si>
  <si>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</si>
  <si>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</si>
  <si>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</si>
  <si>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</si>
  <si>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</si>
  <si>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</si>
  <si>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</si>
  <si>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</si>
  <si>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</si>
  <si>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</si>
  <si>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</si>
  <si>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</si>
  <si>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</si>
  <si>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</si>
  <si>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</si>
  <si>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</si>
  <si>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</si>
  <si>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</si>
  <si>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</si>
  <si>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</si>
  <si>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</si>
  <si>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</si>
  <si>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</si>
  <si>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</si>
  <si>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</si>
  <si>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</si>
  <si>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</si>
  <si>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</si>
  <si>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</si>
  <si>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</si>
  <si>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</si>
  <si>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</si>
  <si>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</si>
  <si>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</si>
  <si>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</si>
  <si>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</si>
  <si>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</si>
  <si>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</si>
  <si>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</si>
  <si>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</si>
  <si>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</si>
  <si>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</si>
  <si>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</si>
  <si>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</si>
  <si>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</si>
  <si>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</si>
  <si>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</si>
  <si>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</si>
  <si>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</si>
  <si>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</si>
  <si>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</si>
  <si>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</si>
  <si>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</si>
  <si>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</si>
  <si>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</si>
  <si>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</si>
  <si>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</si>
  <si>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</si>
  <si>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</si>
  <si>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</si>
  <si>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</si>
  <si>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</si>
  <si>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</si>
  <si>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</si>
  <si>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</si>
  <si>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</si>
  <si>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</si>
  <si>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</si>
  <si>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</si>
  <si>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</si>
  <si>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</si>
  <si>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</si>
  <si>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</si>
  <si>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</si>
  <si>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</si>
  <si>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</si>
  <si>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</si>
  <si>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</si>
  <si>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</si>
  <si>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</si>
  <si>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</si>
  <si>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</si>
  <si>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</si>
  <si>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</si>
  <si>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</si>
  <si>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</si>
  <si>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</si>
  <si>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</si>
  <si>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</si>
  <si>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</si>
  <si>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</si>
  <si>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</si>
  <si>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</si>
  <si>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</si>
  <si>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</si>
  <si>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</si>
  <si>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</si>
  <si>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</si>
  <si>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</si>
  <si>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</si>
  <si>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</si>
  <si>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</si>
  <si>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</si>
  <si>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</si>
  <si>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</si>
  <si>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</si>
  <si>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</si>
  <si>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</si>
  <si>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</si>
  <si>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</si>
  <si>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</si>
  <si>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</si>
  <si>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</si>
  <si>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</si>
  <si>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</si>
  <si>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</si>
  <si>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</si>
  <si>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</si>
  <si>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</si>
  <si>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</si>
  <si>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</si>
  <si>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</si>
  <si>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</si>
  <si>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</si>
  <si>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</si>
  <si>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</si>
  <si>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</si>
  <si>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</si>
  <si>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</si>
  <si>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</si>
  <si>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</si>
  <si>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</si>
  <si>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</si>
  <si>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</si>
  <si>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</si>
  <si>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</si>
  <si>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</si>
  <si>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</si>
  <si>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</si>
  <si>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</si>
  <si>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</si>
  <si>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</si>
  <si>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</si>
  <si>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</si>
  <si>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</si>
  <si>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</si>
  <si>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</si>
  <si>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</si>
  <si>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</si>
  <si>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</si>
  <si>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</si>
  <si>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</si>
  <si>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</si>
  <si>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</si>
  <si>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</si>
  <si>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</si>
  <si>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</si>
  <si>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</si>
  <si>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</si>
  <si>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</si>
  <si>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</si>
  <si>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</si>
  <si>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</si>
  <si>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</si>
  <si>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</si>
  <si>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</si>
  <si>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</si>
  <si>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</si>
  <si>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</si>
  <si>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</si>
  <si>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</si>
  <si>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</si>
  <si>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</si>
  <si>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</si>
  <si>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</si>
  <si>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</si>
  <si>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</si>
  <si>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</si>
  <si>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</si>
  <si>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</si>
  <si>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</si>
  <si>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</si>
  <si>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</si>
  <si>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</si>
  <si>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</si>
  <si>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</si>
  <si>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</si>
  <si>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</si>
  <si>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</si>
  <si>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</si>
  <si>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</si>
  <si>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</si>
  <si>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</si>
  <si>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</si>
  <si>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</si>
  <si>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</si>
  <si>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</si>
  <si>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</si>
  <si>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</si>
  <si>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</si>
  <si>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</si>
  <si>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</si>
  <si>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</si>
  <si>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</si>
  <si>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</si>
  <si>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</si>
  <si>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</si>
  <si>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</si>
  <si>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</si>
  <si>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</si>
  <si>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</si>
  <si>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</si>
  <si>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</si>
  <si>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</si>
  <si>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</si>
  <si>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</si>
  <si>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</si>
  <si>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</si>
  <si>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</si>
  <si>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</si>
  <si>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</si>
  <si>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</si>
  <si>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</si>
  <si>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</si>
  <si>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</si>
  <si>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</si>
  <si>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</si>
  <si>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</si>
  <si>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</si>
  <si>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</si>
  <si>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</si>
  <si>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</si>
  <si>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</si>
  <si>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</si>
  <si>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</si>
  <si>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</si>
  <si>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</si>
  <si>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</si>
  <si>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</si>
  <si>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</si>
  <si>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</si>
  <si>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</si>
  <si>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</si>
  <si>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</si>
  <si>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</si>
  <si>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</si>
  <si>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</si>
  <si>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</si>
  <si>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</si>
  <si>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</si>
  <si>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</si>
  <si>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</si>
  <si>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</si>
  <si>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</si>
  <si>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</si>
  <si>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</si>
  <si>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</si>
  <si>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</si>
  <si>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</si>
  <si>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</si>
  <si>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</si>
  <si>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</si>
  <si>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</si>
  <si>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</si>
  <si>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</si>
  <si>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</si>
  <si>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</si>
  <si>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</si>
  <si>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</si>
  <si>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</si>
  <si>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</si>
  <si>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</si>
  <si>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</si>
  <si>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</si>
  <si>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</si>
  <si>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</si>
  <si>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</si>
  <si>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</si>
  <si>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</si>
  <si>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</si>
  <si>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</si>
  <si>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</si>
  <si>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</si>
  <si>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</si>
  <si>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</si>
  <si>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</si>
  <si>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</si>
  <si>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</si>
  <si>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</si>
  <si>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</si>
  <si>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</si>
  <si>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</si>
  <si>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</si>
  <si>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</si>
  <si>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</si>
  <si>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</si>
  <si>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</si>
  <si>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</si>
  <si>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</si>
  <si>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</si>
  <si>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</si>
  <si>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</si>
  <si>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</si>
  <si>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</si>
  <si>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</si>
  <si>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</si>
  <si>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</si>
  <si>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</si>
  <si>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</si>
  <si>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</si>
  <si>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</si>
  <si>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</si>
  <si>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</si>
  <si>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</si>
  <si>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</si>
  <si>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</si>
  <si>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</si>
  <si>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</si>
  <si>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</si>
  <si>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</si>
  <si>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</si>
  <si>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</si>
  <si>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</si>
  <si>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</si>
  <si>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</si>
  <si>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</si>
  <si>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</si>
  <si>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</si>
  <si>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</si>
  <si>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</si>
  <si>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</si>
  <si>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</si>
  <si>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</si>
  <si>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</si>
  <si>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</si>
  <si>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</si>
  <si>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</si>
  <si>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</si>
  <si>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</si>
  <si>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</si>
  <si>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</si>
  <si>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</si>
  <si>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</si>
  <si>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</si>
  <si>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</si>
  <si>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</si>
  <si>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</si>
  <si>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</si>
  <si>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</si>
  <si>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</si>
  <si>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</si>
  <si>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</si>
  <si>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</si>
  <si>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</si>
  <si>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</si>
  <si>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</si>
  <si>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</si>
  <si>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</si>
  <si>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</si>
  <si>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</si>
  <si>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</si>
  <si>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</si>
  <si>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</si>
  <si>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</si>
  <si>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</si>
  <si>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</si>
  <si>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</si>
  <si>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</si>
  <si>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</si>
  <si>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</si>
  <si>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</si>
  <si>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</si>
  <si>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</si>
  <si>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</si>
  <si>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</si>
  <si>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</si>
  <si>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</si>
  <si>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</si>
  <si>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</si>
  <si>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</si>
  <si>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</si>
  <si>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</si>
  <si>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</si>
  <si>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</si>
  <si>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</si>
  <si>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</si>
  <si>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</si>
  <si>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</si>
  <si>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</si>
  <si>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</si>
  <si>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</si>
  <si>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</si>
  <si>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</si>
  <si>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</si>
  <si>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</si>
  <si>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</si>
  <si>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</si>
  <si>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</si>
  <si>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</si>
  <si>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</si>
  <si>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</si>
  <si>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</si>
  <si>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</si>
  <si>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</si>
  <si>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</si>
  <si>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</si>
  <si>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</si>
  <si>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</si>
  <si>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</si>
  <si>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</si>
  <si>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</si>
  <si>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</si>
  <si>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</si>
  <si>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</si>
  <si>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</si>
  <si>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</si>
  <si>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</si>
  <si>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</si>
  <si>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</si>
  <si>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</si>
  <si>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</si>
  <si>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</si>
  <si>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</si>
  <si>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</si>
  <si>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</si>
  <si>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</si>
  <si>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</si>
  <si>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</si>
  <si>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</si>
  <si>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</si>
  <si>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</si>
  <si>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</si>
  <si>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</si>
  <si>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</si>
  <si>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</si>
  <si>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</si>
  <si>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</si>
  <si>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</si>
  <si>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</si>
  <si>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</si>
  <si>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</si>
  <si>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</si>
  <si>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</si>
  <si>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</si>
  <si>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</si>
  <si>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</si>
  <si>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</si>
  <si>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</si>
  <si>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</si>
  <si>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</si>
  <si>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</si>
  <si>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</si>
  <si>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</si>
  <si>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</si>
  <si>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</si>
  <si>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</si>
  <si>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</si>
  <si>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</si>
  <si>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</si>
  <si>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</si>
  <si>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</si>
  <si>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</si>
  <si>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</si>
  <si>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</si>
  <si>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</si>
  <si>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</si>
  <si>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</si>
  <si>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</si>
  <si>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</si>
  <si>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</si>
  <si>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</si>
  <si>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</si>
  <si>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</si>
  <si>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</si>
  <si>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</si>
  <si>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</si>
  <si>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</si>
  <si>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</si>
  <si>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</si>
  <si>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</si>
  <si>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</si>
  <si>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</si>
  <si>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</si>
  <si>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</si>
  <si>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</si>
  <si>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</si>
  <si>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</si>
  <si>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</si>
  <si>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</si>
  <si>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</si>
  <si>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</si>
  <si>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</si>
  <si>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</si>
  <si>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</si>
  <si>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</si>
  <si>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</si>
  <si>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</si>
  <si>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</si>
  <si>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</si>
  <si>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</si>
  <si>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</si>
  <si>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</si>
  <si>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</si>
  <si>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</si>
  <si>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</si>
  <si>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</si>
  <si>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</si>
  <si>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</si>
  <si>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</si>
  <si>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</si>
  <si>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</si>
  <si>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</si>
  <si>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</si>
  <si>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</si>
  <si>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</si>
  <si>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</si>
  <si>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</si>
  <si>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</si>
  <si>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</si>
  <si>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</si>
  <si>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</si>
  <si>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</si>
  <si>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</si>
  <si>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</si>
  <si>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</si>
  <si>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</si>
  <si>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</si>
  <si>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</si>
  <si>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</si>
  <si>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</si>
  <si>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</si>
  <si>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</si>
  <si>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</si>
  <si>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</si>
  <si>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</si>
  <si>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</si>
  <si>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</si>
  <si>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</si>
  <si>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</si>
  <si>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</si>
  <si>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</si>
  <si>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</si>
  <si>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</si>
  <si>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</si>
  <si>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</si>
  <si>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</si>
  <si>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</si>
  <si>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</si>
  <si>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</si>
  <si>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</si>
  <si>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</si>
  <si>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</si>
  <si>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</si>
  <si>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</si>
  <si>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</si>
  <si>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</si>
  <si>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</si>
  <si>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</si>
  <si>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</si>
  <si>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</si>
  <si>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</si>
  <si>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</si>
  <si>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</si>
  <si>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</si>
  <si>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</si>
  <si>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</si>
  <si>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</si>
  <si>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</si>
  <si>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</si>
  <si>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</si>
  <si>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</si>
  <si>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</si>
  <si>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</si>
  <si>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</si>
  <si>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</si>
  <si>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</si>
  <si>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</si>
  <si>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</si>
  <si>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</si>
  <si>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</si>
  <si>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</si>
  <si>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</si>
  <si>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</si>
  <si>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</si>
  <si>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</si>
  <si>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</si>
  <si>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</si>
  <si>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</si>
  <si>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</si>
  <si>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</si>
  <si>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</si>
  <si>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</si>
  <si>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</si>
  <si>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</si>
  <si>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</si>
  <si>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</si>
  <si>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</si>
  <si>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</si>
  <si>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</si>
  <si>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</si>
  <si>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</si>
  <si>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</si>
  <si>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</si>
  <si>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</si>
  <si>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</si>
  <si>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</si>
  <si>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</si>
  <si>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</si>
  <si>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</si>
  <si>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</si>
  <si>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</si>
  <si>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</si>
  <si>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</si>
  <si>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</si>
  <si>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</si>
  <si>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</si>
  <si>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</si>
  <si>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</si>
  <si>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</si>
  <si>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</si>
  <si>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</si>
  <si>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</si>
  <si>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</si>
  <si>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</si>
  <si>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</si>
  <si>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</si>
  <si>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</si>
  <si>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</si>
  <si>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</si>
  <si>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</si>
  <si>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</si>
  <si>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</si>
  <si>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</si>
  <si>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</si>
  <si>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</si>
  <si>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</si>
  <si>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</si>
  <si>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</si>
  <si>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</si>
  <si>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</si>
  <si>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</si>
  <si>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</si>
  <si>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</si>
  <si>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</si>
  <si>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</si>
  <si>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</si>
  <si>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</si>
  <si>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</si>
  <si>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</si>
  <si>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</si>
  <si>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</si>
  <si>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</si>
  <si>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</si>
  <si>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</si>
  <si>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</si>
  <si>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</si>
  <si>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</si>
  <si>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</si>
  <si>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</si>
  <si>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</si>
  <si>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</si>
  <si>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</si>
  <si>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</si>
  <si>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</si>
  <si>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</si>
  <si>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</si>
  <si>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</si>
  <si>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</si>
  <si>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</si>
  <si>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</si>
  <si>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</si>
  <si>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</si>
  <si>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</si>
  <si>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</si>
  <si>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</si>
  <si>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</si>
  <si>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</si>
  <si>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</si>
  <si>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</si>
  <si>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</si>
  <si>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</si>
  <si>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</si>
  <si>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</si>
  <si>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</si>
  <si>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</si>
  <si>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</si>
  <si>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</si>
  <si>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</si>
  <si>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</si>
  <si>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</si>
  <si>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</si>
  <si>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</si>
  <si>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</si>
  <si>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</si>
  <si>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</si>
  <si>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</si>
  <si>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</si>
  <si>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</si>
  <si>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</si>
  <si>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</si>
  <si>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</si>
  <si>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</si>
  <si>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</si>
  <si>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</si>
  <si>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</si>
  <si>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</si>
  <si>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</si>
  <si>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</si>
  <si>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</si>
  <si>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</si>
  <si>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</si>
  <si>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</si>
  <si>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</si>
  <si>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</si>
  <si>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</si>
  <si>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</si>
  <si>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</si>
  <si>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</si>
  <si>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</si>
  <si>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</si>
  <si>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</si>
  <si>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</si>
  <si>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</si>
  <si>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</si>
  <si>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</si>
  <si>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</si>
  <si>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</si>
  <si>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</si>
  <si>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</si>
  <si>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</si>
  <si>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</si>
  <si>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</si>
  <si>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</si>
  <si>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</si>
  <si>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</si>
  <si>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</si>
  <si>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</si>
  <si>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</si>
  <si>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</si>
  <si>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</si>
  <si>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</si>
  <si>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</si>
  <si>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</si>
  <si>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</si>
  <si>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</si>
  <si>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</si>
  <si>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</si>
  <si>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</si>
  <si>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</si>
  <si>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</si>
  <si>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</si>
  <si>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</si>
  <si>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</si>
  <si>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</si>
  <si>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</si>
  <si>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</si>
  <si>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</si>
  <si>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</si>
  <si>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</si>
  <si>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</si>
  <si>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</si>
  <si>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</si>
  <si>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</si>
  <si>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</si>
  <si>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</si>
  <si>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</si>
  <si>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</si>
  <si>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</si>
  <si>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</si>
  <si>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</si>
  <si>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</si>
  <si>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</si>
  <si>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</si>
  <si>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</si>
  <si>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</si>
  <si>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</si>
  <si>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</si>
  <si>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</si>
  <si>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</si>
  <si>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</si>
  <si>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</si>
  <si>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</si>
  <si>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</si>
  <si>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</si>
  <si>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</si>
  <si>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</si>
  <si>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</si>
  <si>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</si>
  <si>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</si>
  <si>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</si>
  <si>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</si>
  <si>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</si>
  <si>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</si>
  <si>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</si>
  <si>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</si>
  <si>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</si>
  <si>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</si>
  <si>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</si>
  <si>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</si>
  <si>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</si>
  <si>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</si>
  <si>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</si>
  <si>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</si>
  <si>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</si>
  <si>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</si>
  <si>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</si>
  <si>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</si>
  <si>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</si>
  <si>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</si>
  <si>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</si>
  <si>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</si>
  <si>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</si>
  <si>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</si>
  <si>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</si>
  <si>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</si>
  <si>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</si>
  <si>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</si>
  <si>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</si>
  <si>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</si>
  <si>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</si>
  <si>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</si>
  <si>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</si>
  <si>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</si>
  <si>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</si>
  <si>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</si>
  <si>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</si>
  <si>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</si>
  <si>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</si>
  <si>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</si>
  <si>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</si>
  <si>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</si>
  <si>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</si>
  <si>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</si>
  <si>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</si>
  <si>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</si>
  <si>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</si>
  <si>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</si>
  <si>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</si>
  <si>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</si>
  <si>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</si>
  <si>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</si>
  <si>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</si>
  <si>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</si>
  <si>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</si>
  <si>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</si>
  <si>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</si>
  <si>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</si>
  <si>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</si>
  <si>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</si>
  <si>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</si>
  <si>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</si>
  <si>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</si>
  <si>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</si>
  <si>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</si>
  <si>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</si>
  <si>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</si>
  <si>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</si>
  <si>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</si>
  <si>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</si>
  <si>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</si>
  <si>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</si>
  <si>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</si>
  <si>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</si>
  <si>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</si>
  <si>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</si>
  <si>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</si>
  <si>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</si>
  <si>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</si>
  <si>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</si>
  <si>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</si>
  <si>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</si>
  <si>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</si>
  <si>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</si>
  <si>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</si>
  <si>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</si>
  <si>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</si>
  <si>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</si>
  <si>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</si>
  <si>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</si>
  <si>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</si>
  <si>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</si>
  <si>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</si>
  <si>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</si>
  <si>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</si>
  <si>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</si>
  <si>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</si>
  <si>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</si>
  <si>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</si>
  <si>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</si>
  <si>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</si>
  <si>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</si>
  <si>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</si>
  <si>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</si>
  <si>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</si>
  <si>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</si>
  <si>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</si>
  <si>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</si>
  <si>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</si>
  <si>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</si>
  <si>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</si>
  <si>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</si>
  <si>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</si>
  <si>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</si>
  <si>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</si>
  <si>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</si>
  <si>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</si>
  <si>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</si>
  <si>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</si>
  <si>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</si>
  <si>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</si>
  <si>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</si>
  <si>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</si>
  <si>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</si>
  <si>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</si>
  <si>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</si>
  <si>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</si>
  <si>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</si>
  <si>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</si>
  <si>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</si>
  <si>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</si>
  <si>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</si>
  <si>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</si>
  <si>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</si>
  <si>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</si>
  <si>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</si>
  <si>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</si>
  <si>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</si>
  <si>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</si>
  <si>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</si>
  <si>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</si>
  <si>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</si>
  <si>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</si>
  <si>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</si>
  <si>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</si>
  <si>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</si>
  <si>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</si>
  <si>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</si>
  <si>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</si>
  <si>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</si>
  <si>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</si>
  <si>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</si>
  <si>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</si>
  <si>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</si>
  <si>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</si>
  <si>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</si>
  <si>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</si>
  <si>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</si>
  <si>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</si>
  <si>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</si>
  <si>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</si>
  <si>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</si>
  <si>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</si>
  <si>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</si>
  <si>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</si>
  <si>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</si>
  <si>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</si>
  <si>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</si>
  <si>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</si>
  <si>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</si>
  <si>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</si>
  <si>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</si>
  <si>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</si>
  <si>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</si>
  <si>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</si>
  <si>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</si>
  <si>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</si>
  <si>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</si>
  <si>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</si>
  <si>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</si>
  <si>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</si>
  <si>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</si>
  <si>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</si>
  <si>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</si>
  <si>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</si>
  <si>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</si>
  <si>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</si>
  <si>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</si>
  <si>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</si>
  <si>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</si>
  <si>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</si>
  <si>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</si>
  <si>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</si>
  <si>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</si>
  <si>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</si>
  <si>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</si>
  <si>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</si>
  <si>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</si>
  <si>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</si>
  <si>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</si>
  <si>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</si>
  <si>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</si>
  <si>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</si>
  <si>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</si>
  <si>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</si>
  <si>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</si>
  <si>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</si>
  <si>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</si>
  <si>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</si>
  <si>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</si>
  <si>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</si>
  <si>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</si>
  <si>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</si>
  <si>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</si>
  <si>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</si>
  <si>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</si>
  <si>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</si>
  <si>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</si>
  <si>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</si>
  <si>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</si>
  <si>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</si>
  <si>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</si>
  <si>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</si>
  <si>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</si>
  <si>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</si>
  <si>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</si>
  <si>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</si>
  <si>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</si>
  <si>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</si>
  <si>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</si>
  <si>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</si>
  <si>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</si>
  <si>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</si>
  <si>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</si>
  <si>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</si>
  <si>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</si>
  <si>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</si>
  <si>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</si>
  <si>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</si>
  <si>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</si>
  <si>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</si>
  <si>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</si>
  <si>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</si>
  <si>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</si>
  <si>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طلب از محمد رضا</t>
  </si>
  <si>
    <t>1.11 گرفتم</t>
  </si>
  <si>
    <t>حقوق تیر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</si>
</sst>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7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3979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3941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3984</v>
      </c>
      <c r="B4" s="18">
        <v>-5000000</v>
      </c>
      <c r="C4" s="18">
        <v>0</v>
      </c>
      <c r="D4" s="119">
        <f t="shared" si="0"/>
        <v>-5000000</v>
      </c>
      <c r="E4" s="105" t="s">
        <v>3985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3929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4013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4014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1223779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1198</v>
      </c>
      <c r="B154" s="18">
        <v>6824082</v>
      </c>
      <c r="C154" s="18">
        <v>6824082</v>
      </c>
      <c r="D154" s="18">
        <f t="shared" si="18"/>
        <v>0</v>
      </c>
      <c r="E154" s="105" t="s">
        <v>1199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1217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1217</v>
      </c>
      <c r="B156" s="18">
        <v>-247840</v>
      </c>
      <c r="C156" s="18">
        <v>0</v>
      </c>
      <c r="D156" s="18">
        <f t="shared" si="18"/>
        <v>-247840</v>
      </c>
      <c r="E156" s="105" t="s">
        <v>1219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1223</v>
      </c>
      <c r="B157" s="18">
        <v>-162340</v>
      </c>
      <c r="C157" s="18">
        <v>0</v>
      </c>
      <c r="D157" s="18">
        <f t="shared" si="18"/>
        <v>-162340</v>
      </c>
      <c r="E157" s="105" t="s">
        <v>1224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1223</v>
      </c>
      <c r="B158" s="18">
        <v>-3000900</v>
      </c>
      <c r="C158" s="18">
        <v>0</v>
      </c>
      <c r="D158" s="18">
        <f t="shared" si="18"/>
        <v>-3000900</v>
      </c>
      <c r="E158" s="105" t="s">
        <v>1225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1239</v>
      </c>
      <c r="B159" s="18">
        <v>-1000500</v>
      </c>
      <c r="C159" s="18">
        <v>0</v>
      </c>
      <c r="D159" s="18">
        <f t="shared" si="18"/>
        <v>-1000500</v>
      </c>
      <c r="E159" s="105" t="s">
        <v>1240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1251</v>
      </c>
      <c r="B160" s="18">
        <v>-100000</v>
      </c>
      <c r="C160" s="18">
        <v>0</v>
      </c>
      <c r="D160" s="18">
        <f t="shared" si="18"/>
        <v>-100000</v>
      </c>
      <c r="E160" s="105" t="s">
        <v>1252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1255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1255</v>
      </c>
      <c r="B162" s="18">
        <v>-1000500</v>
      </c>
      <c r="C162" s="18">
        <v>0</v>
      </c>
      <c r="D162" s="18">
        <f t="shared" si="18"/>
        <v>-1000500</v>
      </c>
      <c r="E162" s="105" t="s">
        <v>1263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1270</v>
      </c>
      <c r="B163" s="18">
        <v>-5000</v>
      </c>
      <c r="C163" s="18">
        <v>0</v>
      </c>
      <c r="D163" s="18">
        <f t="shared" si="18"/>
        <v>-5000</v>
      </c>
      <c r="E163" s="105" t="s">
        <v>1252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3719</v>
      </c>
      <c r="B166" s="18">
        <v>20314</v>
      </c>
      <c r="C166" s="18">
        <v>59842</v>
      </c>
      <c r="D166" s="18">
        <f t="shared" si="18"/>
        <v>-39528</v>
      </c>
      <c r="E166" s="105" t="s">
        <v>3722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3742</v>
      </c>
      <c r="B167" s="18">
        <v>-3000900</v>
      </c>
      <c r="C167" s="18">
        <v>0</v>
      </c>
      <c r="D167" s="18">
        <f t="shared" si="18"/>
        <v>-3000900</v>
      </c>
      <c r="E167" s="105" t="s">
        <v>3743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3820</v>
      </c>
      <c r="B168" s="18">
        <v>-3000900</v>
      </c>
      <c r="C168" s="18">
        <v>0</v>
      </c>
      <c r="D168" s="18">
        <f t="shared" si="18"/>
        <v>-3000900</v>
      </c>
      <c r="E168" s="105" t="s">
        <v>3821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3853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3979</v>
      </c>
      <c r="B170" s="18">
        <v>5000000</v>
      </c>
      <c r="C170" s="18">
        <v>0</v>
      </c>
      <c r="D170" s="18">
        <f t="shared" si="18"/>
        <v>5000000</v>
      </c>
      <c r="E170" s="105" t="s">
        <v>3941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3984</v>
      </c>
      <c r="B171" s="18">
        <v>-5000000</v>
      </c>
      <c r="C171" s="18">
        <v>0</v>
      </c>
      <c r="D171" s="18">
        <f t="shared" si="18"/>
        <v>-5000000</v>
      </c>
      <c r="E171" s="105" t="s">
        <v>3985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1190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1239</v>
      </c>
      <c r="B67" s="3">
        <v>1000000</v>
      </c>
      <c r="C67" s="11" t="s">
        <v>1244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1255</v>
      </c>
      <c r="B68" s="3">
        <v>-910500</v>
      </c>
      <c r="C68" s="11" t="s">
        <v>1256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1269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1270</v>
      </c>
      <c r="B70" s="119">
        <v>-75000</v>
      </c>
      <c r="C70" s="105" t="s">
        <v>1272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3719</v>
      </c>
      <c r="B71" s="119">
        <v>1471</v>
      </c>
      <c r="C71" s="105" t="s">
        <v>3722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1187</v>
      </c>
      <c r="B7" s="39">
        <v>135087</v>
      </c>
      <c r="C7" s="39">
        <v>41130</v>
      </c>
      <c r="D7" s="35">
        <f t="shared" si="0"/>
        <v>93957</v>
      </c>
      <c r="E7" s="5" t="s">
        <v>1196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1217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1217</v>
      </c>
      <c r="B5" s="18">
        <v>-247840</v>
      </c>
      <c r="C5" s="18">
        <v>0</v>
      </c>
      <c r="D5" s="119">
        <f t="shared" si="0"/>
        <v>-247840</v>
      </c>
      <c r="E5" s="20" t="s">
        <v>1220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1223</v>
      </c>
      <c r="B6" s="18">
        <v>-162340</v>
      </c>
      <c r="C6" s="18">
        <v>0</v>
      </c>
      <c r="D6" s="119">
        <f t="shared" si="0"/>
        <v>-162340</v>
      </c>
      <c r="E6" s="19" t="s">
        <v>1226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1223</v>
      </c>
      <c r="B7" s="18">
        <v>-3000900</v>
      </c>
      <c r="C7" s="18">
        <v>0</v>
      </c>
      <c r="D7" s="119">
        <f t="shared" si="0"/>
        <v>-3000900</v>
      </c>
      <c r="E7" s="19" t="s">
        <v>1227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1239</v>
      </c>
      <c r="B8" s="18">
        <v>-1000500</v>
      </c>
      <c r="C8" s="18">
        <v>0</v>
      </c>
      <c r="D8" s="119">
        <f t="shared" si="0"/>
        <v>-1000500</v>
      </c>
      <c r="E8" s="19" t="s">
        <v>1241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1251</v>
      </c>
      <c r="B9" s="18">
        <v>-100000</v>
      </c>
      <c r="C9" s="18">
        <v>0</v>
      </c>
      <c r="D9" s="119">
        <f t="shared" si="0"/>
        <v>-100000</v>
      </c>
      <c r="E9" s="21" t="s">
        <v>1252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1255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1255</v>
      </c>
      <c r="B11" s="18">
        <v>-1000500</v>
      </c>
      <c r="C11" s="18">
        <v>0</v>
      </c>
      <c r="D11" s="119">
        <f t="shared" si="0"/>
        <v>-1000500</v>
      </c>
      <c r="E11" s="19" t="s">
        <v>1263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1270</v>
      </c>
      <c r="B12" s="18">
        <v>-5000</v>
      </c>
      <c r="C12" s="18">
        <v>0</v>
      </c>
      <c r="D12" s="119">
        <f t="shared" si="0"/>
        <v>-5000</v>
      </c>
      <c r="E12" s="20" t="s">
        <v>1252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3713</v>
      </c>
      <c r="B13" s="18">
        <v>3000000</v>
      </c>
      <c r="C13" s="18">
        <v>0</v>
      </c>
      <c r="D13" s="119">
        <f t="shared" si="0"/>
        <v>3000000</v>
      </c>
      <c r="E13" s="20" t="s">
        <v>3716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3717</v>
      </c>
      <c r="B14" s="18">
        <v>3000000</v>
      </c>
      <c r="C14" s="18">
        <v>0</v>
      </c>
      <c r="D14" s="119">
        <f t="shared" si="0"/>
        <v>3000000</v>
      </c>
      <c r="E14" s="20" t="s">
        <v>3716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3719</v>
      </c>
      <c r="B15" s="39">
        <v>20314</v>
      </c>
      <c r="C15" s="39">
        <v>59842</v>
      </c>
      <c r="D15" s="35">
        <f t="shared" si="0"/>
        <v>-39528</v>
      </c>
      <c r="E15" s="23" t="s">
        <v>3722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1262</v>
      </c>
    </row>
    <row r="51" spans="1:18">
      <c r="D51" s="120">
        <v>1000000</v>
      </c>
      <c r="E51" s="41" t="s">
        <v>1264</v>
      </c>
    </row>
    <row r="52" spans="1:18">
      <c r="D52" s="120">
        <v>910500</v>
      </c>
      <c r="E52" s="41" t="s">
        <v>1275</v>
      </c>
    </row>
    <row r="53" spans="1:18">
      <c r="D53" s="120">
        <v>-300000</v>
      </c>
      <c r="E53" s="41" t="s">
        <v>1278</v>
      </c>
    </row>
    <row r="54" spans="1:18">
      <c r="D54" s="120">
        <v>-58500</v>
      </c>
      <c r="E54" s="41" t="s">
        <v>1279</v>
      </c>
    </row>
    <row r="55" spans="1:18">
      <c r="D55" s="120">
        <v>-1500000</v>
      </c>
      <c r="E55" s="41" t="s">
        <v>1282</v>
      </c>
    </row>
    <row r="56" spans="1:18">
      <c r="D56" s="120">
        <v>-61000</v>
      </c>
      <c r="E56" s="41" t="s">
        <v>1286</v>
      </c>
    </row>
    <row r="57" spans="1:18">
      <c r="D57" s="120">
        <v>1000000</v>
      </c>
      <c r="E57" s="41" t="s">
        <v>3705</v>
      </c>
    </row>
    <row r="58" spans="1:18">
      <c r="D58" s="120">
        <v>200000</v>
      </c>
      <c r="E58" s="41" t="s">
        <v>3715</v>
      </c>
    </row>
    <row r="59" spans="1:18">
      <c r="D59" s="120">
        <v>3000000</v>
      </c>
      <c r="E59" s="41" t="s">
        <v>3720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3820</v>
      </c>
      <c r="B4" s="18">
        <v>-3000900</v>
      </c>
      <c r="C4" s="18">
        <v>0</v>
      </c>
      <c r="D4" s="119">
        <f t="shared" si="0"/>
        <v>-3000900</v>
      </c>
      <c r="E4" s="105" t="s">
        <v>3822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3755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3755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3804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3901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3902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3957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3958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3832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3833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3741</v>
      </c>
      <c r="AK23" s="105"/>
    </row>
    <row r="24" spans="5:37">
      <c r="T24" t="s">
        <v>25</v>
      </c>
      <c r="AJ24" s="105" t="s">
        <v>3742</v>
      </c>
      <c r="AK24" s="105">
        <v>6145</v>
      </c>
    </row>
    <row r="25" spans="5:37">
      <c r="AJ25" s="105" t="s">
        <v>3748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3752</v>
      </c>
      <c r="AK26" s="105">
        <v>6150</v>
      </c>
    </row>
    <row r="27" spans="5:37">
      <c r="R27" s="105" t="s">
        <v>1232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3755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1287</v>
      </c>
      <c r="J29" s="105" t="s">
        <v>1288</v>
      </c>
      <c r="L29" s="105" t="s">
        <v>1204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3731</v>
      </c>
      <c r="M30" s="105" t="s">
        <v>3732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1175</v>
      </c>
      <c r="M31" s="105" t="s">
        <v>3733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3728</v>
      </c>
      <c r="M32" s="105" t="s">
        <v>3729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3730</v>
      </c>
      <c r="M35" s="105" t="s">
        <v>3723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3930</v>
      </c>
      <c r="M36" s="105" t="s">
        <v>3724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3734</v>
      </c>
      <c r="M37" s="105" t="s">
        <v>3735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3736</v>
      </c>
      <c r="M39" s="105" t="s">
        <v>3737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3931</v>
      </c>
      <c r="M40" s="105" t="s">
        <v>3727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3738</v>
      </c>
      <c r="M42" s="105" t="s">
        <v>3739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3731</v>
      </c>
      <c r="M43" s="105" t="s">
        <v>3740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1261</v>
      </c>
    </row>
    <row r="52" spans="1:26">
      <c r="R52" s="105" t="s">
        <v>1255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1265</v>
      </c>
      <c r="F63" s="138" t="s">
        <v>1137</v>
      </c>
      <c r="G63" s="116">
        <v>14100000</v>
      </c>
      <c r="H63" s="138" t="s">
        <v>1266</v>
      </c>
      <c r="I63" s="116">
        <f>G67*G63/G65</f>
        <v>7497073.1707317075</v>
      </c>
      <c r="J63" s="138" t="s">
        <v>1267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3927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3903</v>
      </c>
      <c r="B90" s="105" t="s">
        <v>3926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3904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3905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3906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3907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3908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3909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3910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3911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3912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3913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3914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3915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3916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3917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3918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3919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3920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3921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3922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3923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3924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3925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3775</v>
      </c>
      <c r="I1" t="s">
        <v>3781</v>
      </c>
    </row>
    <row r="2" spans="1:12">
      <c r="A2">
        <v>1</v>
      </c>
      <c r="B2" t="s">
        <v>3769</v>
      </c>
      <c r="G2" t="s">
        <v>3773</v>
      </c>
      <c r="H2" t="s">
        <v>3776</v>
      </c>
      <c r="I2" t="s">
        <v>3782</v>
      </c>
    </row>
    <row r="3" spans="1:12">
      <c r="A3">
        <v>2</v>
      </c>
      <c r="B3" t="s">
        <v>3770</v>
      </c>
      <c r="G3" s="129"/>
      <c r="H3" t="s">
        <v>3777</v>
      </c>
      <c r="I3" t="s">
        <v>3783</v>
      </c>
    </row>
    <row r="4" spans="1:12">
      <c r="A4">
        <v>3</v>
      </c>
      <c r="B4" t="s">
        <v>3771</v>
      </c>
      <c r="H4" t="s">
        <v>3778</v>
      </c>
      <c r="L4" s="129"/>
    </row>
    <row r="5" spans="1:12">
      <c r="H5" t="s">
        <v>3780</v>
      </c>
    </row>
    <row r="6" spans="1:12">
      <c r="B6" s="129" t="s">
        <v>3774</v>
      </c>
      <c r="H6" t="s">
        <v>3784</v>
      </c>
    </row>
    <row r="7" spans="1:12">
      <c r="H7" t="s">
        <v>3785</v>
      </c>
    </row>
    <row r="8" spans="1:12">
      <c r="H8" t="s">
        <v>3786</v>
      </c>
    </row>
    <row r="9" spans="1:12">
      <c r="H9" t="s">
        <v>3799</v>
      </c>
    </row>
    <row r="10" spans="1:12">
      <c r="H10" t="s">
        <v>3800</v>
      </c>
    </row>
    <row r="11" spans="1:12">
      <c r="H11" t="s">
        <v>3801</v>
      </c>
    </row>
    <row r="12" spans="1:12">
      <c r="H12" t="s">
        <v>3803</v>
      </c>
    </row>
    <row r="13" spans="1:12">
      <c r="H13" t="s">
        <v>3802</v>
      </c>
    </row>
    <row r="18" spans="1:8">
      <c r="A18" s="105" t="s">
        <v>3787</v>
      </c>
      <c r="B18" s="105"/>
      <c r="C18" s="105"/>
      <c r="D18" s="105"/>
    </row>
    <row r="19" spans="1:8">
      <c r="A19" s="105">
        <v>1</v>
      </c>
      <c r="B19" s="105" t="s">
        <v>3788</v>
      </c>
      <c r="C19" s="105" t="s">
        <v>3790</v>
      </c>
      <c r="D19" s="105"/>
    </row>
    <row r="20" spans="1:8">
      <c r="A20" s="105">
        <v>2</v>
      </c>
      <c r="B20" s="105" t="s">
        <v>3789</v>
      </c>
      <c r="C20" s="105" t="s">
        <v>3791</v>
      </c>
      <c r="D20" s="105" t="s">
        <v>3792</v>
      </c>
      <c r="G20" t="s">
        <v>3793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3797</v>
      </c>
      <c r="H38" s="22"/>
    </row>
    <row r="39" spans="1:8">
      <c r="A39">
        <v>1</v>
      </c>
      <c r="B39" t="s">
        <v>3794</v>
      </c>
    </row>
    <row r="40" spans="1:8">
      <c r="A40">
        <v>2</v>
      </c>
      <c r="B40" t="s">
        <v>3798</v>
      </c>
    </row>
    <row r="41" spans="1:8">
      <c r="A41">
        <v>3</v>
      </c>
      <c r="B41" t="s">
        <v>3795</v>
      </c>
    </row>
    <row r="42" spans="1:8">
      <c r="A42">
        <v>4</v>
      </c>
      <c r="B42" t="s">
        <v>3796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1176</v>
      </c>
    </row>
    <row r="199" spans="1:7">
      <c r="A199" s="105" t="s">
        <v>1175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1202</v>
      </c>
    </row>
    <row r="203" spans="1:7">
      <c r="A203" s="105" t="s">
        <v>1198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1203</v>
      </c>
    </row>
    <row r="204" spans="1:7">
      <c r="A204" s="105" t="s">
        <v>1207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1208</v>
      </c>
    </row>
    <row r="205" spans="1:7">
      <c r="A205" s="105" t="s">
        <v>1209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1215</v>
      </c>
    </row>
    <row r="207" spans="1:7">
      <c r="A207" s="105" t="s">
        <v>1217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1222</v>
      </c>
    </row>
    <row r="208" spans="1:7">
      <c r="A208" s="105" t="s">
        <v>1223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1230</v>
      </c>
    </row>
    <row r="209" spans="1:7">
      <c r="A209" s="105" t="s">
        <v>1239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1245</v>
      </c>
    </row>
    <row r="210" spans="1:7">
      <c r="A210" s="105" t="s">
        <v>1239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1246</v>
      </c>
    </row>
    <row r="211" spans="1:7">
      <c r="A211" s="105" t="s">
        <v>1248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1245</v>
      </c>
    </row>
    <row r="212" spans="1:7">
      <c r="A212" s="105" t="s">
        <v>1251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1254</v>
      </c>
    </row>
    <row r="213" spans="1:7">
      <c r="A213" s="105" t="s">
        <v>1257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1258</v>
      </c>
    </row>
    <row r="214" spans="1:7">
      <c r="A214" s="105" t="s">
        <v>1255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1263</v>
      </c>
    </row>
    <row r="215" spans="1:7">
      <c r="A215" s="105" t="s">
        <v>1270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1273</v>
      </c>
    </row>
    <row r="216" spans="1:7">
      <c r="A216" s="105" t="s">
        <v>1270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1274</v>
      </c>
    </row>
    <row r="217" spans="1:7">
      <c r="A217" s="105" t="s">
        <v>1270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1277</v>
      </c>
    </row>
    <row r="219" spans="1:7">
      <c r="A219" s="105" t="s">
        <v>1289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1290</v>
      </c>
    </row>
    <row r="220" spans="1:7">
      <c r="A220" s="105" t="s">
        <v>1289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1291</v>
      </c>
    </row>
    <row r="221" spans="1:7">
      <c r="A221" s="105" t="s">
        <v>3707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3708</v>
      </c>
    </row>
    <row r="222" spans="1:7">
      <c r="A222" s="105" t="s">
        <v>3709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3711</v>
      </c>
    </row>
    <row r="223" spans="1:7">
      <c r="A223" s="105" t="s">
        <v>3719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3722</v>
      </c>
    </row>
    <row r="224" spans="1:7">
      <c r="A224" s="11" t="s">
        <v>3726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1245</v>
      </c>
    </row>
    <row r="225" spans="1:7">
      <c r="A225" s="11" t="s">
        <v>3742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3743</v>
      </c>
    </row>
    <row r="226" spans="1:7">
      <c r="A226" s="105" t="s">
        <v>3748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3749</v>
      </c>
    </row>
    <row r="228" spans="1:7">
      <c r="A228" s="105" t="s">
        <v>3752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3753</v>
      </c>
    </row>
    <row r="229" spans="1:7">
      <c r="A229" s="105" t="s">
        <v>3752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3756</v>
      </c>
    </row>
    <row r="231" spans="1:7">
      <c r="A231" s="105" t="s">
        <v>3763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3766</v>
      </c>
    </row>
    <row r="233" spans="1:7">
      <c r="A233" s="105" t="s">
        <v>3765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3772</v>
      </c>
    </row>
    <row r="234" spans="1:7">
      <c r="A234" s="105" t="s">
        <v>3779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3806</v>
      </c>
    </row>
    <row r="236" spans="1:7">
      <c r="A236" s="105" t="s">
        <v>1186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3807</v>
      </c>
    </row>
    <row r="237" spans="1:7">
      <c r="A237" s="105" t="s">
        <v>1186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3809</v>
      </c>
    </row>
    <row r="238" spans="1:7">
      <c r="A238" s="105" t="s">
        <v>1186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3812</v>
      </c>
    </row>
    <row r="239" spans="1:7">
      <c r="A239" s="105" t="s">
        <v>3813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3814</v>
      </c>
    </row>
    <row r="240" spans="1:7">
      <c r="A240" s="105" t="s">
        <v>3813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3815</v>
      </c>
    </row>
    <row r="241" spans="1:7">
      <c r="A241" s="105" t="s">
        <v>3830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3831</v>
      </c>
    </row>
    <row r="242" spans="1:7">
      <c r="A242" s="105" t="s">
        <v>3840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3843</v>
      </c>
    </row>
    <row r="244" spans="1:7">
      <c r="A244" s="105" t="s">
        <v>3953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3954</v>
      </c>
    </row>
    <row r="245" spans="1:7">
      <c r="A245" s="105" t="s">
        <v>3963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3964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3966</v>
      </c>
    </row>
    <row r="247" spans="1:7">
      <c r="A247" s="105" t="s">
        <v>3964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3966</v>
      </c>
    </row>
    <row r="248" spans="1:7">
      <c r="A248" s="105" t="s">
        <v>3970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3971</v>
      </c>
    </row>
    <row r="249" spans="1:7">
      <c r="A249" s="74" t="s">
        <v>3993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3979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3941</v>
      </c>
    </row>
    <row r="251" spans="1:7">
      <c r="A251" s="105" t="s">
        <v>3984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3987</v>
      </c>
    </row>
    <row r="252" spans="1:7">
      <c r="A252" s="105" t="s">
        <v>3984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3988</v>
      </c>
    </row>
    <row r="253" spans="1:7">
      <c r="A253" s="105" t="s">
        <v>3984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3988</v>
      </c>
    </row>
    <row r="254" spans="1:7">
      <c r="A254" s="105" t="s">
        <v>3984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3994</v>
      </c>
    </row>
    <row r="255" spans="1:7">
      <c r="A255" s="105" t="s">
        <v>4001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4004</v>
      </c>
    </row>
    <row r="256" spans="1:7">
      <c r="A256" s="105" t="s">
        <v>4001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3806</v>
      </c>
    </row>
    <row r="257" spans="1:7">
      <c r="A257" s="105" t="s">
        <v>4006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4007</v>
      </c>
    </row>
    <row r="258" spans="1:7">
      <c r="A258" s="105" t="s">
        <v>4006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4008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3992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1284</v>
      </c>
      <c r="B1" t="s">
        <v>1285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1392</v>
      </c>
      <c r="B1" s="102" t="s">
        <v>1393</v>
      </c>
      <c r="C1" s="102" t="s">
        <v>1394</v>
      </c>
      <c r="D1" s="102" t="s">
        <v>1395</v>
      </c>
      <c r="E1" s="102" t="s">
        <v>1396</v>
      </c>
      <c r="F1" s="102" t="s">
        <v>1397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3858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3859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3860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3861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3862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3863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3864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3865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3866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3867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3868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3869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3870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3871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3872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3873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3874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3875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3876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3877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3878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3879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3880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3881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3882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3883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3884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3885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3886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3887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3888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3889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3890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3891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3892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3893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3894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3895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3896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3897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3898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3899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3900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1292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1293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1294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1295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1296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1297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1298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1299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1300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1301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1302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1303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1304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1305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1306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1307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1308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1309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1310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1311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1312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1313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1314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1315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1316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1317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1318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1319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1320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1321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1322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1323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1324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1325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1326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1327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1328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1329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1330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1331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1332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1333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1334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1335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1336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1337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1338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1339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1340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1341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1342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1343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1344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1345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1346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1347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1348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1349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1350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1351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1352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1353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1354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1355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1356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1357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1358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1359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1360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1361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1362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1363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1364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1365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1366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1367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1368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1369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1370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1371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1372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1373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1374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1375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1376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1377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1378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1379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1380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1381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1382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1383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1384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1385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1386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1387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1388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1389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1390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1391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1398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1399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1400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1401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1402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1403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1404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1405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1406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1407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1408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1409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1410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1411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1412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1413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1414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1415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1416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1417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1418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1419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1420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1421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1422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1423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1424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1425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1426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1427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1428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1429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1430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1431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1432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1433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1434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1435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1436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1437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1438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1439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1440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1441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1442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1443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1444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1445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1446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1447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1448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1449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1450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1451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1452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1453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1454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1455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1456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1457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1458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1459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1460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1461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1462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1463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1464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1465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1466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1467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1468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1469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1470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1471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1472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1473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1474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1475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1476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1477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1478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1479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1480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1481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1482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1483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1484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1485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1486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1487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1488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1489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1490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1491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1492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1493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1494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1495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1496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1497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1498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1499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1500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1501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1502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1503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1504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1505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1506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1507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1508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1509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1510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1511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1512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1513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1514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1515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1516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1517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1518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1519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1520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1521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1522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1523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1524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1525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1526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1527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1528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1529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1530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1531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1532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1533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1534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1535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1536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1537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1538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1539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1540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1541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1542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1543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1544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1545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1546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1547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1548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1549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1550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1551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1552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1553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1554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1555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1556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1557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1558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1559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1560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1561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1562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1563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1564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1565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1566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1567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1568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1569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1570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1571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1572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1573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1574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1575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1576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1577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1578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1579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1580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1581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1582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1583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1584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1585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1586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1587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1588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1589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1590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1591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1592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1593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1594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1595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1596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1597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1598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1599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1600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1601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1602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1603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1604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1605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1606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1607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1608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1609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1610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1611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1612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1613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1614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1615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1616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1617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1618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1619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1620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1621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1622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1623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1624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1625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1626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1627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1628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1629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1630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1631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1632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1633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1634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1635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1636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1637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1638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1639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1640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1641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1642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1643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1644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1645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1646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1647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1648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1649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1650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1651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1652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1653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1654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1655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1656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1657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1658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1659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1660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1661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1662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1663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1664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1665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1666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1667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1668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1669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1670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1671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1672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1673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1674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1675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1676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1677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1678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1679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1680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1681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1682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1683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1684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1685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1686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1687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1688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1689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1690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1691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1692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1693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1694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1695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1696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1697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1698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1699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1700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1701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1702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1703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1704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1705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1706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1707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1708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1709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1710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1711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1712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1713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1714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1715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1716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1717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1718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1719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1720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1721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1722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1723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1724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1725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1726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1727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1728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1729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1730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1731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1732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1733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1734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1735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1736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1737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1738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1739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1740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1741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1742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1743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1744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1745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1746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1747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1748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1749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1750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1751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1752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1753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1754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1755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1756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1757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1758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1759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1760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1761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1762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1763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1764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1765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1766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1767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1768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1769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1770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1771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1772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1773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1774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1775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1776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1777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1778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1779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1780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1781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1782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1783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1784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1785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1786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1787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1788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1789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1790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1791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1792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1793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1794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1795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1796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1797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1798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1799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1800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1801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1802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1803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1804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1805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1806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1807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1808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1809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1810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1811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1812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1813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1814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1815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1816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1817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1818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1819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1820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1821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1822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1823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1824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1825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1826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1827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1828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1829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1830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1831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1832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1833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1834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1835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1836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1837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1838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1839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1840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1841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1842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1843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1844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1845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1846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1847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1848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1849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1850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1851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1852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1853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1854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1855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1856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1857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1858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1859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1860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1861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1862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1863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1864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1865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1866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1867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1868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1869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1870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1871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1872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1873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1874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1875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1876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1877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1878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1879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1880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1881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1882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1883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1884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1885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1886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1887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1888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1889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1890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1891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1892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1893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1894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1895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1896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1897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1898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1899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1900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1901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1902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1903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1904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1905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1906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1907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1908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1909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1910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1911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1912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1913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1914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1915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1916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1917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1918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1919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1920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1921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1922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1923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1924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1925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1926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1927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1928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1929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1930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1931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1932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1933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1934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1935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1936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1937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1938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1939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1940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1941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1942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1943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1944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1945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1946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1947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1948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1949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1950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1951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1952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1953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1954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1955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1956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1957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1958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1959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1960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1961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1962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1963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1964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1965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1966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1967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1968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1969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1970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1971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1972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1973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1974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1975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1976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1977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1978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1979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1980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1981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1982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1983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1984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1985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1986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1987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1988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1989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1990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1991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1992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1993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1994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1995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1996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1997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1998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1999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2000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2001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2002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2003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2004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2005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2006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2007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2008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2009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2010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2011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2012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2013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2014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2015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2016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2017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2018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2019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2020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2021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2022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2023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2024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2025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2026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2027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2028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2029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2030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2031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2032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2033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2034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2035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2036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2037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2038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2039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2040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2041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2042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2043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2044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2045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2046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2047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2048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2049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2050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2051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2052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2053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2054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2055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2056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2057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2058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2059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2060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2061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2062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2063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2064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2065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2066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2067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2068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2069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2070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2071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2072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2073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2074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2075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2076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2077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2078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2079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2080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2081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2082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2083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2084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2085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2086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2087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2088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2089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2090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2091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2092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2093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2094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2095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2096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2097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2098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2099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2100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2101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2102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2103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2104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2105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2106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2107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2108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2109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2110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2111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2112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2113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2114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2115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2116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2117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2118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2119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2120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2121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2122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2123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2124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2125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2126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2127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2128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2129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2130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2131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2132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2133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2134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2135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2136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2137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2138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2139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2140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2141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2142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2143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2144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2145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2146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2147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2148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2149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2150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2151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2152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2153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2154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2155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2156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2157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2158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2159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2160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2161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2162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2163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2164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2165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2166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2167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2168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2169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2170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2171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2172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2173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2174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2175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2176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2177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2178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2179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2180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2181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2182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2183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2184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2185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2186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2187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2188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2189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2190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2191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2192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2193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2194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2195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2196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2197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2198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2199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2200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2201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2202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2203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2204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2205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2206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2207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2208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2209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2210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2211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2212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2213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2214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2215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2216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2217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2218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2219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2220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2221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2222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2223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2224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2225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2226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2227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2228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2229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2230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2231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2232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2233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2234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2235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2236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2237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2238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2239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2240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2241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2242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2243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2244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2245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2246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2247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2248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2249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2250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2251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2252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2253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2254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2255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2256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2257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2258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2259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2260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2261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2262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2263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2264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2265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2266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2267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2268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2269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2270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2271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2272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2273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2274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2275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2276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2277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2278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2279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2280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2281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2282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2283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2284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2285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2286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2287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2288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2289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2290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2291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2292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2293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2294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2295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2296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2297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2298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2299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2300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2301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2302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2303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2304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2305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2306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2307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2308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2309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2310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2311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2312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2313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2314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2315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2316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2317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2318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2319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2320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2321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2322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2323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2324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2325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2326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2327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2328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2329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2330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2331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2332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2333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2334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2335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2336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2337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2338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2339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2340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2341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2342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2343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2344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2345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2346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2347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2348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2349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2350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2351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2352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2353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2354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2355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2356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2357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2358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2359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2360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2361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2362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2363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2364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2365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2366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2367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2368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2369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2370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2371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2372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2373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2374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2375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2376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2377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2378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2379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2380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2381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2382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2383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2384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2385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2386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2387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2388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2389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2390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2391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2392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2393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2394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2395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2396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2397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2398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2399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2400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2401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2402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2403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2404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2405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2406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2407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2408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2409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2410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2411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2412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2413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2414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2415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2416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2417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2418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2419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2420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2421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2422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2423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2424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2425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2426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2427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2428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2429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2430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2431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2432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2433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2434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2435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2436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2437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2438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2439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2440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2441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2442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2443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2444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2445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2446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2447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2448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2449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2450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2451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2452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2453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2454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2455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2456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2457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2458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2459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2460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2461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2462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2463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2464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2465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2466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2467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2468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2469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2470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2471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2472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2473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2474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2475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2476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2477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2478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2479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2480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2481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2482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2483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2484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2485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2486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2487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2488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2489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2490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2491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2492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2493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2494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2495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2496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2497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2498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2499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2500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2501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2502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2503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2504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2505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2506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2507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2508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2509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2510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2511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2512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2513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2514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2515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2516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2517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2518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2519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2520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2521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2522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2523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2524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2525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2526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2527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2528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2529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2530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2531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2532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2533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2534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2535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2536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2537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2538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2539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2540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2541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2542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2543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2544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2545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2546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2547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2548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2549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2550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2551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2552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2553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2554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2555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2556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2557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2558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2559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2560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2561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2562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2563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2564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2565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2566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2567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2568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2569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2570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2571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2572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2573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2574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2575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2576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2577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2578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2579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2580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2581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2582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2583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2584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2585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2586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2587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2588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2589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2590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2591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2592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2593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2594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2595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2596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2597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2598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2599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2600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2601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2602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2603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2604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2605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2606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2607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2608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2609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2610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2611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2612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2613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2614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2615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2616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2617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2618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2619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2620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2621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2622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2623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2624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2625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2626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2627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2628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2629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2630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2631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2632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2633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2634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2635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2636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2637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2638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2639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2640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2641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2642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2643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2644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2645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2646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2647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2648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2649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2650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2651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2652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2653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2654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2655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2656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2657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2658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2659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2660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2661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2662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2663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2664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2665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2666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2667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2668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2669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2670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2671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2672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2673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2674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2675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2676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2677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2678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2679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2680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2681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2682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2683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2684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2685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2686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2687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2688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2689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2690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2691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2692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2693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2694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2695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2696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2697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2698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2699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2700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2701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2702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2703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2704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2705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2706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2707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2708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2709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2710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2711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2712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2713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2714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2715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2716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2717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2718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2719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2720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2721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2722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2723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2724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2725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2726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2727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2728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2729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2730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2731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2732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2733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2734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2735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2736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2737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2738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2739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2740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2741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2742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2743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2744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2745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2746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2747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2748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2749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2750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2751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2752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2753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2754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2755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2756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2757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2758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2759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2760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2761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2762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2763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2764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2765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2766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2767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2768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2769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2770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2771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2772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2773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2774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2775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2776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2777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2778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2779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2780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2781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2782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2783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2784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2785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2786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2787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2788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2789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2790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2791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2792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2793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2794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2795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2796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2797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2798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2799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2800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2801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2802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2803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2804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2805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2806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2807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2808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2809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2810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2811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2812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2813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2814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2815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2816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2817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2818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2819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2820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2821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2822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2823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2824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2825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2826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2827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2828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2829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2830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2831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2832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2833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2834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2835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2836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2837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2838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2839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2840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2841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2842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2843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2844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2845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2846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2847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2848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2849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2850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2851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2852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2853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2854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2855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2856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2857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2858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2859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2860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2861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2862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2863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2864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2865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2866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2867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2868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2869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2870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2871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2872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2873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2874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2875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2876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2877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2878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2879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2880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2881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2882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2883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2884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2885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2886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2887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2888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2889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2890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2891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2892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2893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2894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2895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2896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2897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2898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2899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2900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2901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2902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2903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2904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2905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2906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2907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2908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2909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2910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2911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2912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2913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2914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2915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2916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2917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2918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2919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2920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2921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2922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2923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2924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2925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2926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2927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2928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2929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2930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2931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2932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2933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2934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2935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2936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2937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2938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2939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2940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2941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2942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2943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2944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2945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2946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2947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2948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2949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2950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2951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2952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2953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2954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2955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2956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2957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2958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2959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2960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2961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2962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2963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2964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2965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2966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2967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2968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2969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2970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2971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2972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2973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2974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2975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2976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2977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2978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2979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2980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2981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2982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2983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2984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2985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2986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2987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2988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2989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2990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2991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2992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2993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2994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2995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2996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2997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2998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2999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3000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3001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3002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3003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3004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3005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3006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3007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3008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3009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3010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3011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3012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3013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3014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3015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3016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3017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3018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3019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3020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3021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3022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3023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3024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3025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3026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3027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3028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3029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3030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3031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3032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3033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3034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3035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3036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3037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3038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3039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3040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3041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3042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3043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3044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3045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3046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3047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3048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3049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3050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3051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3052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3053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3054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3055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3056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3057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3058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3059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3060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3061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3062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3063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3064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3065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3066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3067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3068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3069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3070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3071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3072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3073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3074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3075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3076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3077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3078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3079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3080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3081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3082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3083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3084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3085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3086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3087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3088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3089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3090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3091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3092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3093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3094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3095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3096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3097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3098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3099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3100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3101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3102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3103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3104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3105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3106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3107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3108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3109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3110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3111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3112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3113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3114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3115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3116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3117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3118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3119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3120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3121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3122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3123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3124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3125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3126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3127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3128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3129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3130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3131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3132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3133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3134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3135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3136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3137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3138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3139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3140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3141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3142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3143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3144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3145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3146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3147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3148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3149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3150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3151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3152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3153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3154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3155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3156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3157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3158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3159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3160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3161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3162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3163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3164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3165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3166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3167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3168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3169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3170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3171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3172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3173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3174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3175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3176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3177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3178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3179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3180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3181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3182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3183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3184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3185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3186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3187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3188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3189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3190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3191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3192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3193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3194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3195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3196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3197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3198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3199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3200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3201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3202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3203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3204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3205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3206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3207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3208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3209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3210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3211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3212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3213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3214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3215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3216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3217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3218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3219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3220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3221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3222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3223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3224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3225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3226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3227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3228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3229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3230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3231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3232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3233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3234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3235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3236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3237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3238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3239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3240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3241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3242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3243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3244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3245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3246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3247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3248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3249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3250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3251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3252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3253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3254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3255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3256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3257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3258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3259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3260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3261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3262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3263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3264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3265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3266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3267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3268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3269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3270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3271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3272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3273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3274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3275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3276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3277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3278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3279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3280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3281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3282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3283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3284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3285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3286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3287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3288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3289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3290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3291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3292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3293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3294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3295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3296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3297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3298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3299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3300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3301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3302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3303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3304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3305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3306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3307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3308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3309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3310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3311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3312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3313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3314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3315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3316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3317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3318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3319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3320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3321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3322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3323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3324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3325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3326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3327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3328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3329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3330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3331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3332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3333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3334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3335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3336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3337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3338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3339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3340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3341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3342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3343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3344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3345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3346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3347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3348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3349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3350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3351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3352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3353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3354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3355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3356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3357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3358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3359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3360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3361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3362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3363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3364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3365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3366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3367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3368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3369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3370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3371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3372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3373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3374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3375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3376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3377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3378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3379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3380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3381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3382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3383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3384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3385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3386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3387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3388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3389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3390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3391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3392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3393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3394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3395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3396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3397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3398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3399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3400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3401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3402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3403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3404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3405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3406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3407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3408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3409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3410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3411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3412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3413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3414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3415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3416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3417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3418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3419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3420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3421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3422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3423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3424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3425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3426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3427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3428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3429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3430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3431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3432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3433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3434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3435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3436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3437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3438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3439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3440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3441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3442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3443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3444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3445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3446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3447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3448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3449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3450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3451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3452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3453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3454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3455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3456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3457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3458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3459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3460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3461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3462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3463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3464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3465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3466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3467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3468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3469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3470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3471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3472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3473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3474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3475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3476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3477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3478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3479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3480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3481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3482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3483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3484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3485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3486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3487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3488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3489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3490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3491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3492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3493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3494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3495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3496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3497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3498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3499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3500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3501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3502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3503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3504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3505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3506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3507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3508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3509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3510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3511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3512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3513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3514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3515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3516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3517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3518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3519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3520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3521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3522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3523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3524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3525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3526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3527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3528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3529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3530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3531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3532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3533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3534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3535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3536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3537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3538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3539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3540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3541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3542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3543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3544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3545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3546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3547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3548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3549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3550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3551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3552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3553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3554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3555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3556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3557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3558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3559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3560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3561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3562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3563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3564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3565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3566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3567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3568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3569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3570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3571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3572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3573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3574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3575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3576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3577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3578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3579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3580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3581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3582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3583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3584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3585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3586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3587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3588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3589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3590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3591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3592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3593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3594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3595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3596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3597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3598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3599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3600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3601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3602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3603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3604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3605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3606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3607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3608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3609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3610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3611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3612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3613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3614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3615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3616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3617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3618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3619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3620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3621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3622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3623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3624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3625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3626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3627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3628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3629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3630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3631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3632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3633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3634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3635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3636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3637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3638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3639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3640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3641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3642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3643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3644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3645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3646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3647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3648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3649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3650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3651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3652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3653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3654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3655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3656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3657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3658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3659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3660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3661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3662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3663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3664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3665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3666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3667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3668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3669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3670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3671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3672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3673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3674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3675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3676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3677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3678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3679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3680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3681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3682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3683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3684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3685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3686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3688</v>
      </c>
      <c r="B1" s="102" t="s">
        <v>1397</v>
      </c>
      <c r="C1" s="102" t="s">
        <v>1396</v>
      </c>
      <c r="D1" s="102" t="s">
        <v>1392</v>
      </c>
      <c r="E1" s="102" t="s">
        <v>1393</v>
      </c>
      <c r="F1" s="102" t="s">
        <v>1394</v>
      </c>
      <c r="G1" s="102" t="s">
        <v>1395</v>
      </c>
      <c r="H1" s="102"/>
      <c r="I1" s="102" t="s">
        <v>3696</v>
      </c>
      <c r="J1" s="102" t="s">
        <v>1152</v>
      </c>
      <c r="K1" s="102" t="s">
        <v>1283</v>
      </c>
      <c r="L1" s="102" t="s">
        <v>3697</v>
      </c>
      <c r="M1" s="102" t="s">
        <v>3698</v>
      </c>
      <c r="N1" s="102" t="s">
        <v>191</v>
      </c>
      <c r="O1" s="102" t="s">
        <v>3701</v>
      </c>
      <c r="P1" s="147" t="s">
        <v>3702</v>
      </c>
      <c r="Q1" s="147" t="s">
        <v>3703</v>
      </c>
      <c r="R1" s="102" t="s">
        <v>942</v>
      </c>
      <c r="S1" s="102" t="s">
        <v>3699</v>
      </c>
      <c r="T1" s="102" t="s">
        <v>1152</v>
      </c>
      <c r="U1" s="102" t="s">
        <v>1283</v>
      </c>
      <c r="V1" s="102" t="s">
        <v>3700</v>
      </c>
      <c r="W1" s="102" t="s">
        <v>3698</v>
      </c>
      <c r="X1" s="102" t="s">
        <v>191</v>
      </c>
    </row>
    <row r="2" spans="1:35">
      <c r="A2" s="102">
        <v>1</v>
      </c>
      <c r="B2" s="144" t="s">
        <v>3687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3689</v>
      </c>
      <c r="AC4" s="102" t="s">
        <v>3690</v>
      </c>
      <c r="AD4" s="102" t="s">
        <v>3691</v>
      </c>
      <c r="AE4" s="102" t="s">
        <v>3692</v>
      </c>
      <c r="AH4" s="102" t="s">
        <v>3693</v>
      </c>
      <c r="AI4" s="116">
        <v>100000000</v>
      </c>
    </row>
    <row r="5" spans="1:35">
      <c r="A5" s="102">
        <v>4</v>
      </c>
      <c r="B5" s="144" t="s">
        <v>3684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3694</v>
      </c>
      <c r="AI6" s="102">
        <v>25</v>
      </c>
    </row>
    <row r="7" spans="1:35">
      <c r="A7" s="102">
        <v>6</v>
      </c>
      <c r="B7" s="144" t="s">
        <v>3682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3695</v>
      </c>
      <c r="AI10" s="116">
        <f>AI4*(1+AI6/100)^8</f>
        <v>596046447.75390625</v>
      </c>
    </row>
    <row r="11" spans="1:35">
      <c r="A11" s="102">
        <v>10</v>
      </c>
      <c r="B11" s="144" t="s">
        <v>3678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J182" sqref="J18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3976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3977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1181</v>
      </c>
      <c r="L13" t="s">
        <v>1178</v>
      </c>
      <c r="N13" t="s">
        <v>1183</v>
      </c>
      <c r="P13" t="s">
        <v>1177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1180</v>
      </c>
      <c r="L14" t="s">
        <v>1179</v>
      </c>
      <c r="M14" t="s">
        <v>1182</v>
      </c>
      <c r="N14" t="s">
        <v>1184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1188</v>
      </c>
      <c r="L17">
        <v>200011228</v>
      </c>
      <c r="M17" t="s">
        <v>1189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3939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1185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1187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1190</v>
      </c>
      <c r="B119" s="38">
        <v>-3200900</v>
      </c>
      <c r="C119" s="73" t="s">
        <v>1191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1198</v>
      </c>
      <c r="B120" s="38">
        <v>16276000</v>
      </c>
      <c r="C120" s="73" t="s">
        <v>1200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1209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1209</v>
      </c>
      <c r="B122" s="38">
        <v>2020000</v>
      </c>
      <c r="C122" s="73" t="s">
        <v>1213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1209</v>
      </c>
      <c r="B123" s="38">
        <v>4975000</v>
      </c>
      <c r="C123" s="73" t="s">
        <v>1210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1223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1223</v>
      </c>
      <c r="B125" s="38">
        <v>3000000</v>
      </c>
      <c r="C125" s="73" t="s">
        <v>1229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1223</v>
      </c>
      <c r="B126" s="38">
        <v>-3000900</v>
      </c>
      <c r="C126" s="73" t="s">
        <v>1235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1232</v>
      </c>
      <c r="B127" s="38">
        <v>900000</v>
      </c>
      <c r="C127" s="73" t="s">
        <v>1234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1232</v>
      </c>
      <c r="B128" s="38">
        <v>-3000900</v>
      </c>
      <c r="C128" s="73" t="s">
        <v>1235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1239</v>
      </c>
      <c r="B129" s="38">
        <v>-3000900</v>
      </c>
      <c r="C129" s="73" t="s">
        <v>1247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1248</v>
      </c>
      <c r="B130" s="38">
        <v>-1000500</v>
      </c>
      <c r="C130" s="73" t="s">
        <v>1247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1248</v>
      </c>
      <c r="B131" s="38">
        <v>100000</v>
      </c>
      <c r="C131" s="73" t="s">
        <v>1249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1251</v>
      </c>
      <c r="B132" s="38">
        <v>-200000</v>
      </c>
      <c r="C132" s="73" t="s">
        <v>1252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1255</v>
      </c>
      <c r="B133" s="38">
        <v>-2200000</v>
      </c>
      <c r="C133" s="73" t="s">
        <v>1259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1270</v>
      </c>
      <c r="B134" s="38">
        <v>-905500</v>
      </c>
      <c r="C134" s="73" t="s">
        <v>1271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1280</v>
      </c>
      <c r="B135" s="38">
        <v>1500000</v>
      </c>
      <c r="C135" s="73" t="s">
        <v>1281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3704</v>
      </c>
      <c r="B136" s="38">
        <v>-1000500</v>
      </c>
      <c r="C136" s="73" t="s">
        <v>1263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3704</v>
      </c>
      <c r="B137" s="38">
        <v>-365000</v>
      </c>
      <c r="C137" s="73" t="s">
        <v>3706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3709</v>
      </c>
      <c r="B138" s="38">
        <v>23000000</v>
      </c>
      <c r="C138" s="73" t="s">
        <v>3710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3712</v>
      </c>
      <c r="B139" s="38">
        <v>1800000</v>
      </c>
      <c r="C139" s="73" t="s">
        <v>3710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3725</v>
      </c>
      <c r="B140" s="38">
        <v>200000</v>
      </c>
      <c r="C140" s="73" t="s">
        <v>3710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3713</v>
      </c>
      <c r="B141" s="38">
        <v>-3200900</v>
      </c>
      <c r="C141" s="73" t="s">
        <v>3714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3717</v>
      </c>
      <c r="B142" s="38">
        <v>-3020900</v>
      </c>
      <c r="C142" s="73" t="s">
        <v>3718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3719</v>
      </c>
      <c r="B143" s="38">
        <v>72533</v>
      </c>
      <c r="C143" s="73" t="s">
        <v>3722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3726</v>
      </c>
      <c r="B144" s="38">
        <v>-3000900</v>
      </c>
      <c r="C144" s="73" t="s">
        <v>1247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3742</v>
      </c>
      <c r="B145" s="38">
        <v>-3001400</v>
      </c>
      <c r="C145" s="73" t="s">
        <v>3744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3742</v>
      </c>
      <c r="B146" s="38">
        <v>-216910</v>
      </c>
      <c r="C146" s="73" t="s">
        <v>3747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3748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3761</v>
      </c>
      <c r="B148" s="38">
        <v>5900000</v>
      </c>
      <c r="C148" s="73" t="s">
        <v>3762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3816</v>
      </c>
      <c r="B149" s="38">
        <v>17000000</v>
      </c>
      <c r="C149" s="73" t="s">
        <v>3817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3816</v>
      </c>
      <c r="B150" s="38">
        <v>-1000</v>
      </c>
      <c r="C150" s="73" t="s">
        <v>3818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3820</v>
      </c>
      <c r="B151" s="38">
        <v>3000000</v>
      </c>
      <c r="C151" s="73" t="s">
        <v>3823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3820</v>
      </c>
      <c r="B152" s="38">
        <v>-18011000</v>
      </c>
      <c r="C152" s="73" t="s">
        <v>3825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3820</v>
      </c>
      <c r="B153" s="38">
        <v>-15600000</v>
      </c>
      <c r="C153" s="73" t="s">
        <v>3824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3820</v>
      </c>
      <c r="B154" s="38">
        <v>-1400500</v>
      </c>
      <c r="C154" s="73" t="s">
        <v>3826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3820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3828</v>
      </c>
      <c r="B156" s="38">
        <v>3000000</v>
      </c>
      <c r="C156" s="73" t="s">
        <v>3829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3835</v>
      </c>
      <c r="B157" s="38">
        <v>1000000</v>
      </c>
      <c r="C157" s="73" t="s">
        <v>3710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3834</v>
      </c>
      <c r="B158" s="38">
        <v>-4500000</v>
      </c>
      <c r="C158" s="73" t="s">
        <v>3836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3834</v>
      </c>
      <c r="B159" s="38">
        <v>3000000</v>
      </c>
      <c r="C159" s="73" t="s">
        <v>3837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3834</v>
      </c>
      <c r="B160" s="38">
        <v>-3000000</v>
      </c>
      <c r="C160" s="73" t="s">
        <v>3836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3853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3849</v>
      </c>
      <c r="B162" s="38">
        <v>1160000</v>
      </c>
      <c r="C162" s="73" t="s">
        <v>3857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3854</v>
      </c>
      <c r="B163" s="38">
        <v>-526350</v>
      </c>
      <c r="C163" s="73" t="s">
        <v>3855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3928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3932</v>
      </c>
      <c r="B165" s="38">
        <v>785000</v>
      </c>
      <c r="C165" s="73" t="s">
        <v>3935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3932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3936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3936</v>
      </c>
      <c r="B168" s="38">
        <v>3000000</v>
      </c>
      <c r="C168" s="73" t="s">
        <v>3941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3936</v>
      </c>
      <c r="B169" s="38">
        <v>-35000</v>
      </c>
      <c r="C169" s="73" t="s">
        <v>3944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3945</v>
      </c>
      <c r="B170" s="38">
        <v>2500000</v>
      </c>
      <c r="C170" s="73" t="s">
        <v>3941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3949</v>
      </c>
      <c r="B171" s="38">
        <v>-130640</v>
      </c>
      <c r="C171" s="73" t="s">
        <v>3950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3964</v>
      </c>
      <c r="B172" s="38">
        <v>-4800000</v>
      </c>
      <c r="C172" s="73" t="s">
        <v>3965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3964</v>
      </c>
      <c r="B173" s="38">
        <v>-320000</v>
      </c>
      <c r="C173" s="73" t="s">
        <v>3966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3964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6" zoomScaleNormal="100" workbookViewId="0">
      <selection activeCell="Q61" sqref="Q6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94270843</v>
      </c>
      <c r="G18" s="29">
        <f t="shared" si="0"/>
        <v>8207857.8190000057</v>
      </c>
      <c r="H18" s="11" t="s">
        <v>3956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-1223779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1223779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 t="s">
        <v>4015</v>
      </c>
      <c r="N24" s="3">
        <v>3000000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3938</v>
      </c>
      <c r="N27" s="119">
        <v>1943</v>
      </c>
      <c r="O27" s="105" t="s">
        <v>942</v>
      </c>
      <c r="P27" s="105" t="s">
        <v>3982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1194</v>
      </c>
      <c r="L28" s="123">
        <v>124320</v>
      </c>
      <c r="M28" s="118" t="s">
        <v>3989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3995</v>
      </c>
      <c r="S28" s="118">
        <v>24</v>
      </c>
      <c r="T28" s="118" t="s">
        <v>3996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1195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3850</v>
      </c>
      <c r="S29" s="118">
        <f>S28-2</f>
        <v>22</v>
      </c>
      <c r="T29" s="118" t="s">
        <v>3997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3974</v>
      </c>
      <c r="L30" s="123">
        <v>0</v>
      </c>
      <c r="M30" s="118" t="s">
        <v>3990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3849</v>
      </c>
      <c r="S30" s="118">
        <f>S29-1</f>
        <v>21</v>
      </c>
      <c r="T30" s="118" t="s">
        <v>3998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4012</v>
      </c>
      <c r="L31" s="123">
        <v>-1600000</v>
      </c>
      <c r="M31" s="56"/>
      <c r="N31" s="119" t="s">
        <v>25</v>
      </c>
      <c r="O31" s="69"/>
      <c r="P31" s="69"/>
      <c r="Q31" s="38">
        <v>6864504</v>
      </c>
      <c r="R31" s="118" t="s">
        <v>3964</v>
      </c>
      <c r="S31" s="118">
        <f>S30-14</f>
        <v>7</v>
      </c>
      <c r="T31" s="118" t="s">
        <v>4011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3991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3984</v>
      </c>
      <c r="S32" s="118">
        <f>S31-5</f>
        <v>2</v>
      </c>
      <c r="T32" s="118" t="s">
        <v>3999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3984</v>
      </c>
      <c r="S33" s="118">
        <f>S32</f>
        <v>2</v>
      </c>
      <c r="T33" s="118" t="s">
        <v>4002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4006</v>
      </c>
      <c r="S34" s="118">
        <f>S33-2</f>
        <v>0</v>
      </c>
      <c r="T34" s="118" t="s">
        <v>4010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94270843</v>
      </c>
      <c r="M37" s="2"/>
      <c r="N37" s="3">
        <f>SUM(N16:N35)</f>
        <v>171480195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-6010065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151270843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125000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-6000000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7770000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58500000</v>
      </c>
      <c r="R51" s="56" t="s">
        <v>3764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P52" t="s">
        <v>4016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P54" t="s">
        <v>4016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3.6</v>
      </c>
      <c r="R55" s="56" t="s">
        <v>4017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3955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69895003.599999994</v>
      </c>
      <c r="R64" s="56" t="s">
        <v>1174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1205</v>
      </c>
      <c r="B16" s="119">
        <v>-694356</v>
      </c>
      <c r="C16" s="105" t="s">
        <v>1206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1217</v>
      </c>
      <c r="B17" s="119">
        <v>50000</v>
      </c>
      <c r="C17" s="105" t="s">
        <v>1231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3719</v>
      </c>
      <c r="B18" s="119">
        <v>1047</v>
      </c>
      <c r="C18" s="105" t="s">
        <v>3722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3755</v>
      </c>
      <c r="B19" s="119">
        <v>785500</v>
      </c>
      <c r="C19" s="105" t="s">
        <v>3759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3853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3853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3968</v>
      </c>
      <c r="B22" s="119">
        <v>-85000</v>
      </c>
      <c r="C22" s="105" t="s">
        <v>3980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3945</v>
      </c>
      <c r="B23" s="119">
        <v>-180000</v>
      </c>
      <c r="C23" s="105" t="s">
        <v>3980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3945</v>
      </c>
      <c r="B24" s="119">
        <v>-69000</v>
      </c>
      <c r="C24" s="105" t="s">
        <v>3980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3964</v>
      </c>
      <c r="B25" s="119">
        <v>-8600</v>
      </c>
      <c r="C25" s="105" t="s">
        <v>3980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3964</v>
      </c>
      <c r="B26" s="119">
        <v>-40000</v>
      </c>
      <c r="C26" s="105" t="s">
        <v>3980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3964</v>
      </c>
      <c r="B27" s="119">
        <v>-92500</v>
      </c>
      <c r="C27" s="105" t="s">
        <v>3980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3964</v>
      </c>
      <c r="B28" s="119">
        <v>-47000</v>
      </c>
      <c r="C28" s="105" t="s">
        <v>3980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3969</v>
      </c>
      <c r="B29" s="119">
        <v>-77500</v>
      </c>
      <c r="C29" s="105" t="s">
        <v>3980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3969</v>
      </c>
      <c r="B30" s="119">
        <v>-57000</v>
      </c>
      <c r="C30" s="105" t="s">
        <v>3980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3969</v>
      </c>
      <c r="B31" s="119">
        <v>-45000</v>
      </c>
      <c r="C31" s="105" t="s">
        <v>3980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3969</v>
      </c>
      <c r="B32" s="119">
        <v>-30000</v>
      </c>
      <c r="C32" s="105" t="s">
        <v>3980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3979</v>
      </c>
      <c r="B33" s="119">
        <v>1000000</v>
      </c>
      <c r="C33" s="105" t="s">
        <v>3941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2018-07-20T14:37:54Z</dcterms:modified>
</cp:coreProperties>
</file>