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1"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9" i="13" l="1"/>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8" i="13" l="1"/>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<sst xmlns="http://schemas.openxmlformats.org/spreadsheetml/2006/main" count="8019" uniqueCount="3818">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</sst>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8" sqref="E5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t="s">
        <v>25</v>
      </c>
      <c r="E58" s="41"/>
    </row>
    <row r="59" spans="1:18">
      <c r="D59" s="120"/>
      <c r="E59" s="41" t="s">
        <v>25</v>
      </c>
    </row>
    <row r="60" spans="1:18">
      <c r="D60" s="120"/>
      <c r="E60" s="102"/>
    </row>
    <row r="61" spans="1:18">
      <c r="D61" s="120"/>
      <c r="E61" s="102"/>
    </row>
    <row r="62" spans="1:18">
      <c r="D62" s="120">
        <f>SUM(D30:D60)</f>
        <v>19828080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1254</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1266</v>
      </c>
      <c r="B154" s="18">
        <v>6824082</v>
      </c>
      <c r="C154" s="18">
        <v>6824082</v>
      </c>
      <c r="D154" s="18">
        <f t="shared" si="18"/>
        <v>0</v>
      </c>
      <c r="E154" s="105" t="s">
        <v>1267</v>
      </c>
      <c r="F154" s="105">
        <v>5</v>
      </c>
      <c r="G154" s="36">
        <f t="shared" si="14"/>
        <v>17</v>
      </c>
      <c r="H154" s="105">
        <f t="shared" si="15"/>
        <v>1</v>
      </c>
      <c r="I154" s="105">
        <f t="shared" si="13"/>
        <v>109185312</v>
      </c>
      <c r="J154" s="105">
        <f t="shared" si="16"/>
        <v>109185312</v>
      </c>
      <c r="K154" s="105">
        <f t="shared" si="17"/>
        <v>0</v>
      </c>
    </row>
    <row r="155" spans="1:11">
      <c r="A155" s="105" t="s">
        <v>1290</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1290</v>
      </c>
      <c r="B156" s="18">
        <v>-247840</v>
      </c>
      <c r="C156" s="18">
        <v>0</v>
      </c>
      <c r="D156" s="18">
        <f t="shared" si="18"/>
        <v>-247840</v>
      </c>
      <c r="E156" s="105" t="s">
        <v>1292</v>
      </c>
      <c r="F156" s="105">
        <v>1</v>
      </c>
      <c r="G156" s="36">
        <f t="shared" si="14"/>
        <v>12</v>
      </c>
      <c r="H156" s="105">
        <f t="shared" si="15"/>
        <v>0</v>
      </c>
      <c r="I156" s="105">
        <f t="shared" si="13"/>
        <v>-2974080</v>
      </c>
      <c r="J156" s="105">
        <f t="shared" si="16"/>
        <v>0</v>
      </c>
      <c r="K156" s="105">
        <f t="shared" si="17"/>
        <v>-2974080</v>
      </c>
    </row>
    <row r="157" spans="1:11">
      <c r="A157" s="105" t="s">
        <v>1296</v>
      </c>
      <c r="B157" s="18">
        <v>-162340</v>
      </c>
      <c r="C157" s="18">
        <v>0</v>
      </c>
      <c r="D157" s="18">
        <f t="shared" si="18"/>
        <v>-162340</v>
      </c>
      <c r="E157" s="105" t="s">
        <v>1297</v>
      </c>
      <c r="F157" s="105">
        <v>0</v>
      </c>
      <c r="G157" s="36">
        <f t="shared" si="14"/>
        <v>11</v>
      </c>
      <c r="H157" s="105">
        <f t="shared" si="15"/>
        <v>0</v>
      </c>
      <c r="I157" s="105">
        <f t="shared" si="13"/>
        <v>-1785740</v>
      </c>
      <c r="J157" s="105">
        <f t="shared" si="16"/>
        <v>0</v>
      </c>
      <c r="K157" s="105">
        <f t="shared" si="17"/>
        <v>-1785740</v>
      </c>
    </row>
    <row r="158" spans="1:11">
      <c r="A158" s="105" t="s">
        <v>1296</v>
      </c>
      <c r="B158" s="18">
        <v>-3000900</v>
      </c>
      <c r="C158" s="18">
        <v>0</v>
      </c>
      <c r="D158" s="18">
        <f t="shared" si="18"/>
        <v>-3000900</v>
      </c>
      <c r="E158" s="105" t="s">
        <v>1298</v>
      </c>
      <c r="F158" s="105">
        <v>2</v>
      </c>
      <c r="G158" s="36">
        <f t="shared" si="14"/>
        <v>11</v>
      </c>
      <c r="H158" s="105">
        <f t="shared" si="15"/>
        <v>0</v>
      </c>
      <c r="I158" s="105">
        <f t="shared" si="13"/>
        <v>-33009900</v>
      </c>
      <c r="J158" s="105">
        <f t="shared" si="16"/>
        <v>0</v>
      </c>
      <c r="K158" s="105">
        <f t="shared" si="17"/>
        <v>-33009900</v>
      </c>
    </row>
    <row r="159" spans="1:11">
      <c r="A159" s="105" t="s">
        <v>1312</v>
      </c>
      <c r="B159" s="18">
        <v>-1000500</v>
      </c>
      <c r="C159" s="18">
        <v>0</v>
      </c>
      <c r="D159" s="18">
        <f t="shared" si="18"/>
        <v>-1000500</v>
      </c>
      <c r="E159" s="105" t="s">
        <v>1313</v>
      </c>
      <c r="F159" s="105">
        <v>4</v>
      </c>
      <c r="G159" s="36">
        <f t="shared" si="14"/>
        <v>9</v>
      </c>
      <c r="H159" s="105">
        <f t="shared" si="15"/>
        <v>0</v>
      </c>
      <c r="I159" s="105">
        <f t="shared" si="13"/>
        <v>-9004500</v>
      </c>
      <c r="J159" s="105">
        <f t="shared" si="16"/>
        <v>0</v>
      </c>
      <c r="K159" s="105">
        <f t="shared" si="17"/>
        <v>-9004500</v>
      </c>
    </row>
    <row r="160" spans="1:11">
      <c r="A160" s="105" t="s">
        <v>1324</v>
      </c>
      <c r="B160" s="18">
        <v>-100000</v>
      </c>
      <c r="C160" s="18">
        <v>0</v>
      </c>
      <c r="D160" s="18">
        <f t="shared" si="18"/>
        <v>-100000</v>
      </c>
      <c r="E160" s="105" t="s">
        <v>1325</v>
      </c>
      <c r="F160" s="105">
        <v>1</v>
      </c>
      <c r="G160" s="36">
        <f t="shared" si="14"/>
        <v>5</v>
      </c>
      <c r="H160" s="105">
        <f t="shared" si="15"/>
        <v>0</v>
      </c>
      <c r="I160" s="105">
        <f t="shared" si="13"/>
        <v>-500000</v>
      </c>
      <c r="J160" s="105">
        <f t="shared" si="16"/>
        <v>0</v>
      </c>
      <c r="K160" s="105">
        <f t="shared" si="17"/>
        <v>-500000</v>
      </c>
    </row>
    <row r="161" spans="1:13">
      <c r="A161" s="105" t="s">
        <v>1328</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1328</v>
      </c>
      <c r="B162" s="18">
        <v>-1000500</v>
      </c>
      <c r="C162" s="18">
        <v>0</v>
      </c>
      <c r="D162" s="18">
        <f t="shared" si="18"/>
        <v>-1000500</v>
      </c>
      <c r="E162" s="105" t="s">
        <v>1336</v>
      </c>
      <c r="F162" s="105">
        <v>3</v>
      </c>
      <c r="G162" s="36">
        <f t="shared" si="14"/>
        <v>4</v>
      </c>
      <c r="H162" s="105">
        <f t="shared" si="15"/>
        <v>0</v>
      </c>
      <c r="I162" s="105">
        <f t="shared" si="13"/>
        <v>-4002000</v>
      </c>
      <c r="J162" s="105">
        <f t="shared" si="16"/>
        <v>0</v>
      </c>
      <c r="K162" s="105">
        <f t="shared" si="17"/>
        <v>-4002000</v>
      </c>
    </row>
    <row r="163" spans="1:13">
      <c r="A163" s="105" t="s">
        <v>1345</v>
      </c>
      <c r="B163" s="18">
        <v>-5000</v>
      </c>
      <c r="C163" s="18">
        <v>0</v>
      </c>
      <c r="D163" s="18">
        <f t="shared" si="18"/>
        <v>-5000</v>
      </c>
      <c r="E163" s="105" t="s">
        <v>1325</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31" workbookViewId="0">
      <selection activeCell="F54" sqref="F54"/>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6060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1874856.1994212216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2086644</v>
      </c>
      <c r="E99" s="116">
        <f t="shared" si="25"/>
        <v>-1574560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2141553</v>
      </c>
      <c r="E101" s="116">
        <f t="shared" si="25"/>
        <v>-460470</v>
      </c>
      <c r="F101" s="105"/>
      <c r="H101">
        <v>94</v>
      </c>
      <c r="I101" t="s">
        <v>1364</v>
      </c>
      <c r="J101">
        <v>877000</v>
      </c>
      <c r="K101">
        <v>4</v>
      </c>
      <c r="L101">
        <f>(J102-J101)*12/(K101*J101)*100</f>
        <v>12.656784492588368</v>
      </c>
    </row>
    <row r="102" spans="1:12">
      <c r="A102" s="105" t="s">
        <v>1378</v>
      </c>
      <c r="B102" s="105" t="s">
        <v>1388</v>
      </c>
      <c r="C102" s="116">
        <v>2187500</v>
      </c>
      <c r="D102" s="116">
        <v>2141553</v>
      </c>
      <c r="E102" s="116">
        <f t="shared" si="25"/>
        <v>-465470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9" sqref="D139"/>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530</v>
      </c>
      <c r="F2" s="11">
        <f>IF(B2&gt;0,1,0)</f>
        <v>1</v>
      </c>
      <c r="G2" s="11">
        <f>B2*(E2-F2)</f>
        <v>26450000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526</v>
      </c>
      <c r="F3" s="11">
        <f t="shared" ref="F3:F38" si="1">IF(B3&gt;0,1,0)</f>
        <v>1</v>
      </c>
      <c r="G3" s="11">
        <f t="shared" ref="G3:G23" si="2">B3*(E3-F3)</f>
        <v>1575000000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525</v>
      </c>
      <c r="F4" s="11">
        <f t="shared" si="1"/>
        <v>1</v>
      </c>
      <c r="G4" s="11">
        <f t="shared" si="2"/>
        <v>1572000000</v>
      </c>
      <c r="Q4" s="25"/>
      <c r="R4" s="25"/>
      <c r="S4" s="25"/>
      <c r="T4" s="25"/>
      <c r="U4" s="25"/>
      <c r="V4" s="26"/>
      <c r="W4" s="25"/>
      <c r="X4" s="25"/>
      <c r="Y4" s="25"/>
      <c r="Z4" s="25"/>
      <c r="AA4" s="25"/>
    </row>
    <row r="5" spans="1:27">
      <c r="A5" s="11" t="s">
        <v>277</v>
      </c>
      <c r="B5" s="3">
        <v>15000000</v>
      </c>
      <c r="C5" s="11"/>
      <c r="D5" s="11">
        <v>1</v>
      </c>
      <c r="E5" s="11">
        <f t="shared" si="0"/>
        <v>525</v>
      </c>
      <c r="F5" s="11">
        <f t="shared" si="1"/>
        <v>1</v>
      </c>
      <c r="G5" s="11">
        <f t="shared" si="2"/>
        <v>7860000000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524</v>
      </c>
      <c r="F6" s="11">
        <f t="shared" si="1"/>
        <v>1</v>
      </c>
      <c r="G6" s="11">
        <f t="shared" si="2"/>
        <v>1569000000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523</v>
      </c>
      <c r="F7" s="11">
        <f t="shared" si="1"/>
        <v>0</v>
      </c>
      <c r="G7" s="11">
        <f t="shared" si="2"/>
        <v>-1569000000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523</v>
      </c>
      <c r="F8" s="11">
        <f t="shared" si="1"/>
        <v>0</v>
      </c>
      <c r="G8" s="11">
        <f t="shared" si="2"/>
        <v>-104600000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523</v>
      </c>
      <c r="F9" s="11">
        <f t="shared" si="1"/>
        <v>1</v>
      </c>
      <c r="G9" s="11">
        <f>B9*(E9-F9)</f>
        <v>1566000000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522</v>
      </c>
      <c r="F10" s="11">
        <f t="shared" si="1"/>
        <v>1</v>
      </c>
      <c r="G10" s="11">
        <f t="shared" si="2"/>
        <v>1563000000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522</v>
      </c>
      <c r="F11" s="11">
        <f t="shared" si="1"/>
        <v>1</v>
      </c>
      <c r="G11" s="11">
        <f t="shared" si="2"/>
        <v>13025000000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519</v>
      </c>
      <c r="F12" s="11">
        <f t="shared" si="1"/>
        <v>1</v>
      </c>
      <c r="G12" s="11">
        <f t="shared" si="2"/>
        <v>517134940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519</v>
      </c>
      <c r="F13" s="11">
        <f t="shared" si="1"/>
        <v>1</v>
      </c>
      <c r="G13" s="11">
        <f t="shared" si="2"/>
        <v>1554000000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519</v>
      </c>
      <c r="F14" s="11">
        <f t="shared" si="1"/>
        <v>1</v>
      </c>
      <c r="G14" s="11">
        <f t="shared" si="2"/>
        <v>616987728</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507</v>
      </c>
      <c r="F15" s="11">
        <f t="shared" si="1"/>
        <v>1</v>
      </c>
      <c r="G15" s="11">
        <f t="shared" si="2"/>
        <v>1012000000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495</v>
      </c>
      <c r="F16" s="11">
        <f t="shared" si="1"/>
        <v>1</v>
      </c>
      <c r="G16" s="11">
        <f t="shared" si="2"/>
        <v>1482000000</v>
      </c>
      <c r="U16" s="25"/>
      <c r="V16" s="26"/>
      <c r="W16" s="25"/>
      <c r="X16" s="25"/>
      <c r="Y16" s="25"/>
      <c r="Z16" s="25"/>
      <c r="AA16" s="25"/>
    </row>
    <row r="17" spans="1:27">
      <c r="A17" s="11" t="s">
        <v>273</v>
      </c>
      <c r="B17" s="3">
        <v>3000000</v>
      </c>
      <c r="C17" s="11"/>
      <c r="D17" s="11">
        <v>1</v>
      </c>
      <c r="E17" s="11">
        <f t="shared" si="0"/>
        <v>494</v>
      </c>
      <c r="F17" s="11">
        <f t="shared" si="1"/>
        <v>1</v>
      </c>
      <c r="G17" s="11">
        <f t="shared" si="2"/>
        <v>1479000000</v>
      </c>
      <c r="K17" t="s">
        <v>1255</v>
      </c>
      <c r="L17">
        <v>200011228</v>
      </c>
      <c r="M17" t="s">
        <v>1256</v>
      </c>
      <c r="U17" s="25"/>
      <c r="V17" s="26"/>
      <c r="W17" s="25"/>
      <c r="X17" s="25"/>
      <c r="Y17" s="25"/>
      <c r="Z17" s="25"/>
      <c r="AA17" s="25"/>
    </row>
    <row r="18" spans="1:27">
      <c r="A18" s="11" t="s">
        <v>272</v>
      </c>
      <c r="B18" s="3">
        <v>1900000</v>
      </c>
      <c r="C18" s="11"/>
      <c r="D18" s="11">
        <v>15</v>
      </c>
      <c r="E18" s="11">
        <f t="shared" si="0"/>
        <v>493</v>
      </c>
      <c r="F18" s="11">
        <f t="shared" si="1"/>
        <v>1</v>
      </c>
      <c r="G18" s="11">
        <f t="shared" si="2"/>
        <v>934800000</v>
      </c>
      <c r="U18" s="25"/>
      <c r="V18" s="26"/>
      <c r="W18" s="25"/>
      <c r="X18" s="25"/>
      <c r="Y18" s="25"/>
      <c r="Z18" s="25"/>
      <c r="AA18" s="25"/>
    </row>
    <row r="19" spans="1:27">
      <c r="A19" s="11" t="s">
        <v>262</v>
      </c>
      <c r="B19" s="3">
        <v>804513</v>
      </c>
      <c r="C19" s="11" t="s">
        <v>271</v>
      </c>
      <c r="D19" s="11">
        <v>1</v>
      </c>
      <c r="E19" s="11">
        <f t="shared" si="0"/>
        <v>478</v>
      </c>
      <c r="F19" s="11">
        <f t="shared" si="1"/>
        <v>1</v>
      </c>
      <c r="G19" s="11">
        <f t="shared" si="2"/>
        <v>383752701</v>
      </c>
      <c r="U19" s="25"/>
      <c r="V19" s="26"/>
      <c r="W19" s="25"/>
      <c r="X19" s="25"/>
      <c r="Y19" s="25"/>
      <c r="Z19" s="25"/>
      <c r="AA19" s="25"/>
    </row>
    <row r="20" spans="1:27">
      <c r="A20" s="11" t="s">
        <v>270</v>
      </c>
      <c r="B20" s="3">
        <v>3000000</v>
      </c>
      <c r="C20" s="11" t="s">
        <v>269</v>
      </c>
      <c r="D20" s="11">
        <v>6</v>
      </c>
      <c r="E20" s="11">
        <f t="shared" si="0"/>
        <v>477</v>
      </c>
      <c r="F20" s="11">
        <f t="shared" si="1"/>
        <v>1</v>
      </c>
      <c r="G20" s="11">
        <f t="shared" si="2"/>
        <v>1428000000</v>
      </c>
      <c r="U20" s="25"/>
      <c r="V20" s="26"/>
      <c r="W20" s="25"/>
      <c r="X20" s="25"/>
      <c r="Y20" s="25"/>
      <c r="Z20" s="25"/>
      <c r="AA20" s="25"/>
    </row>
    <row r="21" spans="1:27">
      <c r="A21" s="11" t="s">
        <v>268</v>
      </c>
      <c r="B21" s="3">
        <v>500000</v>
      </c>
      <c r="C21" s="11" t="s">
        <v>269</v>
      </c>
      <c r="D21" s="11">
        <v>14</v>
      </c>
      <c r="E21" s="11">
        <f>D21+E22</f>
        <v>471</v>
      </c>
      <c r="F21" s="11">
        <f t="shared" si="1"/>
        <v>1</v>
      </c>
      <c r="G21" s="11">
        <f t="shared" si="2"/>
        <v>235000000</v>
      </c>
      <c r="U21" s="25"/>
      <c r="V21" s="26"/>
      <c r="W21" s="25"/>
      <c r="X21" s="25"/>
      <c r="Y21" s="25"/>
      <c r="Z21" s="25"/>
      <c r="AA21" s="25"/>
    </row>
    <row r="22" spans="1:27">
      <c r="A22" s="11" t="s">
        <v>343</v>
      </c>
      <c r="B22" s="38">
        <v>-3000000</v>
      </c>
      <c r="C22" s="11" t="s">
        <v>344</v>
      </c>
      <c r="D22" s="11">
        <v>8</v>
      </c>
      <c r="E22" s="11">
        <f t="shared" si="0"/>
        <v>457</v>
      </c>
      <c r="F22" s="11">
        <f t="shared" si="1"/>
        <v>0</v>
      </c>
      <c r="G22" s="11">
        <f t="shared" si="2"/>
        <v>-1371000000</v>
      </c>
      <c r="U22" s="25"/>
      <c r="V22" s="26"/>
      <c r="W22" s="25"/>
      <c r="X22" s="25"/>
      <c r="Y22" s="25"/>
      <c r="Z22" s="25"/>
      <c r="AA22" s="25"/>
    </row>
    <row r="23" spans="1:27">
      <c r="A23" s="11" t="s">
        <v>403</v>
      </c>
      <c r="B23" s="38">
        <v>3000000</v>
      </c>
      <c r="C23" s="11" t="s">
        <v>404</v>
      </c>
      <c r="D23" s="11">
        <v>0</v>
      </c>
      <c r="E23" s="11">
        <f t="shared" si="0"/>
        <v>449</v>
      </c>
      <c r="F23" s="11">
        <f t="shared" si="1"/>
        <v>1</v>
      </c>
      <c r="G23" s="11">
        <f t="shared" si="2"/>
        <v>1344000000</v>
      </c>
      <c r="U23" s="25"/>
      <c r="V23" s="26"/>
      <c r="W23" s="25"/>
      <c r="X23" s="25"/>
      <c r="Y23" s="25"/>
      <c r="Z23" s="25"/>
      <c r="AA23" s="25"/>
    </row>
    <row r="24" spans="1:27">
      <c r="A24" s="11" t="s">
        <v>403</v>
      </c>
      <c r="B24" s="38">
        <v>630843</v>
      </c>
      <c r="C24" s="11" t="s">
        <v>400</v>
      </c>
      <c r="D24" s="11">
        <v>2</v>
      </c>
      <c r="E24" s="11">
        <f t="shared" si="0"/>
        <v>449</v>
      </c>
      <c r="F24" s="11">
        <f t="shared" si="1"/>
        <v>1</v>
      </c>
      <c r="G24" s="11">
        <f>B24*(E24-F24)</f>
        <v>282617664</v>
      </c>
      <c r="U24" s="25"/>
      <c r="V24" s="25"/>
      <c r="W24" s="25"/>
      <c r="X24" s="25"/>
      <c r="Y24" s="25"/>
      <c r="Z24" s="25"/>
      <c r="AA24" s="25"/>
    </row>
    <row r="25" spans="1:27">
      <c r="A25" s="11" t="s">
        <v>409</v>
      </c>
      <c r="B25" s="38">
        <v>-3200900</v>
      </c>
      <c r="C25" s="11" t="s">
        <v>411</v>
      </c>
      <c r="D25" s="11">
        <v>2</v>
      </c>
      <c r="E25" s="11">
        <f t="shared" si="0"/>
        <v>447</v>
      </c>
      <c r="F25" s="11">
        <f t="shared" si="1"/>
        <v>0</v>
      </c>
      <c r="G25" s="11">
        <f t="shared" ref="G25:G30" si="3">B25*(E25-F25)</f>
        <v>-1430802300</v>
      </c>
      <c r="U25" s="25"/>
      <c r="V25" s="25"/>
      <c r="W25" s="25"/>
      <c r="X25" s="25"/>
      <c r="Y25" s="25"/>
      <c r="Z25" s="25"/>
      <c r="AA25" s="25"/>
    </row>
    <row r="26" spans="1:27">
      <c r="A26" s="11" t="s">
        <v>421</v>
      </c>
      <c r="B26" s="38">
        <v>-3000900</v>
      </c>
      <c r="C26" s="11" t="s">
        <v>422</v>
      </c>
      <c r="D26" s="11">
        <v>2</v>
      </c>
      <c r="E26" s="11">
        <f t="shared" si="0"/>
        <v>445</v>
      </c>
      <c r="F26" s="11">
        <f t="shared" si="1"/>
        <v>0</v>
      </c>
      <c r="G26" s="11">
        <f t="shared" si="3"/>
        <v>-1335400500</v>
      </c>
      <c r="U26" s="25"/>
      <c r="V26" s="25"/>
      <c r="W26" s="25"/>
      <c r="X26" s="25"/>
      <c r="Y26" s="25"/>
      <c r="Z26" s="25"/>
      <c r="AA26" s="25"/>
    </row>
    <row r="27" spans="1:27">
      <c r="A27" s="11" t="s">
        <v>427</v>
      </c>
      <c r="B27" s="38">
        <v>1000000</v>
      </c>
      <c r="C27" s="11" t="s">
        <v>429</v>
      </c>
      <c r="D27" s="11">
        <v>0</v>
      </c>
      <c r="E27" s="11">
        <f t="shared" si="0"/>
        <v>443</v>
      </c>
      <c r="F27" s="11">
        <f t="shared" si="1"/>
        <v>1</v>
      </c>
      <c r="G27" s="11">
        <f t="shared" si="3"/>
        <v>442000000</v>
      </c>
      <c r="U27" s="25"/>
      <c r="V27" s="25"/>
      <c r="W27" s="25"/>
      <c r="X27" s="25"/>
      <c r="Y27" s="25"/>
      <c r="Z27" s="25"/>
      <c r="AA27" s="25"/>
    </row>
    <row r="28" spans="1:27">
      <c r="A28" s="11" t="s">
        <v>427</v>
      </c>
      <c r="B28" s="38">
        <v>6000000</v>
      </c>
      <c r="C28" s="11" t="s">
        <v>430</v>
      </c>
      <c r="D28" s="11">
        <v>0</v>
      </c>
      <c r="E28" s="11">
        <f t="shared" si="0"/>
        <v>443</v>
      </c>
      <c r="F28" s="11">
        <f t="shared" si="1"/>
        <v>1</v>
      </c>
      <c r="G28" s="11">
        <f t="shared" si="3"/>
        <v>2652000000</v>
      </c>
      <c r="U28" s="25"/>
      <c r="V28" s="25"/>
      <c r="W28" s="25"/>
      <c r="X28" s="25"/>
      <c r="Y28" s="25"/>
      <c r="Z28" s="25"/>
      <c r="AA28" s="25"/>
    </row>
    <row r="29" spans="1:27">
      <c r="A29" s="11" t="s">
        <v>427</v>
      </c>
      <c r="B29" s="38">
        <v>5800000</v>
      </c>
      <c r="C29" s="11" t="s">
        <v>431</v>
      </c>
      <c r="D29" s="11">
        <v>0</v>
      </c>
      <c r="E29" s="11">
        <f t="shared" si="0"/>
        <v>443</v>
      </c>
      <c r="F29" s="11">
        <f t="shared" si="1"/>
        <v>1</v>
      </c>
      <c r="G29" s="11">
        <f t="shared" si="3"/>
        <v>2563600000</v>
      </c>
      <c r="U29" s="25"/>
      <c r="V29" s="28"/>
      <c r="W29" s="25"/>
      <c r="X29" s="25"/>
      <c r="Y29" s="25"/>
      <c r="Z29" s="25"/>
      <c r="AA29" s="28"/>
    </row>
    <row r="30" spans="1:27">
      <c r="A30" s="11" t="s">
        <v>427</v>
      </c>
      <c r="B30" s="38">
        <v>-5000</v>
      </c>
      <c r="C30" s="11" t="s">
        <v>432</v>
      </c>
      <c r="D30" s="11">
        <v>1</v>
      </c>
      <c r="E30" s="11">
        <f t="shared" si="0"/>
        <v>443</v>
      </c>
      <c r="F30" s="11">
        <f t="shared" si="1"/>
        <v>0</v>
      </c>
      <c r="G30" s="11">
        <f t="shared" si="3"/>
        <v>-2215000</v>
      </c>
      <c r="U30" s="25"/>
      <c r="V30" s="25"/>
      <c r="W30" s="25"/>
      <c r="X30" s="25"/>
      <c r="Y30" s="25"/>
      <c r="Z30" s="25"/>
      <c r="AA30" s="25"/>
    </row>
    <row r="31" spans="1:27">
      <c r="A31" s="11" t="s">
        <v>442</v>
      </c>
      <c r="B31" s="38">
        <v>-26000000</v>
      </c>
      <c r="C31" s="11" t="s">
        <v>443</v>
      </c>
      <c r="D31" s="11">
        <v>2</v>
      </c>
      <c r="E31" s="11">
        <f t="shared" si="0"/>
        <v>442</v>
      </c>
      <c r="F31" s="11">
        <f t="shared" si="1"/>
        <v>0</v>
      </c>
      <c r="G31" s="11">
        <f>B31*(E31-F31)</f>
        <v>-11492000000</v>
      </c>
      <c r="U31" s="25"/>
      <c r="V31" s="25"/>
      <c r="W31" s="25"/>
      <c r="X31" s="25"/>
      <c r="Y31" s="25"/>
      <c r="Z31" s="25"/>
      <c r="AA31" s="25"/>
    </row>
    <row r="32" spans="1:27">
      <c r="A32" s="11" t="s">
        <v>439</v>
      </c>
      <c r="B32" s="38">
        <v>-26200000</v>
      </c>
      <c r="C32" s="11" t="s">
        <v>441</v>
      </c>
      <c r="D32" s="11">
        <v>19</v>
      </c>
      <c r="E32" s="11">
        <f t="shared" si="0"/>
        <v>440</v>
      </c>
      <c r="F32" s="11">
        <f t="shared" si="1"/>
        <v>0</v>
      </c>
      <c r="G32" s="11">
        <f>B32*(E32-F32)</f>
        <v>-11528000000</v>
      </c>
      <c r="U32" s="25"/>
      <c r="V32" s="25"/>
      <c r="W32" s="25"/>
      <c r="X32" s="25"/>
      <c r="Y32" s="25"/>
      <c r="Z32" s="25"/>
      <c r="AA32" s="26"/>
    </row>
    <row r="33" spans="1:27">
      <c r="A33" s="11" t="s">
        <v>471</v>
      </c>
      <c r="B33" s="38">
        <v>327005</v>
      </c>
      <c r="C33" s="11" t="s">
        <v>482</v>
      </c>
      <c r="D33" s="11">
        <v>18</v>
      </c>
      <c r="E33" s="11">
        <f t="shared" si="0"/>
        <v>421</v>
      </c>
      <c r="F33" s="11">
        <f t="shared" si="1"/>
        <v>1</v>
      </c>
      <c r="G33" s="11">
        <f>B33*(E33-F33)</f>
        <v>137342100</v>
      </c>
      <c r="U33" s="25"/>
      <c r="V33" s="25"/>
      <c r="W33" s="25"/>
      <c r="X33" s="25"/>
      <c r="Y33" s="25"/>
      <c r="Z33" s="25"/>
      <c r="AA33" s="25"/>
    </row>
    <row r="34" spans="1:27">
      <c r="A34" s="11" t="s">
        <v>495</v>
      </c>
      <c r="B34" s="38">
        <v>28400000</v>
      </c>
      <c r="C34" s="11" t="s">
        <v>552</v>
      </c>
      <c r="D34" s="11">
        <v>0</v>
      </c>
      <c r="E34" s="11">
        <f t="shared" si="0"/>
        <v>403</v>
      </c>
      <c r="F34" s="11">
        <f t="shared" si="1"/>
        <v>1</v>
      </c>
      <c r="G34" s="11">
        <f t="shared" ref="G34:G147" si="4">B34*(E34-F34)</f>
        <v>11416800000</v>
      </c>
      <c r="V34" s="25"/>
      <c r="W34" s="26"/>
      <c r="X34" s="25"/>
    </row>
    <row r="35" spans="1:27">
      <c r="A35" s="12" t="s">
        <v>495</v>
      </c>
      <c r="B35" s="57">
        <v>11000000</v>
      </c>
      <c r="C35" s="12" t="s">
        <v>497</v>
      </c>
      <c r="D35" s="11">
        <v>15</v>
      </c>
      <c r="E35" s="11">
        <f t="shared" si="0"/>
        <v>403</v>
      </c>
      <c r="F35" s="11">
        <f t="shared" si="1"/>
        <v>1</v>
      </c>
      <c r="G35" s="12">
        <f t="shared" si="4"/>
        <v>4422000000</v>
      </c>
    </row>
    <row r="36" spans="1:27">
      <c r="A36" s="11" t="s">
        <v>509</v>
      </c>
      <c r="B36" s="38">
        <v>418701</v>
      </c>
      <c r="C36" s="11" t="s">
        <v>510</v>
      </c>
      <c r="D36" s="11">
        <v>0</v>
      </c>
      <c r="E36" s="11">
        <f t="shared" si="0"/>
        <v>388</v>
      </c>
      <c r="F36" s="11">
        <f t="shared" si="1"/>
        <v>1</v>
      </c>
      <c r="G36" s="11">
        <f t="shared" si="4"/>
        <v>162037287</v>
      </c>
    </row>
    <row r="37" spans="1:27">
      <c r="A37" s="11" t="s">
        <v>509</v>
      </c>
      <c r="B37" s="38">
        <v>-900</v>
      </c>
      <c r="C37" s="11" t="s">
        <v>511</v>
      </c>
      <c r="D37" s="11">
        <v>1</v>
      </c>
      <c r="E37" s="11">
        <f t="shared" si="0"/>
        <v>388</v>
      </c>
      <c r="F37" s="11">
        <f t="shared" si="1"/>
        <v>0</v>
      </c>
      <c r="G37" s="11">
        <f t="shared" si="4"/>
        <v>-349200</v>
      </c>
      <c r="J37" s="58"/>
    </row>
    <row r="38" spans="1:27">
      <c r="A38" s="12" t="s">
        <v>515</v>
      </c>
      <c r="B38" s="57">
        <v>2000000</v>
      </c>
      <c r="C38" s="12" t="s">
        <v>516</v>
      </c>
      <c r="D38" s="11">
        <v>0</v>
      </c>
      <c r="E38" s="11">
        <f t="shared" si="0"/>
        <v>387</v>
      </c>
      <c r="F38" s="11">
        <f t="shared" si="1"/>
        <v>1</v>
      </c>
      <c r="G38" s="12">
        <f t="shared" si="4"/>
        <v>772000000</v>
      </c>
      <c r="J38" s="7"/>
      <c r="K38" s="7"/>
    </row>
    <row r="39" spans="1:27">
      <c r="A39" s="11" t="s">
        <v>515</v>
      </c>
      <c r="B39" s="38">
        <v>2000000</v>
      </c>
      <c r="C39" s="11" t="s">
        <v>517</v>
      </c>
      <c r="D39" s="11">
        <v>14</v>
      </c>
      <c r="E39" s="11">
        <f t="shared" si="0"/>
        <v>387</v>
      </c>
      <c r="F39" s="11">
        <f>IF(B39&gt;0,1,0)</f>
        <v>1</v>
      </c>
      <c r="G39" s="11">
        <f t="shared" si="4"/>
        <v>772000000</v>
      </c>
    </row>
    <row r="40" spans="1:27">
      <c r="A40" s="11" t="s">
        <v>519</v>
      </c>
      <c r="B40" s="38">
        <v>-200000</v>
      </c>
      <c r="C40" s="11" t="s">
        <v>520</v>
      </c>
      <c r="D40" s="11">
        <v>0</v>
      </c>
      <c r="E40" s="11">
        <f t="shared" si="0"/>
        <v>373</v>
      </c>
      <c r="F40" s="11">
        <f>IF(B40&gt;0,1,0)</f>
        <v>0</v>
      </c>
      <c r="G40" s="11">
        <f t="shared" si="4"/>
        <v>-74600000</v>
      </c>
    </row>
    <row r="41" spans="1:27">
      <c r="A41" s="11" t="s">
        <v>519</v>
      </c>
      <c r="B41" s="38">
        <v>-620000</v>
      </c>
      <c r="C41" s="11" t="s">
        <v>521</v>
      </c>
      <c r="D41" s="11">
        <v>0</v>
      </c>
      <c r="E41" s="11">
        <f t="shared" si="0"/>
        <v>373</v>
      </c>
      <c r="F41" s="11">
        <f>IF(B41&gt;0,1,0)</f>
        <v>0</v>
      </c>
      <c r="G41" s="11">
        <f t="shared" si="4"/>
        <v>-231260000</v>
      </c>
    </row>
    <row r="42" spans="1:27">
      <c r="A42" s="11" t="s">
        <v>519</v>
      </c>
      <c r="B42" s="38">
        <v>-120000</v>
      </c>
      <c r="C42" s="11" t="s">
        <v>522</v>
      </c>
      <c r="D42" s="11">
        <v>2</v>
      </c>
      <c r="E42" s="11">
        <f t="shared" si="0"/>
        <v>373</v>
      </c>
      <c r="F42" s="11">
        <f t="shared" ref="F42:F147" si="5">IF(B42&gt;0,1,0)</f>
        <v>0</v>
      </c>
      <c r="G42" s="11">
        <f t="shared" si="4"/>
        <v>-44760000</v>
      </c>
      <c r="J42" s="7"/>
    </row>
    <row r="43" spans="1:27">
      <c r="A43" s="11" t="s">
        <v>523</v>
      </c>
      <c r="B43" s="38">
        <v>650000</v>
      </c>
      <c r="C43" s="11" t="s">
        <v>524</v>
      </c>
      <c r="D43" s="11">
        <v>0</v>
      </c>
      <c r="E43" s="11">
        <f t="shared" si="0"/>
        <v>371</v>
      </c>
      <c r="F43" s="11">
        <f t="shared" si="5"/>
        <v>1</v>
      </c>
      <c r="G43" s="11">
        <f t="shared" si="4"/>
        <v>240500000</v>
      </c>
    </row>
    <row r="44" spans="1:27">
      <c r="A44" s="11" t="s">
        <v>523</v>
      </c>
      <c r="B44" s="38">
        <v>-5000</v>
      </c>
      <c r="C44" s="11" t="s">
        <v>26</v>
      </c>
      <c r="D44" s="11">
        <v>0</v>
      </c>
      <c r="E44" s="11">
        <f t="shared" si="0"/>
        <v>371</v>
      </c>
      <c r="F44" s="11">
        <f t="shared" si="5"/>
        <v>0</v>
      </c>
      <c r="G44" s="11">
        <f t="shared" si="4"/>
        <v>-1855000</v>
      </c>
    </row>
    <row r="45" spans="1:27">
      <c r="A45" s="11" t="s">
        <v>523</v>
      </c>
      <c r="B45" s="38">
        <v>29000000</v>
      </c>
      <c r="C45" s="11" t="s">
        <v>525</v>
      </c>
      <c r="D45" s="11">
        <v>4</v>
      </c>
      <c r="E45" s="11">
        <f t="shared" si="0"/>
        <v>371</v>
      </c>
      <c r="F45" s="11">
        <f t="shared" si="5"/>
        <v>1</v>
      </c>
      <c r="G45" s="11">
        <f t="shared" si="4"/>
        <v>10730000000</v>
      </c>
    </row>
    <row r="46" spans="1:27">
      <c r="A46" s="11" t="s">
        <v>532</v>
      </c>
      <c r="B46" s="38">
        <v>-200000</v>
      </c>
      <c r="C46" s="11" t="s">
        <v>537</v>
      </c>
      <c r="D46" s="11">
        <v>3</v>
      </c>
      <c r="E46" s="11">
        <f t="shared" si="0"/>
        <v>367</v>
      </c>
      <c r="F46" s="11">
        <f t="shared" si="5"/>
        <v>0</v>
      </c>
      <c r="G46" s="11">
        <f t="shared" si="4"/>
        <v>-73400000</v>
      </c>
    </row>
    <row r="47" spans="1:27">
      <c r="A47" s="11" t="s">
        <v>538</v>
      </c>
      <c r="B47" s="38">
        <v>-200000</v>
      </c>
      <c r="C47" s="11" t="s">
        <v>540</v>
      </c>
      <c r="D47" s="11">
        <v>1</v>
      </c>
      <c r="E47" s="11">
        <f t="shared" si="0"/>
        <v>364</v>
      </c>
      <c r="F47" s="11">
        <f t="shared" si="5"/>
        <v>0</v>
      </c>
      <c r="G47" s="11">
        <f t="shared" si="4"/>
        <v>-72800000</v>
      </c>
    </row>
    <row r="48" spans="1:27">
      <c r="A48" s="11" t="s">
        <v>539</v>
      </c>
      <c r="B48" s="38">
        <v>-200000</v>
      </c>
      <c r="C48" s="11" t="s">
        <v>158</v>
      </c>
      <c r="D48" s="11">
        <v>5</v>
      </c>
      <c r="E48" s="11">
        <f t="shared" si="0"/>
        <v>363</v>
      </c>
      <c r="F48" s="11">
        <f t="shared" si="5"/>
        <v>0</v>
      </c>
      <c r="G48" s="11">
        <f t="shared" si="4"/>
        <v>-72600000</v>
      </c>
    </row>
    <row r="49" spans="1:7">
      <c r="A49" s="11" t="s">
        <v>543</v>
      </c>
      <c r="B49" s="38">
        <v>3000000</v>
      </c>
      <c r="C49" s="11" t="s">
        <v>544</v>
      </c>
      <c r="D49" s="11">
        <v>0</v>
      </c>
      <c r="E49" s="11">
        <f t="shared" si="0"/>
        <v>358</v>
      </c>
      <c r="F49" s="11">
        <f t="shared" si="5"/>
        <v>1</v>
      </c>
      <c r="G49" s="11">
        <f t="shared" si="4"/>
        <v>1071000000</v>
      </c>
    </row>
    <row r="50" spans="1:7">
      <c r="A50" s="12" t="s">
        <v>543</v>
      </c>
      <c r="B50" s="57">
        <v>3000000</v>
      </c>
      <c r="C50" s="12" t="s">
        <v>545</v>
      </c>
      <c r="D50" s="11">
        <v>1</v>
      </c>
      <c r="E50" s="11">
        <f t="shared" si="0"/>
        <v>358</v>
      </c>
      <c r="F50" s="11">
        <f t="shared" si="5"/>
        <v>1</v>
      </c>
      <c r="G50" s="12">
        <f t="shared" si="4"/>
        <v>1071000000</v>
      </c>
    </row>
    <row r="51" spans="1:7">
      <c r="A51" s="11" t="s">
        <v>548</v>
      </c>
      <c r="B51" s="38">
        <v>765797</v>
      </c>
      <c r="C51" s="11" t="s">
        <v>549</v>
      </c>
      <c r="D51" s="11">
        <v>0</v>
      </c>
      <c r="E51" s="11">
        <f t="shared" si="0"/>
        <v>357</v>
      </c>
      <c r="F51" s="11">
        <f t="shared" si="5"/>
        <v>1</v>
      </c>
      <c r="G51" s="11">
        <f t="shared" si="4"/>
        <v>272623732</v>
      </c>
    </row>
    <row r="52" spans="1:7">
      <c r="A52" s="11" t="s">
        <v>548</v>
      </c>
      <c r="B52" s="38">
        <v>-200000</v>
      </c>
      <c r="C52" s="11" t="s">
        <v>158</v>
      </c>
      <c r="D52" s="11">
        <v>7</v>
      </c>
      <c r="E52" s="11">
        <f t="shared" si="0"/>
        <v>357</v>
      </c>
      <c r="F52" s="11">
        <f t="shared" si="5"/>
        <v>0</v>
      </c>
      <c r="G52" s="11">
        <f t="shared" si="4"/>
        <v>-71400000</v>
      </c>
    </row>
    <row r="53" spans="1:7">
      <c r="A53" s="11" t="s">
        <v>560</v>
      </c>
      <c r="B53" s="38">
        <v>-400500</v>
      </c>
      <c r="C53" s="11" t="s">
        <v>561</v>
      </c>
      <c r="D53" s="11">
        <v>9</v>
      </c>
      <c r="E53" s="11">
        <f t="shared" si="0"/>
        <v>350</v>
      </c>
      <c r="F53" s="11">
        <f t="shared" si="5"/>
        <v>0</v>
      </c>
      <c r="G53" s="11">
        <f t="shared" si="4"/>
        <v>-140175000</v>
      </c>
    </row>
    <row r="54" spans="1:7">
      <c r="A54" s="11" t="s">
        <v>575</v>
      </c>
      <c r="B54" s="38">
        <v>-1000396</v>
      </c>
      <c r="C54" s="11" t="s">
        <v>629</v>
      </c>
      <c r="D54" s="11">
        <v>6</v>
      </c>
      <c r="E54" s="11">
        <f t="shared" si="0"/>
        <v>341</v>
      </c>
      <c r="F54" s="11">
        <f t="shared" si="5"/>
        <v>0</v>
      </c>
      <c r="G54" s="11">
        <f t="shared" si="4"/>
        <v>-341135036</v>
      </c>
    </row>
    <row r="55" spans="1:7">
      <c r="A55" s="11" t="s">
        <v>578</v>
      </c>
      <c r="B55" s="38">
        <v>-40000000</v>
      </c>
      <c r="C55" s="11" t="s">
        <v>579</v>
      </c>
      <c r="D55" s="11">
        <v>9</v>
      </c>
      <c r="E55" s="11">
        <f t="shared" si="0"/>
        <v>335</v>
      </c>
      <c r="F55" s="11">
        <f t="shared" si="5"/>
        <v>0</v>
      </c>
      <c r="G55" s="11">
        <f t="shared" si="4"/>
        <v>-13400000000</v>
      </c>
    </row>
    <row r="56" spans="1:7">
      <c r="A56" s="11" t="s">
        <v>584</v>
      </c>
      <c r="B56" s="38">
        <v>865652</v>
      </c>
      <c r="C56" s="11" t="s">
        <v>585</v>
      </c>
      <c r="D56" s="11">
        <v>27</v>
      </c>
      <c r="E56" s="11">
        <f t="shared" si="0"/>
        <v>326</v>
      </c>
      <c r="F56" s="11">
        <f t="shared" si="5"/>
        <v>1</v>
      </c>
      <c r="G56" s="11">
        <f t="shared" si="4"/>
        <v>281336900</v>
      </c>
    </row>
    <row r="57" spans="1:7">
      <c r="A57" s="11" t="s">
        <v>615</v>
      </c>
      <c r="B57" s="38">
        <v>-50200000</v>
      </c>
      <c r="C57" s="11" t="s">
        <v>617</v>
      </c>
      <c r="D57" s="11">
        <v>1</v>
      </c>
      <c r="E57" s="11">
        <f t="shared" si="0"/>
        <v>299</v>
      </c>
      <c r="F57" s="11">
        <f t="shared" si="5"/>
        <v>0</v>
      </c>
      <c r="G57" s="11">
        <f t="shared" si="4"/>
        <v>-15009800000</v>
      </c>
    </row>
    <row r="58" spans="1:7">
      <c r="A58" s="11" t="s">
        <v>621</v>
      </c>
      <c r="B58" s="38">
        <v>-12200500</v>
      </c>
      <c r="C58" s="11" t="s">
        <v>622</v>
      </c>
      <c r="D58" s="11">
        <v>3</v>
      </c>
      <c r="E58" s="11">
        <f t="shared" si="0"/>
        <v>298</v>
      </c>
      <c r="F58" s="11">
        <f t="shared" si="5"/>
        <v>0</v>
      </c>
      <c r="G58" s="11">
        <f t="shared" si="4"/>
        <v>-3635749000</v>
      </c>
    </row>
    <row r="59" spans="1:7">
      <c r="A59" s="11" t="s">
        <v>627</v>
      </c>
      <c r="B59" s="38">
        <v>534906</v>
      </c>
      <c r="C59" s="11" t="s">
        <v>628</v>
      </c>
      <c r="D59" s="11">
        <v>1</v>
      </c>
      <c r="E59" s="11">
        <f t="shared" si="0"/>
        <v>295</v>
      </c>
      <c r="F59" s="11">
        <f t="shared" si="5"/>
        <v>1</v>
      </c>
      <c r="G59" s="11">
        <f t="shared" si="4"/>
        <v>157262364</v>
      </c>
    </row>
    <row r="60" spans="1:7">
      <c r="A60" s="11" t="s">
        <v>636</v>
      </c>
      <c r="B60" s="38">
        <v>-338000</v>
      </c>
      <c r="C60" s="11" t="s">
        <v>638</v>
      </c>
      <c r="D60" s="11">
        <v>2</v>
      </c>
      <c r="E60" s="11">
        <f t="shared" si="0"/>
        <v>294</v>
      </c>
      <c r="F60" s="11">
        <f t="shared" si="5"/>
        <v>0</v>
      </c>
      <c r="G60" s="11">
        <f t="shared" si="4"/>
        <v>-99372000</v>
      </c>
    </row>
    <row r="61" spans="1:7">
      <c r="A61" s="11" t="s">
        <v>639</v>
      </c>
      <c r="B61" s="38">
        <v>-150000</v>
      </c>
      <c r="C61" s="11" t="s">
        <v>640</v>
      </c>
      <c r="D61" s="11">
        <v>4</v>
      </c>
      <c r="E61" s="11">
        <f t="shared" si="0"/>
        <v>292</v>
      </c>
      <c r="F61" s="11">
        <f t="shared" si="5"/>
        <v>0</v>
      </c>
      <c r="G61" s="11">
        <f t="shared" si="4"/>
        <v>-43800000</v>
      </c>
    </row>
    <row r="62" spans="1:7">
      <c r="A62" s="11" t="s">
        <v>645</v>
      </c>
      <c r="B62" s="38">
        <v>-100000</v>
      </c>
      <c r="C62" s="11" t="s">
        <v>26</v>
      </c>
      <c r="D62" s="11">
        <v>4</v>
      </c>
      <c r="E62" s="11">
        <f t="shared" si="0"/>
        <v>288</v>
      </c>
      <c r="F62" s="11">
        <f t="shared" si="5"/>
        <v>0</v>
      </c>
      <c r="G62" s="11">
        <f t="shared" si="4"/>
        <v>-28800000</v>
      </c>
    </row>
    <row r="63" spans="1:7">
      <c r="A63" s="11" t="s">
        <v>647</v>
      </c>
      <c r="B63" s="38">
        <v>-200000</v>
      </c>
      <c r="C63" s="11" t="s">
        <v>158</v>
      </c>
      <c r="D63" s="11">
        <v>0</v>
      </c>
      <c r="E63" s="11">
        <f t="shared" si="0"/>
        <v>284</v>
      </c>
      <c r="F63" s="11">
        <f t="shared" si="5"/>
        <v>0</v>
      </c>
      <c r="G63" s="11">
        <f t="shared" si="4"/>
        <v>-56800000</v>
      </c>
    </row>
    <row r="64" spans="1:7">
      <c r="A64" s="11" t="s">
        <v>71</v>
      </c>
      <c r="B64" s="38">
        <v>-87000</v>
      </c>
      <c r="C64" s="11" t="s">
        <v>648</v>
      </c>
      <c r="D64" s="11">
        <v>4</v>
      </c>
      <c r="E64" s="11">
        <f t="shared" si="0"/>
        <v>284</v>
      </c>
      <c r="F64" s="11">
        <f t="shared" si="5"/>
        <v>0</v>
      </c>
      <c r="G64" s="11">
        <f t="shared" si="4"/>
        <v>-24708000</v>
      </c>
    </row>
    <row r="65" spans="1:10">
      <c r="A65" s="11" t="s">
        <v>654</v>
      </c>
      <c r="B65" s="38">
        <v>-27470</v>
      </c>
      <c r="C65" s="11" t="s">
        <v>655</v>
      </c>
      <c r="D65" s="11">
        <v>1</v>
      </c>
      <c r="E65" s="11">
        <f t="shared" si="0"/>
        <v>280</v>
      </c>
      <c r="F65" s="11">
        <f t="shared" si="5"/>
        <v>0</v>
      </c>
      <c r="G65" s="11">
        <f t="shared" si="4"/>
        <v>-7691600</v>
      </c>
    </row>
    <row r="66" spans="1:10">
      <c r="A66" s="11" t="s">
        <v>658</v>
      </c>
      <c r="B66" s="38">
        <v>-334000</v>
      </c>
      <c r="C66" s="11" t="s">
        <v>659</v>
      </c>
      <c r="D66" s="11">
        <v>5</v>
      </c>
      <c r="E66" s="11">
        <f t="shared" si="0"/>
        <v>279</v>
      </c>
      <c r="F66" s="11">
        <f t="shared" si="5"/>
        <v>0</v>
      </c>
      <c r="G66" s="11">
        <f t="shared" si="4"/>
        <v>-93186000</v>
      </c>
    </row>
    <row r="67" spans="1:10">
      <c r="A67" s="11" t="s">
        <v>662</v>
      </c>
      <c r="B67" s="38">
        <v>-20000</v>
      </c>
      <c r="C67" s="11" t="s">
        <v>663</v>
      </c>
      <c r="D67" s="11">
        <v>1</v>
      </c>
      <c r="E67" s="11">
        <f t="shared" ref="E67:E147" si="6">D67+E68</f>
        <v>274</v>
      </c>
      <c r="F67" s="11">
        <f t="shared" si="5"/>
        <v>0</v>
      </c>
      <c r="G67" s="11">
        <f t="shared" si="4"/>
        <v>-5480000</v>
      </c>
    </row>
    <row r="68" spans="1:10">
      <c r="A68" s="11" t="s">
        <v>661</v>
      </c>
      <c r="B68" s="38">
        <v>-300500</v>
      </c>
      <c r="C68" s="11" t="s">
        <v>664</v>
      </c>
      <c r="D68" s="11">
        <v>0</v>
      </c>
      <c r="E68" s="11">
        <f t="shared" si="6"/>
        <v>273</v>
      </c>
      <c r="F68" s="11">
        <f t="shared" si="5"/>
        <v>0</v>
      </c>
      <c r="G68" s="11">
        <f t="shared" si="4"/>
        <v>-82036500</v>
      </c>
    </row>
    <row r="69" spans="1:10">
      <c r="A69" s="11" t="s">
        <v>661</v>
      </c>
      <c r="B69" s="38">
        <v>-100000</v>
      </c>
      <c r="C69" s="11" t="s">
        <v>665</v>
      </c>
      <c r="D69" s="11">
        <v>5</v>
      </c>
      <c r="E69" s="11">
        <f t="shared" si="6"/>
        <v>273</v>
      </c>
      <c r="F69" s="11">
        <f t="shared" si="5"/>
        <v>0</v>
      </c>
      <c r="G69" s="11">
        <f t="shared" si="4"/>
        <v>-27300000</v>
      </c>
    </row>
    <row r="70" spans="1:10">
      <c r="A70" s="11" t="s">
        <v>668</v>
      </c>
      <c r="B70" s="38">
        <v>-200000</v>
      </c>
      <c r="C70" s="11" t="s">
        <v>26</v>
      </c>
      <c r="D70" s="11">
        <v>4</v>
      </c>
      <c r="E70" s="11">
        <f t="shared" si="6"/>
        <v>268</v>
      </c>
      <c r="F70" s="11">
        <f t="shared" si="5"/>
        <v>0</v>
      </c>
      <c r="G70" s="11">
        <f t="shared" si="4"/>
        <v>-53600000</v>
      </c>
    </row>
    <row r="71" spans="1:10">
      <c r="A71" s="11" t="s">
        <v>630</v>
      </c>
      <c r="B71" s="38">
        <v>15389</v>
      </c>
      <c r="C71" s="11" t="s">
        <v>669</v>
      </c>
      <c r="D71" s="11">
        <v>0</v>
      </c>
      <c r="E71" s="11">
        <f t="shared" si="6"/>
        <v>264</v>
      </c>
      <c r="F71" s="11">
        <f t="shared" si="5"/>
        <v>1</v>
      </c>
      <c r="G71" s="11">
        <f t="shared" si="4"/>
        <v>4047307</v>
      </c>
    </row>
    <row r="72" spans="1:10">
      <c r="A72" s="11" t="s">
        <v>630</v>
      </c>
      <c r="B72" s="38">
        <v>4000000</v>
      </c>
      <c r="C72" s="11" t="s">
        <v>675</v>
      </c>
      <c r="D72" s="11">
        <v>0</v>
      </c>
      <c r="E72" s="11">
        <f t="shared" si="6"/>
        <v>264</v>
      </c>
      <c r="F72" s="11">
        <f t="shared" si="5"/>
        <v>1</v>
      </c>
      <c r="G72" s="11">
        <f t="shared" si="4"/>
        <v>1052000000</v>
      </c>
    </row>
    <row r="73" spans="1:10">
      <c r="A73" s="11" t="s">
        <v>630</v>
      </c>
      <c r="B73" s="38">
        <v>2600000</v>
      </c>
      <c r="C73" s="11" t="s">
        <v>676</v>
      </c>
      <c r="D73" s="11">
        <v>0</v>
      </c>
      <c r="E73" s="11">
        <f t="shared" si="6"/>
        <v>264</v>
      </c>
      <c r="F73" s="11">
        <f t="shared" si="5"/>
        <v>1</v>
      </c>
      <c r="G73" s="11">
        <f t="shared" si="4"/>
        <v>683800000</v>
      </c>
      <c r="J73" t="s">
        <v>25</v>
      </c>
    </row>
    <row r="74" spans="1:10">
      <c r="A74" s="11" t="s">
        <v>630</v>
      </c>
      <c r="B74" s="38">
        <v>3000000</v>
      </c>
      <c r="C74" s="11" t="s">
        <v>677</v>
      </c>
      <c r="D74" s="11">
        <v>3</v>
      </c>
      <c r="E74" s="11">
        <f t="shared" si="6"/>
        <v>264</v>
      </c>
      <c r="F74" s="11">
        <f t="shared" si="5"/>
        <v>1</v>
      </c>
      <c r="G74" s="11">
        <f t="shared" si="4"/>
        <v>789000000</v>
      </c>
    </row>
    <row r="75" spans="1:10">
      <c r="A75" s="11" t="s">
        <v>679</v>
      </c>
      <c r="B75" s="38">
        <v>-200000</v>
      </c>
      <c r="C75" s="11" t="s">
        <v>158</v>
      </c>
      <c r="D75" s="11">
        <v>3</v>
      </c>
      <c r="E75" s="11">
        <f t="shared" si="6"/>
        <v>261</v>
      </c>
      <c r="F75" s="11">
        <f t="shared" si="5"/>
        <v>0</v>
      </c>
      <c r="G75" s="11">
        <f t="shared" si="4"/>
        <v>-52200000</v>
      </c>
    </row>
    <row r="76" spans="1:10">
      <c r="A76" s="11" t="s">
        <v>680</v>
      </c>
      <c r="B76" s="38">
        <v>-2000700</v>
      </c>
      <c r="C76" s="11" t="s">
        <v>681</v>
      </c>
      <c r="D76" s="11">
        <v>0</v>
      </c>
      <c r="E76" s="11">
        <f t="shared" si="6"/>
        <v>258</v>
      </c>
      <c r="F76" s="11">
        <f t="shared" si="5"/>
        <v>0</v>
      </c>
      <c r="G76" s="11">
        <f t="shared" si="4"/>
        <v>-516180600</v>
      </c>
    </row>
    <row r="77" spans="1:10">
      <c r="A77" s="11" t="s">
        <v>680</v>
      </c>
      <c r="B77" s="38">
        <v>-200000</v>
      </c>
      <c r="C77" s="11" t="s">
        <v>158</v>
      </c>
      <c r="D77" s="11">
        <v>4</v>
      </c>
      <c r="E77" s="11">
        <f t="shared" si="6"/>
        <v>258</v>
      </c>
      <c r="F77" s="11">
        <f t="shared" si="5"/>
        <v>0</v>
      </c>
      <c r="G77" s="11">
        <f t="shared" si="4"/>
        <v>-51600000</v>
      </c>
    </row>
    <row r="78" spans="1:10">
      <c r="A78" s="11" t="s">
        <v>684</v>
      </c>
      <c r="B78" s="38">
        <v>2000000</v>
      </c>
      <c r="C78" s="11" t="s">
        <v>685</v>
      </c>
      <c r="D78" s="11">
        <v>8</v>
      </c>
      <c r="E78" s="11">
        <f t="shared" si="6"/>
        <v>254</v>
      </c>
      <c r="F78" s="11">
        <f t="shared" si="5"/>
        <v>1</v>
      </c>
      <c r="G78" s="11">
        <f t="shared" si="4"/>
        <v>506000000</v>
      </c>
      <c r="J78" t="s">
        <v>25</v>
      </c>
    </row>
    <row r="79" spans="1:10">
      <c r="A79" s="11" t="s">
        <v>686</v>
      </c>
      <c r="B79" s="38">
        <v>-1000500</v>
      </c>
      <c r="C79" s="11" t="s">
        <v>687</v>
      </c>
      <c r="D79" s="11">
        <v>0</v>
      </c>
      <c r="E79" s="11">
        <f t="shared" si="6"/>
        <v>246</v>
      </c>
      <c r="F79" s="11">
        <f t="shared" si="5"/>
        <v>0</v>
      </c>
      <c r="G79" s="11">
        <f t="shared" si="4"/>
        <v>-246123000</v>
      </c>
    </row>
    <row r="80" spans="1:10">
      <c r="A80" s="11" t="s">
        <v>686</v>
      </c>
      <c r="B80" s="38">
        <v>-141950</v>
      </c>
      <c r="C80" s="11" t="s">
        <v>688</v>
      </c>
      <c r="D80" s="11">
        <v>3</v>
      </c>
      <c r="E80" s="11">
        <f t="shared" si="6"/>
        <v>246</v>
      </c>
      <c r="F80" s="11">
        <f t="shared" si="5"/>
        <v>0</v>
      </c>
      <c r="G80" s="11">
        <f t="shared" si="4"/>
        <v>-34919700</v>
      </c>
    </row>
    <row r="81" spans="1:7">
      <c r="A81" s="11" t="s">
        <v>691</v>
      </c>
      <c r="B81" s="38">
        <v>-900500</v>
      </c>
      <c r="C81" s="11" t="s">
        <v>692</v>
      </c>
      <c r="D81" s="11">
        <v>10</v>
      </c>
      <c r="E81" s="11">
        <f t="shared" si="6"/>
        <v>243</v>
      </c>
      <c r="F81" s="11">
        <f t="shared" si="5"/>
        <v>0</v>
      </c>
      <c r="G81" s="11">
        <f t="shared" si="4"/>
        <v>-218821500</v>
      </c>
    </row>
    <row r="82" spans="1:7">
      <c r="A82" s="11" t="s">
        <v>631</v>
      </c>
      <c r="B82" s="38">
        <v>81251</v>
      </c>
      <c r="C82" s="11" t="s">
        <v>695</v>
      </c>
      <c r="D82" s="11">
        <v>22</v>
      </c>
      <c r="E82" s="11">
        <f t="shared" si="6"/>
        <v>233</v>
      </c>
      <c r="F82" s="11">
        <f t="shared" si="5"/>
        <v>1</v>
      </c>
      <c r="G82" s="11">
        <f t="shared" si="4"/>
        <v>18850232</v>
      </c>
    </row>
    <row r="83" spans="1:7">
      <c r="A83" s="11" t="s">
        <v>723</v>
      </c>
      <c r="B83" s="38">
        <v>50000000</v>
      </c>
      <c r="C83" s="11" t="s">
        <v>726</v>
      </c>
      <c r="D83" s="11">
        <v>1</v>
      </c>
      <c r="E83" s="11">
        <f t="shared" si="6"/>
        <v>211</v>
      </c>
      <c r="F83" s="11">
        <f t="shared" si="5"/>
        <v>1</v>
      </c>
      <c r="G83" s="11">
        <f t="shared" si="4"/>
        <v>10500000000</v>
      </c>
    </row>
    <row r="84" spans="1:7">
      <c r="A84" s="11" t="s">
        <v>721</v>
      </c>
      <c r="B84" s="38">
        <v>30000000</v>
      </c>
      <c r="C84" s="11" t="s">
        <v>727</v>
      </c>
      <c r="D84" s="11">
        <v>0</v>
      </c>
      <c r="E84" s="11">
        <f t="shared" si="6"/>
        <v>210</v>
      </c>
      <c r="F84" s="11">
        <f t="shared" si="5"/>
        <v>1</v>
      </c>
      <c r="G84" s="11">
        <f t="shared" si="4"/>
        <v>6270000000</v>
      </c>
    </row>
    <row r="85" spans="1:7">
      <c r="A85" s="11" t="s">
        <v>721</v>
      </c>
      <c r="B85" s="38">
        <v>-72500000</v>
      </c>
      <c r="C85" s="11" t="s">
        <v>728</v>
      </c>
      <c r="D85" s="11">
        <v>1</v>
      </c>
      <c r="E85" s="11">
        <f t="shared" si="6"/>
        <v>210</v>
      </c>
      <c r="F85" s="11">
        <f t="shared" si="5"/>
        <v>0</v>
      </c>
      <c r="G85" s="11">
        <f t="shared" si="4"/>
        <v>-15225000000</v>
      </c>
    </row>
    <row r="86" spans="1:7">
      <c r="A86" s="11" t="s">
        <v>729</v>
      </c>
      <c r="B86" s="38">
        <v>-281000</v>
      </c>
      <c r="C86" s="11" t="s">
        <v>741</v>
      </c>
      <c r="D86" s="11">
        <v>5</v>
      </c>
      <c r="E86" s="11">
        <f t="shared" si="6"/>
        <v>209</v>
      </c>
      <c r="F86" s="11">
        <f t="shared" si="5"/>
        <v>0</v>
      </c>
      <c r="G86" s="11">
        <f t="shared" si="4"/>
        <v>-58729000</v>
      </c>
    </row>
    <row r="87" spans="1:7">
      <c r="A87" s="11" t="s">
        <v>734</v>
      </c>
      <c r="B87" s="38">
        <v>2500000</v>
      </c>
      <c r="C87" s="11" t="s">
        <v>738</v>
      </c>
      <c r="D87" s="11">
        <v>1</v>
      </c>
      <c r="E87" s="11">
        <f t="shared" si="6"/>
        <v>204</v>
      </c>
      <c r="F87" s="11">
        <f t="shared" si="5"/>
        <v>1</v>
      </c>
      <c r="G87" s="11">
        <f t="shared" si="4"/>
        <v>507500000</v>
      </c>
    </row>
    <row r="88" spans="1:7">
      <c r="A88" s="11" t="s">
        <v>632</v>
      </c>
      <c r="B88" s="38">
        <v>78340</v>
      </c>
      <c r="C88" s="11" t="s">
        <v>739</v>
      </c>
      <c r="D88" s="11">
        <v>5</v>
      </c>
      <c r="E88" s="11">
        <f t="shared" si="6"/>
        <v>203</v>
      </c>
      <c r="F88" s="11">
        <f t="shared" si="5"/>
        <v>1</v>
      </c>
      <c r="G88" s="11">
        <f t="shared" si="4"/>
        <v>15824680</v>
      </c>
    </row>
    <row r="89" spans="1:7">
      <c r="A89" s="11" t="s">
        <v>746</v>
      </c>
      <c r="B89" s="38">
        <v>15000000</v>
      </c>
      <c r="C89" s="11" t="s">
        <v>747</v>
      </c>
      <c r="D89" s="11">
        <v>25</v>
      </c>
      <c r="E89" s="11">
        <f t="shared" si="6"/>
        <v>198</v>
      </c>
      <c r="F89" s="11">
        <f t="shared" si="5"/>
        <v>1</v>
      </c>
      <c r="G89" s="11">
        <f t="shared" si="4"/>
        <v>2955000000</v>
      </c>
    </row>
    <row r="90" spans="1:7">
      <c r="A90" s="11" t="s">
        <v>633</v>
      </c>
      <c r="B90" s="38">
        <v>244846</v>
      </c>
      <c r="C90" s="11" t="s">
        <v>778</v>
      </c>
      <c r="D90" s="11">
        <v>29</v>
      </c>
      <c r="E90" s="11">
        <f t="shared" si="6"/>
        <v>173</v>
      </c>
      <c r="F90" s="11">
        <f t="shared" si="5"/>
        <v>1</v>
      </c>
      <c r="G90" s="11">
        <f t="shared" si="4"/>
        <v>42113512</v>
      </c>
    </row>
    <row r="91" spans="1:7">
      <c r="A91" s="11" t="s">
        <v>815</v>
      </c>
      <c r="B91" s="38">
        <v>272155</v>
      </c>
      <c r="C91" s="11" t="s">
        <v>817</v>
      </c>
      <c r="D91" s="11">
        <v>30</v>
      </c>
      <c r="E91" s="11">
        <f t="shared" si="6"/>
        <v>144</v>
      </c>
      <c r="F91" s="11">
        <f t="shared" si="5"/>
        <v>1</v>
      </c>
      <c r="G91" s="11">
        <f t="shared" si="4"/>
        <v>38918165</v>
      </c>
    </row>
    <row r="92" spans="1:7">
      <c r="A92" s="11" t="s">
        <v>854</v>
      </c>
      <c r="B92" s="38">
        <v>3000000</v>
      </c>
      <c r="C92" s="11" t="s">
        <v>855</v>
      </c>
      <c r="D92" s="11">
        <v>0</v>
      </c>
      <c r="E92" s="11">
        <f t="shared" si="6"/>
        <v>114</v>
      </c>
      <c r="F92" s="11">
        <f t="shared" si="5"/>
        <v>1</v>
      </c>
      <c r="G92" s="11">
        <f t="shared" si="4"/>
        <v>339000000</v>
      </c>
    </row>
    <row r="93" spans="1:7">
      <c r="A93" s="11" t="s">
        <v>854</v>
      </c>
      <c r="B93" s="35">
        <v>274385</v>
      </c>
      <c r="C93" s="11" t="s">
        <v>264</v>
      </c>
      <c r="D93" s="11">
        <v>1</v>
      </c>
      <c r="E93" s="11">
        <f t="shared" si="6"/>
        <v>114</v>
      </c>
      <c r="F93" s="11">
        <f t="shared" si="5"/>
        <v>1</v>
      </c>
      <c r="G93" s="11">
        <f t="shared" si="4"/>
        <v>31005505</v>
      </c>
    </row>
    <row r="94" spans="1:7">
      <c r="A94" s="11" t="s">
        <v>862</v>
      </c>
      <c r="B94" s="38">
        <v>5500000</v>
      </c>
      <c r="C94" s="11" t="s">
        <v>863</v>
      </c>
      <c r="D94" s="11">
        <v>1</v>
      </c>
      <c r="E94" s="11">
        <f t="shared" si="6"/>
        <v>113</v>
      </c>
      <c r="F94" s="11">
        <f t="shared" si="5"/>
        <v>1</v>
      </c>
      <c r="G94" s="11">
        <f t="shared" si="4"/>
        <v>616000000</v>
      </c>
    </row>
    <row r="95" spans="1:7">
      <c r="A95" s="11" t="s">
        <v>864</v>
      </c>
      <c r="B95" s="38">
        <v>3000000</v>
      </c>
      <c r="C95" s="11" t="s">
        <v>865</v>
      </c>
      <c r="D95" s="11">
        <v>1</v>
      </c>
      <c r="E95" s="11">
        <f t="shared" si="6"/>
        <v>112</v>
      </c>
      <c r="F95" s="11">
        <f t="shared" si="5"/>
        <v>1</v>
      </c>
      <c r="G95" s="11">
        <f t="shared" si="4"/>
        <v>333000000</v>
      </c>
    </row>
    <row r="96" spans="1:7">
      <c r="A96" s="11" t="s">
        <v>866</v>
      </c>
      <c r="B96" s="38">
        <v>3000000</v>
      </c>
      <c r="C96" s="11" t="s">
        <v>867</v>
      </c>
      <c r="D96" s="11">
        <v>1</v>
      </c>
      <c r="E96" s="11">
        <f t="shared" si="6"/>
        <v>111</v>
      </c>
      <c r="F96" s="11">
        <f t="shared" si="5"/>
        <v>1</v>
      </c>
      <c r="G96" s="11">
        <f t="shared" si="4"/>
        <v>330000000</v>
      </c>
    </row>
    <row r="97" spans="1:7">
      <c r="A97" s="11" t="s">
        <v>868</v>
      </c>
      <c r="B97" s="38">
        <v>3000000</v>
      </c>
      <c r="C97" s="11" t="s">
        <v>869</v>
      </c>
      <c r="D97" s="11">
        <v>1</v>
      </c>
      <c r="E97" s="11">
        <f t="shared" si="6"/>
        <v>110</v>
      </c>
      <c r="F97" s="11">
        <f t="shared" si="5"/>
        <v>1</v>
      </c>
      <c r="G97" s="11">
        <f t="shared" si="4"/>
        <v>327000000</v>
      </c>
    </row>
    <row r="98" spans="1:7">
      <c r="A98" s="11" t="s">
        <v>870</v>
      </c>
      <c r="B98" s="38">
        <v>3000000</v>
      </c>
      <c r="C98" s="11" t="s">
        <v>871</v>
      </c>
      <c r="D98" s="11">
        <v>1</v>
      </c>
      <c r="E98" s="11">
        <f t="shared" si="6"/>
        <v>109</v>
      </c>
      <c r="F98" s="11">
        <f t="shared" si="5"/>
        <v>1</v>
      </c>
      <c r="G98" s="11">
        <f t="shared" si="4"/>
        <v>324000000</v>
      </c>
    </row>
    <row r="99" spans="1:7">
      <c r="A99" s="11" t="s">
        <v>872</v>
      </c>
      <c r="B99" s="38">
        <v>3000000</v>
      </c>
      <c r="C99" s="11" t="s">
        <v>873</v>
      </c>
      <c r="D99" s="11">
        <v>2</v>
      </c>
      <c r="E99" s="11">
        <f t="shared" si="6"/>
        <v>108</v>
      </c>
      <c r="F99" s="11">
        <f t="shared" si="5"/>
        <v>1</v>
      </c>
      <c r="G99" s="11">
        <f t="shared" si="4"/>
        <v>321000000</v>
      </c>
    </row>
    <row r="100" spans="1:7">
      <c r="A100" s="11" t="s">
        <v>874</v>
      </c>
      <c r="B100" s="38">
        <v>999500</v>
      </c>
      <c r="C100" s="11" t="s">
        <v>888</v>
      </c>
      <c r="D100" s="11">
        <v>1</v>
      </c>
      <c r="E100" s="11">
        <f t="shared" si="6"/>
        <v>106</v>
      </c>
      <c r="F100" s="11">
        <f t="shared" si="5"/>
        <v>1</v>
      </c>
      <c r="G100" s="11">
        <f t="shared" si="4"/>
        <v>104947500</v>
      </c>
    </row>
    <row r="101" spans="1:7" ht="30">
      <c r="A101" s="11" t="s">
        <v>887</v>
      </c>
      <c r="B101" s="38">
        <v>-1986700</v>
      </c>
      <c r="C101" s="73" t="s">
        <v>889</v>
      </c>
      <c r="D101" s="11">
        <v>21</v>
      </c>
      <c r="E101" s="11">
        <f t="shared" si="6"/>
        <v>105</v>
      </c>
      <c r="F101" s="11">
        <f t="shared" si="5"/>
        <v>0</v>
      </c>
      <c r="G101" s="11">
        <f t="shared" si="4"/>
        <v>-208603500</v>
      </c>
    </row>
    <row r="102" spans="1:7" ht="30">
      <c r="A102" s="11" t="s">
        <v>890</v>
      </c>
      <c r="B102" s="38">
        <v>3000000</v>
      </c>
      <c r="C102" s="73" t="s">
        <v>891</v>
      </c>
      <c r="D102" s="11">
        <v>0</v>
      </c>
      <c r="E102" s="11">
        <f t="shared" si="6"/>
        <v>84</v>
      </c>
      <c r="F102" s="11">
        <f t="shared" si="5"/>
        <v>1</v>
      </c>
      <c r="G102" s="11">
        <f t="shared" si="4"/>
        <v>249000000</v>
      </c>
    </row>
    <row r="103" spans="1:7">
      <c r="A103" s="11" t="s">
        <v>1027</v>
      </c>
      <c r="B103" s="38">
        <v>295500</v>
      </c>
      <c r="C103" s="73" t="s">
        <v>1028</v>
      </c>
      <c r="D103" s="11">
        <v>15</v>
      </c>
      <c r="E103" s="11">
        <f t="shared" si="6"/>
        <v>84</v>
      </c>
      <c r="F103" s="11">
        <f t="shared" si="5"/>
        <v>1</v>
      </c>
      <c r="G103" s="11">
        <f t="shared" si="4"/>
        <v>24526500</v>
      </c>
    </row>
    <row r="104" spans="1:7">
      <c r="A104" s="11" t="s">
        <v>915</v>
      </c>
      <c r="B104" s="38">
        <v>-10000</v>
      </c>
      <c r="C104" s="73" t="s">
        <v>921</v>
      </c>
      <c r="D104" s="11">
        <v>6</v>
      </c>
      <c r="E104" s="11">
        <f t="shared" si="6"/>
        <v>69</v>
      </c>
      <c r="F104" s="11">
        <f t="shared" si="5"/>
        <v>0</v>
      </c>
      <c r="G104" s="11">
        <f t="shared" si="4"/>
        <v>-690000</v>
      </c>
    </row>
    <row r="105" spans="1:7">
      <c r="A105" s="11" t="s">
        <v>923</v>
      </c>
      <c r="B105" s="38">
        <v>1999000</v>
      </c>
      <c r="C105" s="73" t="s">
        <v>924</v>
      </c>
      <c r="D105" s="11">
        <v>5</v>
      </c>
      <c r="E105" s="11">
        <f t="shared" si="6"/>
        <v>63</v>
      </c>
      <c r="F105" s="11">
        <f t="shared" si="5"/>
        <v>1</v>
      </c>
      <c r="G105" s="11">
        <f t="shared" si="4"/>
        <v>123938000</v>
      </c>
    </row>
    <row r="106" spans="1:7">
      <c r="A106" s="11" t="s">
        <v>940</v>
      </c>
      <c r="B106" s="38">
        <v>-60000000</v>
      </c>
      <c r="C106" s="73" t="s">
        <v>1024</v>
      </c>
      <c r="D106" s="11">
        <v>0</v>
      </c>
      <c r="E106" s="11">
        <f t="shared" si="6"/>
        <v>58</v>
      </c>
      <c r="F106" s="11">
        <f t="shared" si="5"/>
        <v>0</v>
      </c>
      <c r="G106" s="11">
        <f t="shared" si="4"/>
        <v>-3480000000</v>
      </c>
    </row>
    <row r="107" spans="1:7">
      <c r="A107" s="11" t="s">
        <v>940</v>
      </c>
      <c r="B107" s="38">
        <v>5850000</v>
      </c>
      <c r="C107" s="73" t="s">
        <v>1026</v>
      </c>
      <c r="D107" s="11">
        <v>1</v>
      </c>
      <c r="E107" s="11">
        <f t="shared" si="6"/>
        <v>58</v>
      </c>
      <c r="F107" s="11">
        <f t="shared" si="5"/>
        <v>1</v>
      </c>
      <c r="G107" s="11">
        <f t="shared" si="4"/>
        <v>333450000</v>
      </c>
    </row>
    <row r="108" spans="1:7">
      <c r="A108" s="11" t="s">
        <v>1032</v>
      </c>
      <c r="B108" s="38">
        <v>3000000</v>
      </c>
      <c r="C108" s="73" t="s">
        <v>1042</v>
      </c>
      <c r="D108" s="11">
        <v>1</v>
      </c>
      <c r="E108" s="11">
        <f t="shared" si="6"/>
        <v>57</v>
      </c>
      <c r="F108" s="11">
        <f t="shared" si="5"/>
        <v>1</v>
      </c>
      <c r="G108" s="11">
        <f t="shared" si="4"/>
        <v>168000000</v>
      </c>
    </row>
    <row r="109" spans="1:7">
      <c r="A109" s="11" t="s">
        <v>1043</v>
      </c>
      <c r="B109" s="38">
        <v>2000000</v>
      </c>
      <c r="C109" s="73" t="s">
        <v>1042</v>
      </c>
      <c r="D109" s="11">
        <v>0</v>
      </c>
      <c r="E109" s="11">
        <f t="shared" si="6"/>
        <v>56</v>
      </c>
      <c r="F109" s="11">
        <f t="shared" si="5"/>
        <v>1</v>
      </c>
      <c r="G109" s="11">
        <f t="shared" si="4"/>
        <v>110000000</v>
      </c>
    </row>
    <row r="110" spans="1:7">
      <c r="A110" s="11" t="s">
        <v>1043</v>
      </c>
      <c r="B110" s="38">
        <v>-5000000</v>
      </c>
      <c r="C110" s="73" t="s">
        <v>1024</v>
      </c>
      <c r="D110" s="11">
        <v>1</v>
      </c>
      <c r="E110" s="11">
        <f t="shared" si="6"/>
        <v>56</v>
      </c>
      <c r="F110" s="11">
        <f t="shared" si="5"/>
        <v>0</v>
      </c>
      <c r="G110" s="11">
        <f t="shared" si="4"/>
        <v>-280000000</v>
      </c>
    </row>
    <row r="111" spans="1:7">
      <c r="A111" s="11" t="s">
        <v>1049</v>
      </c>
      <c r="B111" s="38">
        <v>412668</v>
      </c>
      <c r="C111" s="73" t="s">
        <v>1050</v>
      </c>
      <c r="D111" s="11">
        <v>8</v>
      </c>
      <c r="E111" s="11">
        <f t="shared" si="6"/>
        <v>55</v>
      </c>
      <c r="F111" s="11">
        <f t="shared" si="5"/>
        <v>1</v>
      </c>
      <c r="G111" s="11">
        <f t="shared" si="4"/>
        <v>22284072</v>
      </c>
    </row>
    <row r="112" spans="1:7">
      <c r="A112" s="11" t="s">
        <v>1088</v>
      </c>
      <c r="B112" s="38">
        <v>42000000</v>
      </c>
      <c r="C112" s="73" t="s">
        <v>1089</v>
      </c>
      <c r="D112" s="11">
        <v>7</v>
      </c>
      <c r="E112" s="11">
        <f t="shared" si="6"/>
        <v>47</v>
      </c>
      <c r="F112" s="11">
        <f t="shared" si="5"/>
        <v>1</v>
      </c>
      <c r="G112" s="11">
        <f t="shared" si="4"/>
        <v>1932000000</v>
      </c>
    </row>
    <row r="113" spans="1:7">
      <c r="A113" s="11" t="s">
        <v>1107</v>
      </c>
      <c r="B113" s="38">
        <v>-25000000</v>
      </c>
      <c r="C113" s="73" t="s">
        <v>1112</v>
      </c>
      <c r="D113" s="11">
        <v>1</v>
      </c>
      <c r="E113" s="11">
        <f t="shared" si="6"/>
        <v>40</v>
      </c>
      <c r="F113" s="11">
        <f t="shared" si="5"/>
        <v>0</v>
      </c>
      <c r="G113" s="11">
        <f t="shared" si="4"/>
        <v>-1000000000</v>
      </c>
    </row>
    <row r="114" spans="1:7">
      <c r="A114" s="11" t="s">
        <v>1109</v>
      </c>
      <c r="B114" s="38">
        <v>-200000</v>
      </c>
      <c r="C114" s="73" t="s">
        <v>1134</v>
      </c>
      <c r="D114" s="11">
        <v>2</v>
      </c>
      <c r="E114" s="11">
        <f t="shared" si="6"/>
        <v>39</v>
      </c>
      <c r="F114" s="11">
        <f t="shared" si="5"/>
        <v>0</v>
      </c>
      <c r="G114" s="11">
        <f t="shared" si="4"/>
        <v>-7800000</v>
      </c>
    </row>
    <row r="115" spans="1:7">
      <c r="A115" s="11" t="s">
        <v>1142</v>
      </c>
      <c r="B115" s="38">
        <v>-18000000</v>
      </c>
      <c r="C115" s="73" t="s">
        <v>1143</v>
      </c>
      <c r="D115" s="11">
        <v>1</v>
      </c>
      <c r="E115" s="11">
        <f t="shared" si="6"/>
        <v>37</v>
      </c>
      <c r="F115" s="11">
        <f t="shared" si="5"/>
        <v>0</v>
      </c>
      <c r="G115" s="11">
        <f t="shared" si="4"/>
        <v>-666000000</v>
      </c>
    </row>
    <row r="116" spans="1:7">
      <c r="A116" s="11" t="s">
        <v>1144</v>
      </c>
      <c r="B116" s="38">
        <v>-2500000</v>
      </c>
      <c r="C116" s="73" t="s">
        <v>1143</v>
      </c>
      <c r="D116" s="11">
        <v>10</v>
      </c>
      <c r="E116" s="11">
        <f t="shared" si="6"/>
        <v>36</v>
      </c>
      <c r="F116" s="11">
        <f t="shared" si="5"/>
        <v>0</v>
      </c>
      <c r="G116" s="11">
        <f t="shared" si="4"/>
        <v>-90000000</v>
      </c>
    </row>
    <row r="117" spans="1:7">
      <c r="A117" s="11" t="s">
        <v>1242</v>
      </c>
      <c r="B117" s="38">
        <v>595000</v>
      </c>
      <c r="C117" s="73" t="s">
        <v>1042</v>
      </c>
      <c r="D117" s="11">
        <v>2</v>
      </c>
      <c r="E117" s="11">
        <f t="shared" si="6"/>
        <v>26</v>
      </c>
      <c r="F117" s="11">
        <f t="shared" si="5"/>
        <v>1</v>
      </c>
      <c r="G117" s="11">
        <f t="shared" si="4"/>
        <v>14875000</v>
      </c>
    </row>
    <row r="118" spans="1:7">
      <c r="A118" s="11" t="s">
        <v>1254</v>
      </c>
      <c r="B118" s="38">
        <v>137334</v>
      </c>
      <c r="C118" s="73" t="s">
        <v>510</v>
      </c>
      <c r="D118" s="11">
        <v>2</v>
      </c>
      <c r="E118" s="11">
        <f t="shared" si="6"/>
        <v>24</v>
      </c>
      <c r="F118" s="11">
        <f t="shared" si="5"/>
        <v>1</v>
      </c>
      <c r="G118" s="11">
        <f t="shared" si="4"/>
        <v>3158682</v>
      </c>
    </row>
    <row r="119" spans="1:7">
      <c r="A119" s="11" t="s">
        <v>1257</v>
      </c>
      <c r="B119" s="38">
        <v>-3200900</v>
      </c>
      <c r="C119" s="73" t="s">
        <v>1258</v>
      </c>
      <c r="D119" s="11">
        <v>1</v>
      </c>
      <c r="E119" s="11">
        <f t="shared" si="6"/>
        <v>22</v>
      </c>
      <c r="F119" s="11">
        <f t="shared" si="5"/>
        <v>0</v>
      </c>
      <c r="G119" s="11">
        <f t="shared" si="4"/>
        <v>-70419800</v>
      </c>
    </row>
    <row r="120" spans="1:7">
      <c r="A120" s="11" t="s">
        <v>1266</v>
      </c>
      <c r="B120" s="38">
        <v>16276000</v>
      </c>
      <c r="C120" s="73" t="s">
        <v>1268</v>
      </c>
      <c r="D120" s="11">
        <v>3</v>
      </c>
      <c r="E120" s="11">
        <f t="shared" si="6"/>
        <v>21</v>
      </c>
      <c r="F120" s="11">
        <f t="shared" si="5"/>
        <v>1</v>
      </c>
      <c r="G120" s="11">
        <f t="shared" si="4"/>
        <v>325520000</v>
      </c>
    </row>
    <row r="121" spans="1:7">
      <c r="A121" s="11" t="s">
        <v>1278</v>
      </c>
      <c r="B121" s="38">
        <v>3000000</v>
      </c>
      <c r="C121" s="73" t="s">
        <v>727</v>
      </c>
      <c r="D121" s="11">
        <v>0</v>
      </c>
      <c r="E121" s="11">
        <f t="shared" si="6"/>
        <v>18</v>
      </c>
      <c r="F121" s="11">
        <f t="shared" si="5"/>
        <v>1</v>
      </c>
      <c r="G121" s="105">
        <f t="shared" si="4"/>
        <v>51000000</v>
      </c>
    </row>
    <row r="122" spans="1:7">
      <c r="A122" s="11" t="s">
        <v>1278</v>
      </c>
      <c r="B122" s="38">
        <v>2020000</v>
      </c>
      <c r="C122" s="73" t="s">
        <v>1283</v>
      </c>
      <c r="D122" s="11">
        <v>0</v>
      </c>
      <c r="E122" s="105">
        <f t="shared" si="6"/>
        <v>18</v>
      </c>
      <c r="F122" s="105">
        <f t="shared" si="5"/>
        <v>1</v>
      </c>
      <c r="G122" s="105">
        <f t="shared" si="4"/>
        <v>34340000</v>
      </c>
    </row>
    <row r="123" spans="1:7">
      <c r="A123" s="11" t="s">
        <v>1278</v>
      </c>
      <c r="B123" s="38">
        <v>4975000</v>
      </c>
      <c r="C123" s="73" t="s">
        <v>1279</v>
      </c>
      <c r="D123" s="11">
        <v>1</v>
      </c>
      <c r="E123" s="105">
        <f t="shared" si="6"/>
        <v>18</v>
      </c>
      <c r="F123" s="105">
        <f t="shared" si="5"/>
        <v>1</v>
      </c>
      <c r="G123" s="105">
        <f t="shared" si="4"/>
        <v>84575000</v>
      </c>
    </row>
    <row r="124" spans="1:7">
      <c r="A124" s="105" t="s">
        <v>1296</v>
      </c>
      <c r="B124" s="38">
        <v>-18500000</v>
      </c>
      <c r="C124" s="73" t="s">
        <v>1143</v>
      </c>
      <c r="D124" s="105">
        <v>0</v>
      </c>
      <c r="E124" s="105">
        <f t="shared" si="6"/>
        <v>17</v>
      </c>
      <c r="F124" s="105">
        <f t="shared" si="5"/>
        <v>0</v>
      </c>
      <c r="G124" s="105">
        <f t="shared" si="4"/>
        <v>-314500000</v>
      </c>
    </row>
    <row r="125" spans="1:7">
      <c r="A125" s="105" t="s">
        <v>1296</v>
      </c>
      <c r="B125" s="38">
        <v>3000000</v>
      </c>
      <c r="C125" s="73" t="s">
        <v>1302</v>
      </c>
      <c r="D125" s="105">
        <v>0</v>
      </c>
      <c r="E125" s="105">
        <f t="shared" si="6"/>
        <v>17</v>
      </c>
      <c r="F125" s="105">
        <f t="shared" si="5"/>
        <v>1</v>
      </c>
      <c r="G125" s="105">
        <f t="shared" si="4"/>
        <v>48000000</v>
      </c>
    </row>
    <row r="126" spans="1:7">
      <c r="A126" s="105" t="s">
        <v>1296</v>
      </c>
      <c r="B126" s="38">
        <v>-3000900</v>
      </c>
      <c r="C126" s="73" t="s">
        <v>1308</v>
      </c>
      <c r="D126" s="105">
        <v>1</v>
      </c>
      <c r="E126" s="105">
        <f t="shared" si="6"/>
        <v>17</v>
      </c>
      <c r="F126" s="105">
        <f t="shared" si="5"/>
        <v>0</v>
      </c>
      <c r="G126" s="105">
        <f t="shared" si="4"/>
        <v>-51015300</v>
      </c>
    </row>
    <row r="127" spans="1:7">
      <c r="A127" s="105" t="s">
        <v>1305</v>
      </c>
      <c r="B127" s="38">
        <v>900000</v>
      </c>
      <c r="C127" s="73" t="s">
        <v>1307</v>
      </c>
      <c r="D127" s="105">
        <v>0</v>
      </c>
      <c r="E127" s="105">
        <f t="shared" si="6"/>
        <v>16</v>
      </c>
      <c r="F127" s="105">
        <f t="shared" si="5"/>
        <v>1</v>
      </c>
      <c r="G127" s="105">
        <f t="shared" si="4"/>
        <v>13500000</v>
      </c>
    </row>
    <row r="128" spans="1:7">
      <c r="A128" s="105" t="s">
        <v>1305</v>
      </c>
      <c r="B128" s="38">
        <v>-3000900</v>
      </c>
      <c r="C128" s="73" t="s">
        <v>1308</v>
      </c>
      <c r="D128" s="105">
        <v>1</v>
      </c>
      <c r="E128" s="105">
        <f t="shared" si="6"/>
        <v>16</v>
      </c>
      <c r="F128" s="105">
        <f t="shared" si="5"/>
        <v>0</v>
      </c>
      <c r="G128" s="105">
        <f t="shared" si="4"/>
        <v>-48014400</v>
      </c>
    </row>
    <row r="129" spans="1:10">
      <c r="A129" s="105" t="s">
        <v>1312</v>
      </c>
      <c r="B129" s="38">
        <v>-3000900</v>
      </c>
      <c r="C129" s="73" t="s">
        <v>1320</v>
      </c>
      <c r="D129" s="105">
        <v>2</v>
      </c>
      <c r="E129" s="105">
        <f t="shared" si="6"/>
        <v>15</v>
      </c>
      <c r="F129" s="105">
        <f t="shared" si="5"/>
        <v>0</v>
      </c>
      <c r="G129" s="105">
        <f t="shared" si="4"/>
        <v>-45013500</v>
      </c>
    </row>
    <row r="130" spans="1:10">
      <c r="A130" s="105" t="s">
        <v>1321</v>
      </c>
      <c r="B130" s="38">
        <v>-1000500</v>
      </c>
      <c r="C130" s="73" t="s">
        <v>1320</v>
      </c>
      <c r="D130" s="105">
        <v>0</v>
      </c>
      <c r="E130" s="105">
        <f t="shared" si="6"/>
        <v>13</v>
      </c>
      <c r="F130" s="105">
        <f t="shared" si="5"/>
        <v>0</v>
      </c>
      <c r="G130" s="105">
        <f t="shared" si="4"/>
        <v>-13006500</v>
      </c>
    </row>
    <row r="131" spans="1:10">
      <c r="A131" s="105" t="s">
        <v>1321</v>
      </c>
      <c r="B131" s="38">
        <v>100000</v>
      </c>
      <c r="C131" s="73" t="s">
        <v>1322</v>
      </c>
      <c r="D131" s="105">
        <v>2</v>
      </c>
      <c r="E131" s="105">
        <f t="shared" si="6"/>
        <v>13</v>
      </c>
      <c r="F131" s="105">
        <f t="shared" si="5"/>
        <v>1</v>
      </c>
      <c r="G131" s="105">
        <f t="shared" si="4"/>
        <v>1200000</v>
      </c>
    </row>
    <row r="132" spans="1:10">
      <c r="A132" s="105" t="s">
        <v>1324</v>
      </c>
      <c r="B132" s="38">
        <v>-200000</v>
      </c>
      <c r="C132" s="73" t="s">
        <v>1325</v>
      </c>
      <c r="D132" s="105">
        <v>1</v>
      </c>
      <c r="E132" s="105">
        <f t="shared" si="6"/>
        <v>11</v>
      </c>
      <c r="F132" s="105">
        <f t="shared" si="5"/>
        <v>0</v>
      </c>
      <c r="G132" s="105">
        <f t="shared" si="4"/>
        <v>-2200000</v>
      </c>
    </row>
    <row r="133" spans="1:10">
      <c r="A133" s="105" t="s">
        <v>1328</v>
      </c>
      <c r="B133" s="38">
        <v>-2200000</v>
      </c>
      <c r="C133" s="73" t="s">
        <v>1332</v>
      </c>
      <c r="D133" s="105">
        <v>3</v>
      </c>
      <c r="E133" s="105">
        <f t="shared" si="6"/>
        <v>10</v>
      </c>
      <c r="F133" s="105">
        <f t="shared" si="5"/>
        <v>0</v>
      </c>
      <c r="G133" s="105">
        <f t="shared" si="4"/>
        <v>-22000000</v>
      </c>
    </row>
    <row r="134" spans="1:10">
      <c r="A134" s="105" t="s">
        <v>1345</v>
      </c>
      <c r="B134" s="38">
        <v>-905500</v>
      </c>
      <c r="C134" s="73" t="s">
        <v>1346</v>
      </c>
      <c r="D134" s="105">
        <v>3</v>
      </c>
      <c r="E134" s="105">
        <f t="shared" si="6"/>
        <v>7</v>
      </c>
      <c r="F134" s="105">
        <f t="shared" si="5"/>
        <v>0</v>
      </c>
      <c r="G134" s="105">
        <f t="shared" si="4"/>
        <v>-6338500</v>
      </c>
    </row>
    <row r="135" spans="1:10">
      <c r="A135" s="105" t="s">
        <v>1378</v>
      </c>
      <c r="B135" s="38">
        <v>1500000</v>
      </c>
      <c r="C135" s="73" t="s">
        <v>1379</v>
      </c>
      <c r="D135" s="105">
        <v>1</v>
      </c>
      <c r="E135" s="105">
        <f t="shared" si="6"/>
        <v>4</v>
      </c>
      <c r="F135" s="105">
        <f t="shared" si="5"/>
        <v>1</v>
      </c>
      <c r="G135" s="105">
        <f t="shared" si="4"/>
        <v>4500000</v>
      </c>
    </row>
    <row r="136" spans="1:10">
      <c r="A136" s="105" t="s">
        <v>3809</v>
      </c>
      <c r="B136" s="38">
        <v>-1000500</v>
      </c>
      <c r="C136" s="73" t="s">
        <v>1336</v>
      </c>
      <c r="D136" s="105">
        <v>0</v>
      </c>
      <c r="E136" s="105">
        <f t="shared" si="6"/>
        <v>3</v>
      </c>
      <c r="F136" s="105">
        <f t="shared" si="5"/>
        <v>0</v>
      </c>
      <c r="G136" s="105">
        <f t="shared" si="4"/>
        <v>-3001500</v>
      </c>
    </row>
    <row r="137" spans="1:10">
      <c r="A137" s="105" t="s">
        <v>3809</v>
      </c>
      <c r="B137" s="38">
        <v>-365000</v>
      </c>
      <c r="C137" s="73" t="s">
        <v>3811</v>
      </c>
      <c r="D137" s="105">
        <v>2</v>
      </c>
      <c r="E137" s="105">
        <f t="shared" si="6"/>
        <v>3</v>
      </c>
      <c r="F137" s="105">
        <f t="shared" si="5"/>
        <v>0</v>
      </c>
      <c r="G137" s="105">
        <f t="shared" si="4"/>
        <v>-1095000</v>
      </c>
    </row>
    <row r="138" spans="1:10">
      <c r="A138" s="105" t="s">
        <v>3815</v>
      </c>
      <c r="B138" s="38">
        <v>23000000</v>
      </c>
      <c r="C138" s="73" t="s">
        <v>3816</v>
      </c>
      <c r="D138" s="105">
        <v>1</v>
      </c>
      <c r="E138" s="105">
        <f t="shared" si="6"/>
        <v>1</v>
      </c>
      <c r="F138" s="105">
        <f t="shared" si="5"/>
        <v>1</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23155695</v>
      </c>
      <c r="C148" s="11"/>
      <c r="D148" s="11"/>
      <c r="E148" s="11"/>
      <c r="F148" s="11"/>
      <c r="G148" s="29">
        <f>SUM(G2:G147)</f>
        <v>21603172635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40760703.084905662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A10"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85447969</v>
      </c>
      <c r="G16" s="101">
        <f t="shared" si="0"/>
        <v>11687941</v>
      </c>
      <c r="H16" s="11"/>
      <c r="K16" s="19" t="s">
        <v>299</v>
      </c>
      <c r="L16" s="43">
        <f>'مسکن ایلیا'!B228</f>
        <v>119634</v>
      </c>
      <c r="M16" s="2" t="s">
        <v>753</v>
      </c>
      <c r="N16" s="3">
        <f>'مسکن مریم یاران'!B148</f>
        <v>23155695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7000000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-19828080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18040533</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85447969</v>
      </c>
      <c r="M38" s="2"/>
      <c r="N38" s="3">
        <f>SUM(N16:N26)</f>
        <v>156710292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19826049</v>
      </c>
      <c r="M39" s="2"/>
      <c r="N39" s="3">
        <f>N16+N17+N22</f>
        <v>15682212</v>
      </c>
    </row>
    <row r="40" spans="1:22">
      <c r="A40" s="62">
        <v>99</v>
      </c>
      <c r="B40" s="11">
        <v>38</v>
      </c>
      <c r="C40" s="44">
        <f t="shared" si="5"/>
        <v>4680876.7818129025</v>
      </c>
      <c r="D40" s="3">
        <f t="shared" si="6"/>
        <v>3802410.8652260993</v>
      </c>
      <c r="E40" s="3">
        <f t="shared" si="4"/>
        <v>179904486.74639872</v>
      </c>
      <c r="F40" s="3"/>
      <c r="G40" s="11"/>
      <c r="H40" s="11"/>
      <c r="K40" s="56" t="s">
        <v>716</v>
      </c>
      <c r="L40" s="1">
        <f>L38+N7</f>
        <v>142447969</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750000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15000000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18040533</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7000000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104140533</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2018-05-17T05:46:59Z</dcterms:modified>
</cp:coreProperties>
</file>