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J40" i="18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<sst xmlns="http://schemas.openxmlformats.org/spreadsheetml/2006/main" count="1718" uniqueCount="732">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</sst>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D42" sqref="D4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723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718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669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722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730</v>
      </c>
      <c r="O32">
        <v>31</v>
      </c>
      <c r="P32">
        <v>0</v>
      </c>
      <c r="Q32">
        <v>1</v>
      </c>
    </row>
    <row r="33" spans="4:17" x14ac:dyDescent="0.25">
      <c r="D33" s="43">
        <v>0</v>
      </c>
      <c r="E33" s="42"/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6846572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85" zoomScaleNormal="85" workbookViewId="0">
      <pane ySplit="1" topLeftCell="A104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651</v>
      </c>
      <c r="B122" s="40">
        <v>384551</v>
      </c>
      <c r="C122" s="40">
        <v>110908</v>
      </c>
      <c r="D122" s="40">
        <f t="shared" si="12"/>
        <v>273643</v>
      </c>
      <c r="E122" s="23" t="s">
        <v>652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677</v>
      </c>
      <c r="B123" s="18">
        <v>0</v>
      </c>
      <c r="C123" s="18">
        <v>800000</v>
      </c>
      <c r="D123" s="18">
        <f t="shared" si="12"/>
        <v>-800000</v>
      </c>
      <c r="E123" s="11" t="s">
        <v>678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695</v>
      </c>
      <c r="B124" s="18">
        <v>-3000000</v>
      </c>
      <c r="C124" s="18">
        <v>0</v>
      </c>
      <c r="D124" s="18">
        <f t="shared" si="12"/>
        <v>-3000000</v>
      </c>
      <c r="E124" s="11" t="s">
        <v>697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669</v>
      </c>
      <c r="B125" s="18">
        <v>400710</v>
      </c>
      <c r="C125" s="18">
        <v>118875</v>
      </c>
      <c r="D125" s="18">
        <f t="shared" si="12"/>
        <v>281835</v>
      </c>
      <c r="E125" s="11" t="s">
        <v>717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669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677</v>
      </c>
      <c r="B4" s="18">
        <v>0</v>
      </c>
      <c r="C4" s="18">
        <v>800000</v>
      </c>
      <c r="D4" s="3">
        <f t="shared" si="0"/>
        <v>-800000</v>
      </c>
      <c r="E4" s="11" t="s">
        <v>678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-3000000</v>
      </c>
      <c r="C5" s="18">
        <v>0</v>
      </c>
      <c r="D5" s="3">
        <f t="shared" si="0"/>
        <v>-3000000</v>
      </c>
      <c r="E5" s="20" t="s">
        <v>697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687</v>
      </c>
    </row>
    <row r="35" spans="4:17" x14ac:dyDescent="0.25">
      <c r="D35" s="43">
        <v>27470</v>
      </c>
      <c r="E35" s="42" t="s">
        <v>694</v>
      </c>
    </row>
    <row r="36" spans="4:17" x14ac:dyDescent="0.25">
      <c r="D36" s="43">
        <v>334000</v>
      </c>
      <c r="E36" s="42" t="s">
        <v>707</v>
      </c>
    </row>
    <row r="37" spans="4:17" x14ac:dyDescent="0.25">
      <c r="D37" s="7">
        <v>400000</v>
      </c>
      <c r="E37" s="42" t="s">
        <v>713</v>
      </c>
    </row>
    <row r="38" spans="4:17" x14ac:dyDescent="0.25">
      <c r="D38" s="7">
        <v>200000</v>
      </c>
      <c r="E38" s="42" t="s">
        <v>719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74" activePane="bottomLeft" state="frozen"/>
      <selection pane="bottomLeft" activeCell="D76" sqref="D7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270</v>
      </c>
      <c r="F2" s="11">
        <f>IF(B2&gt;0,1,0)</f>
        <v>1</v>
      </c>
      <c r="G2" s="11">
        <f>B2*(E2-F2)</f>
        <v>13450000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266</v>
      </c>
      <c r="F3" s="11">
        <f t="shared" ref="F3:F38" si="1">IF(B3&gt;0,1,0)</f>
        <v>1</v>
      </c>
      <c r="G3" s="11">
        <f t="shared" ref="G3:G23" si="2">B3*(E3-F3)</f>
        <v>795000000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265</v>
      </c>
      <c r="F4" s="11">
        <f t="shared" si="1"/>
        <v>1</v>
      </c>
      <c r="G4" s="11">
        <f t="shared" si="2"/>
        <v>792000000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265</v>
      </c>
      <c r="F5" s="11">
        <f t="shared" si="1"/>
        <v>1</v>
      </c>
      <c r="G5" s="11">
        <f t="shared" si="2"/>
        <v>3960000000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264</v>
      </c>
      <c r="F6" s="11">
        <f t="shared" si="1"/>
        <v>1</v>
      </c>
      <c r="G6" s="11">
        <f t="shared" si="2"/>
        <v>789000000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263</v>
      </c>
      <c r="F7" s="11">
        <f t="shared" si="1"/>
        <v>0</v>
      </c>
      <c r="G7" s="11">
        <f t="shared" si="2"/>
        <v>-789000000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263</v>
      </c>
      <c r="F8" s="11">
        <f t="shared" si="1"/>
        <v>0</v>
      </c>
      <c r="G8" s="11">
        <f t="shared" si="2"/>
        <v>-52600000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263</v>
      </c>
      <c r="F9" s="11">
        <f t="shared" si="1"/>
        <v>1</v>
      </c>
      <c r="G9" s="11">
        <f>B9*(E9-F9)</f>
        <v>786000000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262</v>
      </c>
      <c r="F10" s="11">
        <f t="shared" si="1"/>
        <v>1</v>
      </c>
      <c r="G10" s="11">
        <f t="shared" si="2"/>
        <v>783000000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262</v>
      </c>
      <c r="F11" s="11">
        <f t="shared" si="1"/>
        <v>1</v>
      </c>
      <c r="G11" s="11">
        <f t="shared" si="2"/>
        <v>6525000000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259</v>
      </c>
      <c r="F12" s="11">
        <f t="shared" si="1"/>
        <v>1</v>
      </c>
      <c r="G12" s="11">
        <f t="shared" si="2"/>
        <v>257569140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259</v>
      </c>
      <c r="F13" s="11">
        <f t="shared" si="1"/>
        <v>1</v>
      </c>
      <c r="G13" s="11">
        <f t="shared" si="2"/>
        <v>774000000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259</v>
      </c>
      <c r="F14" s="11">
        <f t="shared" si="1"/>
        <v>1</v>
      </c>
      <c r="G14" s="11">
        <f t="shared" si="2"/>
        <v>307302768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247</v>
      </c>
      <c r="F15" s="11">
        <f t="shared" si="1"/>
        <v>1</v>
      </c>
      <c r="G15" s="11">
        <f t="shared" si="2"/>
        <v>492000000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235</v>
      </c>
      <c r="F16" s="11">
        <f t="shared" si="1"/>
        <v>1</v>
      </c>
      <c r="G16" s="11">
        <f t="shared" si="2"/>
        <v>702000000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234</v>
      </c>
      <c r="F17" s="11">
        <f t="shared" si="1"/>
        <v>1</v>
      </c>
      <c r="G17" s="11">
        <f t="shared" si="2"/>
        <v>699000000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233</v>
      </c>
      <c r="F18" s="11">
        <f t="shared" si="1"/>
        <v>1</v>
      </c>
      <c r="G18" s="11">
        <f t="shared" si="2"/>
        <v>440800000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218</v>
      </c>
      <c r="F19" s="11">
        <f t="shared" si="1"/>
        <v>1</v>
      </c>
      <c r="G19" s="11">
        <f t="shared" si="2"/>
        <v>174579321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217</v>
      </c>
      <c r="F20" s="11">
        <f t="shared" si="1"/>
        <v>1</v>
      </c>
      <c r="G20" s="11">
        <f t="shared" si="2"/>
        <v>648000000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211</v>
      </c>
      <c r="F21" s="11">
        <f t="shared" si="1"/>
        <v>1</v>
      </c>
      <c r="G21" s="11">
        <f t="shared" si="2"/>
        <v>105000000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197</v>
      </c>
      <c r="F22" s="11">
        <f t="shared" si="1"/>
        <v>0</v>
      </c>
      <c r="G22" s="11">
        <f t="shared" si="2"/>
        <v>-591000000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189</v>
      </c>
      <c r="F23" s="11">
        <f t="shared" si="1"/>
        <v>1</v>
      </c>
      <c r="G23" s="11">
        <f t="shared" si="2"/>
        <v>564000000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189</v>
      </c>
      <c r="F24" s="11">
        <f t="shared" si="1"/>
        <v>1</v>
      </c>
      <c r="G24" s="11">
        <f>B24*(E24-F24)</f>
        <v>118598484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187</v>
      </c>
      <c r="F25" s="11">
        <f t="shared" si="1"/>
        <v>0</v>
      </c>
      <c r="G25" s="11">
        <f t="shared" ref="G25:G30" si="3">B25*(E25-F25)</f>
        <v>-598568300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185</v>
      </c>
      <c r="F26" s="11">
        <f t="shared" si="1"/>
        <v>0</v>
      </c>
      <c r="G26" s="11">
        <f t="shared" si="3"/>
        <v>-555166500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183</v>
      </c>
      <c r="F27" s="11">
        <f t="shared" si="1"/>
        <v>1</v>
      </c>
      <c r="G27" s="11">
        <f t="shared" si="3"/>
        <v>182000000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183</v>
      </c>
      <c r="F28" s="11">
        <f t="shared" si="1"/>
        <v>1</v>
      </c>
      <c r="G28" s="11">
        <f t="shared" si="3"/>
        <v>1092000000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183</v>
      </c>
      <c r="F29" s="11">
        <f t="shared" si="1"/>
        <v>1</v>
      </c>
      <c r="G29" s="11">
        <f t="shared" si="3"/>
        <v>1055600000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183</v>
      </c>
      <c r="F30" s="11">
        <f t="shared" si="1"/>
        <v>0</v>
      </c>
      <c r="G30" s="11">
        <f t="shared" si="3"/>
        <v>-915000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182</v>
      </c>
      <c r="F31" s="11">
        <f t="shared" si="1"/>
        <v>0</v>
      </c>
      <c r="G31" s="11">
        <f>B31*(E31-F31)</f>
        <v>-4732000000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180</v>
      </c>
      <c r="F32" s="11">
        <f t="shared" si="1"/>
        <v>0</v>
      </c>
      <c r="G32" s="11">
        <f>B32*(E32-F32)</f>
        <v>-4716000000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161</v>
      </c>
      <c r="F33" s="11">
        <f t="shared" si="1"/>
        <v>1</v>
      </c>
      <c r="G33" s="11">
        <f>B33*(E33-F33)</f>
        <v>52320800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143</v>
      </c>
      <c r="F34" s="11">
        <f t="shared" si="1"/>
        <v>1</v>
      </c>
      <c r="G34" s="11">
        <f t="shared" ref="G34:G89" si="4">B34*(E34-F34)</f>
        <v>4032800000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143</v>
      </c>
      <c r="F35" s="11">
        <f t="shared" si="1"/>
        <v>1</v>
      </c>
      <c r="G35" s="12">
        <f t="shared" si="4"/>
        <v>1562000000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128</v>
      </c>
      <c r="F36" s="11">
        <f t="shared" si="1"/>
        <v>1</v>
      </c>
      <c r="G36" s="11">
        <f t="shared" si="4"/>
        <v>53175027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128</v>
      </c>
      <c r="F37" s="11">
        <f t="shared" si="1"/>
        <v>0</v>
      </c>
      <c r="G37" s="11">
        <f t="shared" si="4"/>
        <v>-115200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127</v>
      </c>
      <c r="F38" s="11">
        <f t="shared" si="1"/>
        <v>1</v>
      </c>
      <c r="G38" s="12">
        <f t="shared" si="4"/>
        <v>252000000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127</v>
      </c>
      <c r="F39" s="11">
        <f>IF(B39&gt;0,1,0)</f>
        <v>1</v>
      </c>
      <c r="G39" s="11">
        <f t="shared" si="4"/>
        <v>252000000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113</v>
      </c>
      <c r="F40" s="11">
        <f>IF(B40&gt;0,1,0)</f>
        <v>0</v>
      </c>
      <c r="G40" s="11">
        <f t="shared" si="4"/>
        <v>-22600000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113</v>
      </c>
      <c r="F41" s="11">
        <f>IF(B41&gt;0,1,0)</f>
        <v>0</v>
      </c>
      <c r="G41" s="11">
        <f t="shared" si="4"/>
        <v>-70060000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113</v>
      </c>
      <c r="F42" s="11">
        <f t="shared" ref="F42:F89" si="5">IF(B42&gt;0,1,0)</f>
        <v>0</v>
      </c>
      <c r="G42" s="11">
        <f t="shared" si="4"/>
        <v>-13560000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111</v>
      </c>
      <c r="F43" s="11">
        <f t="shared" si="5"/>
        <v>1</v>
      </c>
      <c r="G43" s="11">
        <f t="shared" si="4"/>
        <v>71500000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111</v>
      </c>
      <c r="F44" s="11">
        <f t="shared" si="5"/>
        <v>0</v>
      </c>
      <c r="G44" s="11">
        <f t="shared" si="4"/>
        <v>-555000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111</v>
      </c>
      <c r="F45" s="11">
        <f t="shared" si="5"/>
        <v>1</v>
      </c>
      <c r="G45" s="11">
        <f t="shared" si="4"/>
        <v>3190000000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107</v>
      </c>
      <c r="F46" s="11">
        <f t="shared" si="5"/>
        <v>0</v>
      </c>
      <c r="G46" s="11">
        <f t="shared" si="4"/>
        <v>-21400000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104</v>
      </c>
      <c r="F47" s="11">
        <f t="shared" si="5"/>
        <v>0</v>
      </c>
      <c r="G47" s="11">
        <f t="shared" si="4"/>
        <v>-20800000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103</v>
      </c>
      <c r="F48" s="11">
        <f t="shared" si="5"/>
        <v>0</v>
      </c>
      <c r="G48" s="11">
        <f t="shared" si="4"/>
        <v>-20600000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98</v>
      </c>
      <c r="F49" s="11">
        <f t="shared" si="5"/>
        <v>1</v>
      </c>
      <c r="G49" s="11">
        <f t="shared" si="4"/>
        <v>291000000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98</v>
      </c>
      <c r="F50" s="11">
        <f t="shared" si="5"/>
        <v>1</v>
      </c>
      <c r="G50" s="12">
        <f t="shared" si="4"/>
        <v>291000000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97</v>
      </c>
      <c r="F51" s="11">
        <f t="shared" si="5"/>
        <v>1</v>
      </c>
      <c r="G51" s="11">
        <f t="shared" si="4"/>
        <v>73516512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97</v>
      </c>
      <c r="F52" s="11">
        <f t="shared" si="5"/>
        <v>0</v>
      </c>
      <c r="G52" s="11">
        <f t="shared" si="4"/>
        <v>-19400000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90</v>
      </c>
      <c r="F53" s="11">
        <f t="shared" si="5"/>
        <v>0</v>
      </c>
      <c r="G53" s="11">
        <f t="shared" si="4"/>
        <v>-36045000</v>
      </c>
    </row>
    <row r="54" spans="1:7" x14ac:dyDescent="0.25">
      <c r="A54" s="11" t="s">
        <v>596</v>
      </c>
      <c r="B54" s="39">
        <v>-1000396</v>
      </c>
      <c r="C54" s="11" t="s">
        <v>653</v>
      </c>
      <c r="D54" s="11">
        <v>6</v>
      </c>
      <c r="E54" s="11">
        <f t="shared" si="0"/>
        <v>81</v>
      </c>
      <c r="F54" s="11">
        <f t="shared" si="5"/>
        <v>0</v>
      </c>
      <c r="G54" s="11">
        <f t="shared" si="4"/>
        <v>-81032076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75</v>
      </c>
      <c r="F55" s="11">
        <f t="shared" si="5"/>
        <v>0</v>
      </c>
      <c r="G55" s="11">
        <f t="shared" si="4"/>
        <v>-3000000000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66</v>
      </c>
      <c r="F56" s="11">
        <f t="shared" si="5"/>
        <v>1</v>
      </c>
      <c r="G56" s="11">
        <f t="shared" si="4"/>
        <v>56267380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39</v>
      </c>
      <c r="F57" s="11">
        <f t="shared" si="5"/>
        <v>0</v>
      </c>
      <c r="G57" s="11">
        <f t="shared" si="4"/>
        <v>-1957800000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38</v>
      </c>
      <c r="F58" s="11">
        <f t="shared" si="5"/>
        <v>0</v>
      </c>
      <c r="G58" s="11">
        <f t="shared" si="4"/>
        <v>-463619000</v>
      </c>
    </row>
    <row r="59" spans="1:7" x14ac:dyDescent="0.25">
      <c r="A59" s="11" t="s">
        <v>651</v>
      </c>
      <c r="B59" s="39">
        <v>534906</v>
      </c>
      <c r="C59" s="11" t="s">
        <v>652</v>
      </c>
      <c r="D59" s="11">
        <v>1</v>
      </c>
      <c r="E59" s="11">
        <f t="shared" si="0"/>
        <v>35</v>
      </c>
      <c r="F59" s="11">
        <f t="shared" si="5"/>
        <v>1</v>
      </c>
      <c r="G59" s="11">
        <f t="shared" si="4"/>
        <v>18186804</v>
      </c>
    </row>
    <row r="60" spans="1:7" x14ac:dyDescent="0.25">
      <c r="A60" s="11" t="s">
        <v>677</v>
      </c>
      <c r="B60" s="39">
        <v>-338000</v>
      </c>
      <c r="C60" s="11" t="s">
        <v>679</v>
      </c>
      <c r="D60" s="11">
        <v>2</v>
      </c>
      <c r="E60" s="11">
        <f t="shared" si="0"/>
        <v>34</v>
      </c>
      <c r="F60" s="11">
        <f t="shared" si="5"/>
        <v>0</v>
      </c>
      <c r="G60" s="11">
        <f t="shared" si="4"/>
        <v>-11492000</v>
      </c>
    </row>
    <row r="61" spans="1:7" x14ac:dyDescent="0.25">
      <c r="A61" s="11" t="s">
        <v>680</v>
      </c>
      <c r="B61" s="39">
        <v>-150000</v>
      </c>
      <c r="C61" s="11" t="s">
        <v>681</v>
      </c>
      <c r="D61" s="11">
        <v>4</v>
      </c>
      <c r="E61" s="11">
        <f t="shared" si="0"/>
        <v>32</v>
      </c>
      <c r="F61" s="11">
        <f t="shared" si="5"/>
        <v>0</v>
      </c>
      <c r="G61" s="11">
        <f t="shared" si="4"/>
        <v>-4800000</v>
      </c>
    </row>
    <row r="62" spans="1:7" x14ac:dyDescent="0.25">
      <c r="A62" s="11" t="s">
        <v>686</v>
      </c>
      <c r="B62" s="39">
        <v>-100000</v>
      </c>
      <c r="C62" s="11" t="s">
        <v>26</v>
      </c>
      <c r="D62" s="11">
        <v>4</v>
      </c>
      <c r="E62" s="11">
        <f t="shared" si="0"/>
        <v>28</v>
      </c>
      <c r="F62" s="11">
        <f t="shared" si="5"/>
        <v>0</v>
      </c>
      <c r="G62" s="11">
        <f t="shared" si="4"/>
        <v>-2800000</v>
      </c>
    </row>
    <row r="63" spans="1:7" x14ac:dyDescent="0.25">
      <c r="A63" s="11" t="s">
        <v>688</v>
      </c>
      <c r="B63" s="39">
        <v>-200000</v>
      </c>
      <c r="C63" s="11" t="s">
        <v>158</v>
      </c>
      <c r="D63" s="11">
        <v>0</v>
      </c>
      <c r="E63" s="11">
        <f t="shared" si="0"/>
        <v>24</v>
      </c>
      <c r="F63" s="11">
        <f t="shared" si="5"/>
        <v>0</v>
      </c>
      <c r="G63" s="11">
        <f t="shared" si="4"/>
        <v>-4800000</v>
      </c>
    </row>
    <row r="64" spans="1:7" x14ac:dyDescent="0.25">
      <c r="A64" s="11" t="s">
        <v>71</v>
      </c>
      <c r="B64" s="39">
        <v>-87000</v>
      </c>
      <c r="C64" s="11" t="s">
        <v>689</v>
      </c>
      <c r="D64" s="11">
        <v>4</v>
      </c>
      <c r="E64" s="11">
        <f t="shared" si="0"/>
        <v>24</v>
      </c>
      <c r="F64" s="11">
        <f t="shared" si="5"/>
        <v>0</v>
      </c>
      <c r="G64" s="11">
        <f t="shared" si="4"/>
        <v>-2088000</v>
      </c>
    </row>
    <row r="65" spans="1:10" x14ac:dyDescent="0.25">
      <c r="A65" s="11" t="s">
        <v>695</v>
      </c>
      <c r="B65" s="39">
        <v>-27470</v>
      </c>
      <c r="C65" s="11" t="s">
        <v>696</v>
      </c>
      <c r="D65" s="11">
        <v>1</v>
      </c>
      <c r="E65" s="11">
        <f t="shared" si="0"/>
        <v>20</v>
      </c>
      <c r="F65" s="11">
        <f t="shared" si="5"/>
        <v>0</v>
      </c>
      <c r="G65" s="11">
        <f t="shared" si="4"/>
        <v>-549400</v>
      </c>
    </row>
    <row r="66" spans="1:10" x14ac:dyDescent="0.25">
      <c r="A66" s="11" t="s">
        <v>705</v>
      </c>
      <c r="B66" s="39">
        <v>-334000</v>
      </c>
      <c r="C66" s="11" t="s">
        <v>706</v>
      </c>
      <c r="D66" s="11">
        <v>5</v>
      </c>
      <c r="E66" s="11">
        <f t="shared" si="0"/>
        <v>19</v>
      </c>
      <c r="F66" s="11">
        <f t="shared" si="5"/>
        <v>0</v>
      </c>
      <c r="G66" s="11">
        <f t="shared" si="4"/>
        <v>-6346000</v>
      </c>
    </row>
    <row r="67" spans="1:10" x14ac:dyDescent="0.25">
      <c r="A67" s="11" t="s">
        <v>709</v>
      </c>
      <c r="B67" s="39">
        <v>-20000</v>
      </c>
      <c r="C67" s="11" t="s">
        <v>710</v>
      </c>
      <c r="D67" s="11">
        <v>1</v>
      </c>
      <c r="E67" s="11">
        <f t="shared" ref="E67:E89" si="6">D67+E68</f>
        <v>14</v>
      </c>
      <c r="F67" s="11">
        <f t="shared" si="5"/>
        <v>0</v>
      </c>
      <c r="G67" s="11">
        <f t="shared" si="4"/>
        <v>-280000</v>
      </c>
    </row>
    <row r="68" spans="1:10" x14ac:dyDescent="0.25">
      <c r="A68" s="11" t="s">
        <v>708</v>
      </c>
      <c r="B68" s="39">
        <v>-300500</v>
      </c>
      <c r="C68" s="11" t="s">
        <v>711</v>
      </c>
      <c r="D68" s="11">
        <v>0</v>
      </c>
      <c r="E68" s="11">
        <f t="shared" si="6"/>
        <v>13</v>
      </c>
      <c r="F68" s="11">
        <f t="shared" si="5"/>
        <v>0</v>
      </c>
      <c r="G68" s="11">
        <f t="shared" si="4"/>
        <v>-3906500</v>
      </c>
    </row>
    <row r="69" spans="1:10" x14ac:dyDescent="0.25">
      <c r="A69" s="11" t="s">
        <v>708</v>
      </c>
      <c r="B69" s="39">
        <v>-100000</v>
      </c>
      <c r="C69" s="11" t="s">
        <v>712</v>
      </c>
      <c r="D69" s="11">
        <v>5</v>
      </c>
      <c r="E69" s="11">
        <f t="shared" si="6"/>
        <v>13</v>
      </c>
      <c r="F69" s="11">
        <f t="shared" si="5"/>
        <v>0</v>
      </c>
      <c r="G69" s="11">
        <f t="shared" si="4"/>
        <v>-1300000</v>
      </c>
    </row>
    <row r="70" spans="1:10" x14ac:dyDescent="0.25">
      <c r="A70" s="11" t="s">
        <v>716</v>
      </c>
      <c r="B70" s="39">
        <v>-200000</v>
      </c>
      <c r="C70" s="11" t="s">
        <v>26</v>
      </c>
      <c r="D70" s="11">
        <v>4</v>
      </c>
      <c r="E70" s="11">
        <f t="shared" si="6"/>
        <v>8</v>
      </c>
      <c r="F70" s="11">
        <f t="shared" si="5"/>
        <v>0</v>
      </c>
      <c r="G70" s="11">
        <f t="shared" si="4"/>
        <v>-1600000</v>
      </c>
    </row>
    <row r="71" spans="1:10" x14ac:dyDescent="0.25">
      <c r="A71" s="11" t="s">
        <v>669</v>
      </c>
      <c r="B71" s="39">
        <v>15389</v>
      </c>
      <c r="C71" s="11" t="s">
        <v>717</v>
      </c>
      <c r="D71" s="11">
        <v>0</v>
      </c>
      <c r="E71" s="11">
        <f t="shared" si="6"/>
        <v>4</v>
      </c>
      <c r="F71" s="11">
        <f t="shared" si="5"/>
        <v>1</v>
      </c>
      <c r="G71" s="11">
        <f t="shared" si="4"/>
        <v>46167</v>
      </c>
    </row>
    <row r="72" spans="1:10" x14ac:dyDescent="0.25">
      <c r="A72" s="11" t="s">
        <v>669</v>
      </c>
      <c r="B72" s="39">
        <v>4000000</v>
      </c>
      <c r="C72" s="11" t="s">
        <v>724</v>
      </c>
      <c r="D72" s="11">
        <v>0</v>
      </c>
      <c r="E72" s="11">
        <f t="shared" si="6"/>
        <v>4</v>
      </c>
      <c r="F72" s="11">
        <f t="shared" si="5"/>
        <v>1</v>
      </c>
      <c r="G72" s="11">
        <f t="shared" si="4"/>
        <v>12000000</v>
      </c>
    </row>
    <row r="73" spans="1:10" x14ac:dyDescent="0.25">
      <c r="A73" s="11" t="s">
        <v>669</v>
      </c>
      <c r="B73" s="39">
        <v>2600000</v>
      </c>
      <c r="C73" s="11" t="s">
        <v>725</v>
      </c>
      <c r="D73" s="11">
        <v>0</v>
      </c>
      <c r="E73" s="11">
        <f t="shared" si="6"/>
        <v>4</v>
      </c>
      <c r="F73" s="11">
        <f t="shared" si="5"/>
        <v>1</v>
      </c>
      <c r="G73" s="11">
        <f t="shared" si="4"/>
        <v>7800000</v>
      </c>
      <c r="J73" t="s">
        <v>25</v>
      </c>
    </row>
    <row r="74" spans="1:10" x14ac:dyDescent="0.25">
      <c r="A74" s="11" t="s">
        <v>669</v>
      </c>
      <c r="B74" s="39">
        <v>3000000</v>
      </c>
      <c r="C74" s="11" t="s">
        <v>726</v>
      </c>
      <c r="D74" s="11">
        <v>3</v>
      </c>
      <c r="E74" s="11">
        <f t="shared" si="6"/>
        <v>4</v>
      </c>
      <c r="F74" s="11">
        <f t="shared" si="5"/>
        <v>1</v>
      </c>
      <c r="G74" s="11">
        <f t="shared" si="4"/>
        <v>9000000</v>
      </c>
    </row>
    <row r="75" spans="1:10" x14ac:dyDescent="0.25">
      <c r="A75" s="11" t="s">
        <v>731</v>
      </c>
      <c r="B75" s="39">
        <v>-200000</v>
      </c>
      <c r="C75" s="11" t="s">
        <v>158</v>
      </c>
      <c r="D75" s="11">
        <v>1</v>
      </c>
      <c r="E75" s="11">
        <f t="shared" si="6"/>
        <v>1</v>
      </c>
      <c r="F75" s="11">
        <f t="shared" si="5"/>
        <v>0</v>
      </c>
      <c r="G75" s="11">
        <f t="shared" si="4"/>
        <v>-200000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10241166</v>
      </c>
      <c r="C90" s="11"/>
      <c r="D90" s="11"/>
      <c r="E90" s="11"/>
      <c r="F90" s="11"/>
      <c r="G90" s="29">
        <f>SUM(G2:G89)</f>
        <v>14477514427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53620423.803703703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651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690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691</v>
      </c>
    </row>
    <row r="141" spans="1:11" x14ac:dyDescent="0.25">
      <c r="A141" s="11" t="s">
        <v>714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691</v>
      </c>
      <c r="K141" t="s">
        <v>25</v>
      </c>
    </row>
    <row r="142" spans="1:11" x14ac:dyDescent="0.25">
      <c r="A142" s="11" t="s">
        <v>669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717</v>
      </c>
    </row>
    <row r="143" spans="1:11" x14ac:dyDescent="0.25">
      <c r="A143" s="11" t="s">
        <v>669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721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" zoomScale="85" zoomScaleNormal="85" workbookViewId="0">
      <selection activeCell="L16" sqref="L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727</v>
      </c>
      <c r="J7" s="60" t="s">
        <v>728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172419738.32876712</v>
      </c>
      <c r="G8" s="29">
        <f t="shared" si="0"/>
        <v>11362191.788645893</v>
      </c>
      <c r="H8" s="11" t="s">
        <v>25</v>
      </c>
      <c r="J8" s="2" t="s">
        <v>729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10241166</v>
      </c>
      <c r="L12" s="3">
        <v>0</v>
      </c>
      <c r="M12" s="3">
        <f t="shared" si="5"/>
        <v>10241166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715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-6850000</v>
      </c>
      <c r="M15" s="3">
        <f t="shared" si="5"/>
        <v>6850000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260000</v>
      </c>
      <c r="L16" s="3">
        <f>K16</f>
        <v>260000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172419738.32876712</v>
      </c>
      <c r="L23" s="3">
        <f>SUM(L7:L22)</f>
        <v>59577144.219178081</v>
      </c>
      <c r="M23" s="3">
        <f>SUM(M7:M22)</f>
        <v>112842594.10958904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98487026</v>
      </c>
      <c r="L24" s="3">
        <f>L9+L16+L12+L10</f>
        <v>16805336</v>
      </c>
      <c r="M24" s="3">
        <f>M11+M12+M13+M17+M9</f>
        <v>81681690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720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670000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1830000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695</v>
      </c>
      <c r="U42" t="s">
        <v>698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683</v>
      </c>
      <c r="I36" s="11">
        <v>219000</v>
      </c>
      <c r="J36" s="11" t="s">
        <v>682</v>
      </c>
      <c r="O36" s="22" t="s">
        <v>703</v>
      </c>
    </row>
    <row r="37" spans="6:23" x14ac:dyDescent="0.25">
      <c r="G37" s="11">
        <f t="shared" si="6"/>
        <v>3500</v>
      </c>
      <c r="H37" s="11" t="s">
        <v>692</v>
      </c>
      <c r="I37" s="11">
        <v>218000</v>
      </c>
      <c r="J37" s="11" t="s">
        <v>693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656</v>
      </c>
      <c r="P40" t="s">
        <v>655</v>
      </c>
      <c r="Q40" t="s">
        <v>654</v>
      </c>
      <c r="R40" t="s">
        <v>657</v>
      </c>
      <c r="S40" t="s">
        <v>701</v>
      </c>
      <c r="T40" t="s">
        <v>702</v>
      </c>
      <c r="U40" t="s">
        <v>658</v>
      </c>
      <c r="V40" t="s">
        <v>659</v>
      </c>
      <c r="W40" t="s">
        <v>660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700</v>
      </c>
      <c r="N41" t="s">
        <v>661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699</v>
      </c>
      <c r="N42" t="s">
        <v>662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664</v>
      </c>
      <c r="Q50" t="s">
        <v>663</v>
      </c>
      <c r="R50" t="s">
        <v>655</v>
      </c>
      <c r="S50" t="s">
        <v>282</v>
      </c>
      <c r="U50" t="s">
        <v>704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669</v>
      </c>
      <c r="P52" t="s">
        <v>665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670</v>
      </c>
      <c r="P53" t="s">
        <v>666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671</v>
      </c>
      <c r="P54" t="s">
        <v>667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672</v>
      </c>
      <c r="P55" t="s">
        <v>668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673</v>
      </c>
      <c r="P56" t="s">
        <v>674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670</v>
      </c>
      <c r="P57" t="s">
        <v>675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2017-08-26T14:17:51Z</dcterms:modified>
</cp:coreProperties>
</file>