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8" activeTab="39"/>
  </bookViews>
  <sheets>
    <sheet name="اردیبهشت 97" sheetId="38"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لیست خرید و فروش" sheetId="32" r:id="rId33"/>
    <sheet name="اوراق بدون ریسک" sheetId="33" r:id="rId34"/>
    <sheet name="نکات" sheetId="35" r:id="rId35"/>
    <sheet name="سکه" sheetId="36" r:id="rId36"/>
    <sheet name="bluecard" sheetId="37" r:id="rId37"/>
    <sheet name="بیمه" sheetId="39" r:id="rId38"/>
    <sheet name="آرشیو قیمت ارجینال" sheetId="40" r:id="rId39"/>
    <sheet name="تحلیل1" sheetId="41" r:id="rId40"/>
  </sheets>
  <calcPr calcId="145621"/>
</workbook>
</file>

<file path=xl/calcChain.xml><?xml version="1.0" encoding="utf-8"?>
<calcChain xmlns="http://schemas.openxmlformats.org/spreadsheetml/2006/main">
  <c r="P2367" i="41" l="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7"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7"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2"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2"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S7" i="41"/>
  <c r="X2" i="41"/>
  <c r="W2" i="41"/>
  <c r="V2"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U2123" i="41" l="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2"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1"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0" i="16" l="1"/>
  <c r="G69" i="16"/>
  <c r="Z52" i="36"/>
  <c r="Y52" i="36"/>
  <c r="X52" i="36"/>
  <c r="L19" i="18"/>
  <c r="D160" i="20"/>
  <c r="O56"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G136" i="13" l="1"/>
  <c r="G137" i="13"/>
  <c r="G138" i="13"/>
  <c r="G139" i="13"/>
  <c r="G140" i="13"/>
  <c r="G141" i="13"/>
  <c r="G142" i="13"/>
  <c r="G143" i="13"/>
  <c r="G144" i="13"/>
  <c r="G145" i="13"/>
  <c r="G146" i="13"/>
  <c r="G147"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E147" i="13"/>
  <c r="E146" i="13" s="1"/>
  <c r="E145" i="13" s="1"/>
  <c r="E144" i="13" s="1"/>
  <c r="E143" i="13" s="1"/>
  <c r="E142" i="13" s="1"/>
  <c r="E141" i="13" s="1"/>
  <c r="E140" i="13" s="1"/>
  <c r="E139" i="13" s="1"/>
  <c r="E138" i="13" s="1"/>
  <c r="E137" i="13" s="1"/>
  <c r="E136" i="13" s="1"/>
  <c r="E135" i="13" s="1"/>
  <c r="E134" i="13" s="1"/>
  <c r="E133" i="13" s="1"/>
  <c r="E132" i="13" s="1"/>
  <c r="E131" i="13" s="1"/>
  <c r="E130" i="13" s="1"/>
  <c r="E129" i="13" s="1"/>
  <c r="E128" i="13" s="1"/>
  <c r="E127" i="13" s="1"/>
  <c r="E126" i="13" s="1"/>
  <c r="E125" i="13" s="1"/>
  <c r="E124" i="13" s="1"/>
  <c r="E123" i="13" s="1"/>
  <c r="E122" i="13" s="1"/>
  <c r="G122" i="13" s="1"/>
  <c r="G135" i="13" l="1"/>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4" i="20" l="1"/>
  <c r="K165" i="20"/>
  <c r="K166" i="20"/>
  <c r="K167" i="20"/>
  <c r="K168" i="20"/>
  <c r="K169" i="20"/>
  <c r="K170" i="20"/>
  <c r="K171" i="20"/>
  <c r="K172" i="20"/>
  <c r="K173" i="20"/>
  <c r="K174" i="20"/>
  <c r="K175" i="20"/>
  <c r="K176" i="20"/>
  <c r="J164" i="20"/>
  <c r="J165" i="20"/>
  <c r="J166" i="20"/>
  <c r="J167" i="20"/>
  <c r="J168" i="20"/>
  <c r="J169" i="20"/>
  <c r="J170" i="20"/>
  <c r="J171" i="20"/>
  <c r="J172" i="20"/>
  <c r="J173" i="20"/>
  <c r="J174" i="20"/>
  <c r="J175" i="20"/>
  <c r="J176" i="20"/>
  <c r="I164" i="20"/>
  <c r="I165" i="20"/>
  <c r="I16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B148" i="13"/>
  <c r="K163" i="20" l="1"/>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1" i="15" l="1"/>
  <c r="F222" i="15"/>
  <c r="F223" i="15"/>
  <c r="F224" i="15"/>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0" i="15" l="1"/>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57"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N8" i="18"/>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G2" i="38"/>
  <c r="G25" i="38" s="1"/>
  <c r="G30" i="38" s="1"/>
  <c r="D2" i="38"/>
  <c r="B24" i="38"/>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H30" i="38" l="1"/>
  <c r="D24" i="38"/>
  <c r="I2" i="38"/>
  <c r="I25" i="38" s="1"/>
  <c r="I30" i="38" s="1"/>
  <c r="I30" i="34"/>
  <c r="L36" i="32"/>
  <c r="L26" i="32"/>
  <c r="L20" i="32"/>
  <c r="L18" i="32"/>
  <c r="L16" i="32"/>
  <c r="L24" i="32"/>
  <c r="L22" i="32"/>
  <c r="L38" i="32"/>
  <c r="Q17" i="32"/>
  <c r="R55" i="32"/>
  <c r="R21" i="32"/>
  <c r="Q19" i="32"/>
  <c r="Q53" i="32"/>
  <c r="Q39" i="32"/>
  <c r="Q23" i="32"/>
  <c r="Q37" i="32"/>
  <c r="Q11" i="32"/>
  <c r="Q27" i="32"/>
  <c r="Q25" i="32"/>
  <c r="K28" i="32" l="1"/>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6" i="18" s="1"/>
  <c r="N10" i="18" l="1"/>
  <c r="N11" i="18"/>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L35" i="18" s="1"/>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E33" i="13"/>
  <c r="G34" i="13"/>
  <c r="I97" i="20"/>
  <c r="K97" i="20"/>
  <c r="J97" i="20"/>
  <c r="F108" i="15"/>
  <c r="C20" i="18"/>
  <c r="E19" i="14"/>
  <c r="G20" i="14"/>
  <c r="G21" i="14"/>
  <c r="G15" i="18" l="1"/>
  <c r="F16" i="18"/>
  <c r="G16" i="18" s="1"/>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E18" i="18" s="1"/>
  <c r="E19" i="18" s="1"/>
  <c r="E20" i="18" s="1"/>
  <c r="E21" i="18" s="1"/>
  <c r="E22" i="18" s="1"/>
  <c r="E23" i="18" s="1"/>
  <c r="E24" i="18" s="1"/>
  <c r="E25" i="18" s="1"/>
  <c r="E26" i="18" s="1"/>
  <c r="E27" i="18" s="1"/>
  <c r="E28" i="18" s="1"/>
  <c r="E29" i="18" s="1"/>
  <c r="E30" i="18" s="1"/>
  <c r="E31" i="18" s="1"/>
  <c r="E32" i="18" s="1"/>
  <c r="E33" i="18" s="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34" i="18" l="1"/>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G148" i="13" s="1"/>
  <c r="K66" i="20"/>
  <c r="J66" i="20"/>
  <c r="I66" i="20"/>
  <c r="F77" i="15"/>
  <c r="C51" i="18"/>
  <c r="G151"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<sst xmlns="http://schemas.openxmlformats.org/spreadsheetml/2006/main" count="8009" uniqueCount="3811">
  <si>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</si>
  <si>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</si>
  <si>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</si>
  <si>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</si>
  <si>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</si>
  <si>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</si>
  <si>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</si>
  <si>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</si>
  <si>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</si>
  <si>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</si>
  <si>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</si>
  <si>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</si>
  <si>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</si>
  <si>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</si>
  <si>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</si>
  <si>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</si>
  <si>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</si>
  <si>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</si>
  <si>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</si>
  <si>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</si>
  <si>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</si>
  <si>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</si>
  <si>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</si>
  <si>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</si>
  <si>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</si>
  <si>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</si>
  <si>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</si>
  <si>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</si>
  <si>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</si>
  <si>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</si>
  <si>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</si>
  <si>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</si>
  <si>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</si>
  <si>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</si>
  <si>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</si>
  <si>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</si>
  <si>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</si>
  <si>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</si>
  <si>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</si>
  <si>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</si>
  <si>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</si>
  <si>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</si>
  <si>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</si>
  <si>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</si>
  <si>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</si>
  <si>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</si>
  <si>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</si>
  <si>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</si>
  <si>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</si>
  <si>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</si>
  <si>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</si>
  <si>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</si>
  <si>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</si>
  <si>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</si>
  <si>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</si>
  <si>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</si>
  <si>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</si>
  <si>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</si>
  <si>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</si>
  <si>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</si>
  <si>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</si>
  <si>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</si>
  <si>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</si>
  <si>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</si>
  <si>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</si>
  <si>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</si>
  <si>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</si>
  <si>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</si>
  <si>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</si>
  <si>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</si>
  <si>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</si>
  <si>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</si>
  <si>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</si>
  <si>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</si>
  <si>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</si>
  <si>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</si>
  <si>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</si>
  <si>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</si>
  <si>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</si>
  <si>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</si>
  <si>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</si>
  <si>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</si>
  <si>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</si>
  <si>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</si>
  <si>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</si>
  <si>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</si>
  <si>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</si>
  <si>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</si>
  <si>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</si>
  <si>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</si>
  <si>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</si>
  <si>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</si>
  <si>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</si>
  <si>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</si>
  <si>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</si>
  <si>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</si>
  <si>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</si>
  <si>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</si>
  <si>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</si>
  <si>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</si>
  <si>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</si>
  <si>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</si>
  <si>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</si>
  <si>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</si>
  <si>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</si>
  <si>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</si>
  <si>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</si>
  <si>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</si>
  <si>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</si>
  <si>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</si>
  <si>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</si>
  <si>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</si>
  <si>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</si>
  <si>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</si>
  <si>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</si>
  <si>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</si>
  <si>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</si>
  <si>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</si>
  <si>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</si>
  <si>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</si>
  <si>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</si>
  <si>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</si>
  <si>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</si>
  <si>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</si>
  <si>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</si>
  <si>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</si>
  <si>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</si>
  <si>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</si>
  <si>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</si>
  <si>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</si>
  <si>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</si>
  <si>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</si>
  <si>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</si>
  <si>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</si>
  <si>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</si>
  <si>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</si>
  <si>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</si>
  <si>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</si>
  <si>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</si>
  <si>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</si>
  <si>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</si>
  <si>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</si>
  <si>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</si>
  <si>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</si>
  <si>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</si>
  <si>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</si>
  <si>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</si>
  <si>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</si>
  <si>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</si>
  <si>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</si>
  <si>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</si>
  <si>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</si>
  <si>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</si>
  <si>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</si>
  <si>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</si>
  <si>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</si>
  <si>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</si>
  <si>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</si>
  <si>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</si>
  <si>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</si>
  <si>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</si>
  <si>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</si>
  <si>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</si>
  <si>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</si>
  <si>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</si>
  <si>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</si>
  <si>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</si>
  <si>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</si>
  <si>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</si>
  <si>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</si>
  <si>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</si>
  <si>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</si>
  <si>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</si>
  <si>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</si>
  <si>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</si>
  <si>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</si>
  <si>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</si>
  <si>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</si>
  <si>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</si>
  <si>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</si>
  <si>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</si>
  <si>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</si>
  <si>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</si>
  <si>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</si>
  <si>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</si>
  <si>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</si>
  <si>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</si>
  <si>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</si>
  <si>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</si>
  <si>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</si>
  <si>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</si>
  <si>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</si>
  <si>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</si>
  <si>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</si>
  <si>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</si>
  <si>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</si>
  <si>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</si>
  <si>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</si>
  <si>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</si>
  <si>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</si>
  <si>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</si>
  <si>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</si>
  <si>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</si>
  <si>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</si>
  <si>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</si>
  <si>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</si>
  <si>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</si>
  <si>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</si>
  <si>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</si>
  <si>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</si>
  <si>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</si>
  <si>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</si>
  <si>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</si>
  <si>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</si>
  <si>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</si>
  <si>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</si>
  <si>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</si>
  <si>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</si>
  <si>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</si>
  <si>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</si>
  <si>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</si>
  <si>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</si>
  <si>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</si>
  <si>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</si>
  <si>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</si>
  <si>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</si>
  <si>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</si>
  <si>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</si>
  <si>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</si>
  <si>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</si>
  <si>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</si>
  <si>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</si>
  <si>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</si>
  <si>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</si>
  <si>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</si>
  <si>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</si>
  <si>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</si>
  <si>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</si>
  <si>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</si>
  <si>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</si>
  <si>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</si>
  <si>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</si>
  <si>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</si>
  <si>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</si>
  <si>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</si>
  <si>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</si>
  <si>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</si>
  <si>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</si>
  <si>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</si>
  <si>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</si>
  <si>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</si>
  <si>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</si>
  <si>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</si>
  <si>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</si>
  <si>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</si>
  <si>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</si>
  <si>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</si>
  <si>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</si>
  <si>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</si>
  <si>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</si>
  <si>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</si>
  <si>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</si>
  <si>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</si>
  <si>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</si>
  <si>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</si>
  <si>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</si>
  <si>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</si>
  <si>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</si>
  <si>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</si>
  <si>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</si>
  <si>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</si>
  <si>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</si>
  <si>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</si>
  <si>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</si>
  <si>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</si>
  <si>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</si>
  <si>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</si>
  <si>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</si>
  <si>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</si>
  <si>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</si>
  <si>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</si>
  <si>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</si>
  <si>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</si>
  <si>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</si>
  <si>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</si>
  <si>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</si>
  <si>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</si>
  <si>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</si>
  <si>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</si>
  <si>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</si>
  <si>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</si>
  <si>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</si>
  <si>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</si>
  <si>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</si>
  <si>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</si>
  <si>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</si>
  <si>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</si>
  <si>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</si>
  <si>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</si>
  <si>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</si>
  <si>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</si>
  <si>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</si>
  <si>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</si>
  <si>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</si>
  <si>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</si>
  <si>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</si>
  <si>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</si>
  <si>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</si>
  <si>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</si>
  <si>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</si>
  <si>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</si>
  <si>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</si>
  <si>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</si>
  <si>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</si>
  <si>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</si>
  <si>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</si>
  <si>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</si>
  <si>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</si>
  <si>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</si>
  <si>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</si>
  <si>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</si>
  <si>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</si>
  <si>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</si>
  <si>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</si>
  <si>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</si>
  <si>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</si>
  <si>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</si>
  <si>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</si>
  <si>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</si>
  <si>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</si>
  <si>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</si>
  <si>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</si>
  <si>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</si>
  <si>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</si>
  <si>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</si>
  <si>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</si>
  <si>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</si>
  <si>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</si>
  <si>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</si>
  <si>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</si>
  <si>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</si>
  <si>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</si>
  <si>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</si>
  <si>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</si>
  <si>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</si>
  <si>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</si>
  <si>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</si>
  <si>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</si>
  <si>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</si>
  <si>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</si>
  <si>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</si>
  <si>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</si>
  <si>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</si>
  <si>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</si>
  <si>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</si>
  <si>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</si>
  <si>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</si>
  <si>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</si>
  <si>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</si>
  <si>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</si>
  <si>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</si>
  <si>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</si>
  <si>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</si>
  <si>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</si>
  <si>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</si>
  <si>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</si>
  <si>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</si>
  <si>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</si>
  <si>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</si>
  <si>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</si>
  <si>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</si>
  <si>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</si>
  <si>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</si>
  <si>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</si>
  <si>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</si>
  <si>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</si>
  <si>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</si>
  <si>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</si>
  <si>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</si>
  <si>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</si>
  <si>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</si>
  <si>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</si>
  <si>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</si>
  <si>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</si>
  <si>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</si>
  <si>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</si>
  <si>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</si>
  <si>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</si>
  <si>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</si>
  <si>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</si>
  <si>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</si>
  <si>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</si>
  <si>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</si>
  <si>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</si>
  <si>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</si>
  <si>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</si>
  <si>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</si>
  <si>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</si>
  <si>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</si>
  <si>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</si>
  <si>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</si>
  <si>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</si>
  <si>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</si>
  <si>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</si>
  <si>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</si>
  <si>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</si>
  <si>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</si>
  <si>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</si>
  <si>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</si>
  <si>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</si>
  <si>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</si>
  <si>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</si>
  <si>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</si>
  <si>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</si>
  <si>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</si>
  <si>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</si>
  <si>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</si>
  <si>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</si>
  <si>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</si>
  <si>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</si>
  <si>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</si>
  <si>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</si>
  <si>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</si>
  <si>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</si>
  <si>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</si>
  <si>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</si>
  <si>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</si>
  <si>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</si>
  <si>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</si>
  <si>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</si>
  <si>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</si>
  <si>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</si>
  <si>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</si>
  <si>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</si>
  <si>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</si>
  <si>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</si>
  <si>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</si>
  <si>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</si>
  <si>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</si>
  <si>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</si>
  <si>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</si>
  <si>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</si>
  <si>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</si>
  <si>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</si>
  <si>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</si>
  <si>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</si>
  <si>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</si>
  <si>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</si>
  <si>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</si>
  <si>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</si>
  <si>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</si>
  <si>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</si>
  <si>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</si>
  <si>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</si>
  <si>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</si>
  <si>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</si>
  <si>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</si>
  <si>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</si>
  <si>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</si>
  <si>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</si>
  <si>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</si>
  <si>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</si>
  <si>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</si>
  <si>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</si>
  <si>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</si>
  <si>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</si>
  <si>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</si>
  <si>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</si>
  <si>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</si>
  <si>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</si>
  <si>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</si>
  <si>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</si>
  <si>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</si>
  <si>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</si>
  <si>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</si>
  <si>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</si>
  <si>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</si>
  <si>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</si>
  <si>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</si>
  <si>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</si>
  <si>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</si>
  <si>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</si>
  <si>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</si>
  <si>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</si>
  <si>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</si>
  <si>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</si>
  <si>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</si>
  <si>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</si>
  <si>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</si>
  <si>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</si>
  <si>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</si>
  <si>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</si>
  <si>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</si>
  <si>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</si>
  <si>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</si>
  <si>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</si>
  <si>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</si>
  <si>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</si>
  <si>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</si>
  <si>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</si>
  <si>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</si>
  <si>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</si>
  <si>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</si>
  <si>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</si>
  <si>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</si>
  <si>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</si>
  <si>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</si>
  <si>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</si>
  <si>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</si>
  <si>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</si>
  <si>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</si>
  <si>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</si>
  <si>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</si>
  <si>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</si>
  <si>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</si>
  <si>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</si>
  <si>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</si>
  <si>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</si>
  <si>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</si>
  <si>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</si>
  <si>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</si>
  <si>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</si>
  <si>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</si>
  <si>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</si>
  <si>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</si>
  <si>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</si>
  <si>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</si>
  <si>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</si>
  <si>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</si>
  <si>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</si>
  <si>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</si>
  <si>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</si>
  <si>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</si>
  <si>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</si>
  <si>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</si>
  <si>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</si>
  <si>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</si>
  <si>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</si>
  <si>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</si>
  <si>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</si>
  <si>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</si>
  <si>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</si>
  <si>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</si>
  <si>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</si>
  <si>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</si>
  <si>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</si>
  <si>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</si>
  <si>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</si>
  <si>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</si>
  <si>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</si>
  <si>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</si>
  <si>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</si>
  <si>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</si>
  <si>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</si>
  <si>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</si>
  <si>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</si>
  <si>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</si>
  <si>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</si>
  <si>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</si>
  <si>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</si>
  <si>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</si>
  <si>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</si>
  <si>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</si>
  <si>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</si>
  <si>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</si>
  <si>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</si>
  <si>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</si>
  <si>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</si>
  <si>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</si>
  <si>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</si>
  <si>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</si>
  <si>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</si>
  <si>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</si>
  <si>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</si>
  <si>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</si>
  <si>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</si>
  <si>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</si>
  <si>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</si>
  <si>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</si>
  <si>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</si>
  <si>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</si>
  <si>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</si>
  <si>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</si>
  <si>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</si>
  <si>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</si>
  <si>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</si>
  <si>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</si>
  <si>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</si>
  <si>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</si>
  <si>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</si>
  <si>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</si>
  <si>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</si>
  <si>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</si>
  <si>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</si>
  <si>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</si>
  <si>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</si>
  <si>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</si>
  <si>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</si>
  <si>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</si>
  <si>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</si>
  <si>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</si>
  <si>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</si>
  <si>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</si>
  <si>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</si>
  <si>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</si>
  <si>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</si>
  <si>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</si>
  <si>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</si>
  <si>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</si>
  <si>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</si>
  <si>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</si>
  <si>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</si>
  <si>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</si>
  <si>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</si>
  <si>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</si>
  <si>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</si>
  <si>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</si>
  <si>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</si>
  <si>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</si>
  <si>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</si>
  <si>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</si>
  <si>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</si>
  <si>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</si>
  <si>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</si>
  <si>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</si>
  <si>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</si>
  <si>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</si>
  <si>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</si>
  <si>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</si>
  <si>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</si>
  <si>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</si>
  <si>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</si>
  <si>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</si>
  <si>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</si>
  <si>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</si>
  <si>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</si>
  <si>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</si>
  <si>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</si>
  <si>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</si>
  <si>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</si>
  <si>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</si>
  <si>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</si>
  <si>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</si>
  <si>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</si>
  <si>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</si>
  <si>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</si>
  <si>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</si>
  <si>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</si>
  <si>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</si>
  <si>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</si>
  <si>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</si>
  <si>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</si>
  <si>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</si>
  <si>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</si>
  <si>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</si>
  <si>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</si>
  <si>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</si>
  <si>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</si>
  <si>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</si>
  <si>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</si>
  <si>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</si>
  <si>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</si>
  <si>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</si>
  <si>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</si>
  <si>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</si>
  <si>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</si>
  <si>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</si>
  <si>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</si>
  <si>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</si>
  <si>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</si>
  <si>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</si>
  <si>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</si>
  <si>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</si>
  <si>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</si>
  <si>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</si>
  <si>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</si>
  <si>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</si>
  <si>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</si>
  <si>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</si>
  <si>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</si>
  <si>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</si>
  <si>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</si>
  <si>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</si>
  <si>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</si>
  <si>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</si>
  <si>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</si>
  <si>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</si>
  <si>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</si>
  <si>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</si>
  <si>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</si>
  <si>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</si>
  <si>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</si>
  <si>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</si>
  <si>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</si>
  <si>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</si>
  <si>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</si>
  <si>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</si>
  <si>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</si>
  <si>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</si>
  <si>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</si>
  <si>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</si>
  <si>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</si>
  <si>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</si>
  <si>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</si>
  <si>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</si>
  <si>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</si>
  <si>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</si>
  <si>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</si>
  <si>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</si>
  <si>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</si>
  <si>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</si>
  <si>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</si>
  <si>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</si>
  <si>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</si>
  <si>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</si>
  <si>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</si>
  <si>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</si>
  <si>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</si>
  <si>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</si>
  <si>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</si>
  <si>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</si>
  <si>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</si>
  <si>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</si>
  <si>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</si>
  <si>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</si>
  <si>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</si>
  <si>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</si>
  <si>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</si>
  <si>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</si>
  <si>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</si>
  <si>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</si>
  <si>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</si>
  <si>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</si>
  <si>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</si>
  <si>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</si>
  <si>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</si>
  <si>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</si>
  <si>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</si>
  <si>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</si>
  <si>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</si>
  <si>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</si>
  <si>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</si>
  <si>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</si>
  <si>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</si>
  <si>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</si>
  <si>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</si>
  <si>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</si>
  <si>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</si>
  <si>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</si>
  <si>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</si>
  <si>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</si>
  <si>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</si>
  <si>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</si>
  <si>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</si>
  <si>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</si>
  <si>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</si>
  <si>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</si>
  <si>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</si>
  <si>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</si>
  <si>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</si>
  <si>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</si>
  <si>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</si>
  <si>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</si>
  <si>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</si>
  <si>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</si>
  <si>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</si>
  <si>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</si>
  <si>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</si>
  <si>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</si>
  <si>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</si>
  <si>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</si>
  <si>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</si>
  <si>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</si>
  <si>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</si>
  <si>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</si>
  <si>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</si>
  <si>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</si>
  <si>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</si>
  <si>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</si>
  <si>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</si>
  <si>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</si>
  <si>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</si>
  <si>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</si>
  <si>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</si>
  <si>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</si>
  <si>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</si>
  <si>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</si>
  <si>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</si>
  <si>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</si>
  <si>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</si>
  <si>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</si>
  <si>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</si>
  <si>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</si>
  <si>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</si>
  <si>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</si>
  <si>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</si>
  <si>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</si>
  <si>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</si>
  <si>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</si>
  <si>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</si>
  <si>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</si>
  <si>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</si>
  <si>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</si>
  <si>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</si>
  <si>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</si>
  <si>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</si>
  <si>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</si>
  <si>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</si>
  <si>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</si>
  <si>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</si>
  <si>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</si>
  <si>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</si>
  <si>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</si>
  <si>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</si>
  <si>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</si>
  <si>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</si>
  <si>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</si>
  <si>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</si>
  <si>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</si>
  <si>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</si>
  <si>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</si>
  <si>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</si>
  <si>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</si>
  <si>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</si>
  <si>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</si>
  <si>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</si>
  <si>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</si>
  <si>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</si>
  <si>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</si>
  <si>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</si>
  <si>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</si>
  <si>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</si>
  <si>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</si>
  <si>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</si>
  <si>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</si>
  <si>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</si>
  <si>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</si>
  <si>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</si>
  <si>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</si>
  <si>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</si>
  <si>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</si>
  <si>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</si>
  <si>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</si>
  <si>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</si>
  <si>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</si>
  <si>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</si>
  <si>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</si>
  <si>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</si>
  <si>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</si>
  <si>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</si>
  <si>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</si>
  <si>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</si>
  <si>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</si>
  <si>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</si>
  <si>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</si>
  <si>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</si>
  <si>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</si>
  <si>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</si>
  <si>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</si>
  <si>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</si>
  <si>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</si>
  <si>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</si>
  <si>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</si>
  <si>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</si>
  <si>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</si>
  <si>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</si>
  <si>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</si>
  <si>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</si>
  <si>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</si>
  <si>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</si>
  <si>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</si>
  <si>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</si>
  <si>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</si>
  <si>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</si>
  <si>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</si>
  <si>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</si>
  <si>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</si>
  <si>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</si>
  <si>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</si>
  <si>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</si>
  <si>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</si>
  <si>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</si>
  <si>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</si>
  <si>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</si>
  <si>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</si>
  <si>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</si>
  <si>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</si>
  <si>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</si>
  <si>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</si>
  <si>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</si>
  <si>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</si>
  <si>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</si>
  <si>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</si>
  <si>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</si>
  <si>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</si>
  <si>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</si>
  <si>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</si>
  <si>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</si>
  <si>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</si>
  <si>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</si>
  <si>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</si>
  <si>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</si>
  <si>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</si>
  <si>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</si>
  <si>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</si>
  <si>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</si>
  <si>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</si>
  <si>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</si>
  <si>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</si>
  <si>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</si>
  <si>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</si>
  <si>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</si>
  <si>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</si>
  <si>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</si>
  <si>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</si>
  <si>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</si>
  <si>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</si>
  <si>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</si>
  <si>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</si>
  <si>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</si>
  <si>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</si>
  <si>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</si>
  <si>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</si>
  <si>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</si>
  <si>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</si>
  <si>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</si>
  <si>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</si>
  <si>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</si>
  <si>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</si>
  <si>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</si>
  <si>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</si>
  <si>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</si>
  <si>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</si>
  <si>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</si>
  <si>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</si>
  <si>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</si>
  <si>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</si>
  <si>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</si>
  <si>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</si>
  <si>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</si>
  <si>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</si>
  <si>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</si>
  <si>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</si>
  <si>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</si>
  <si>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</si>
  <si>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</si>
  <si>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</si>
  <si>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</si>
  <si>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</si>
  <si>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</si>
  <si>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</si>
  <si>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</si>
  <si>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</si>
  <si>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</si>
  <si>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</si>
  <si>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</si>
  <si>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</si>
  <si>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</si>
  <si>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</si>
  <si>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</si>
  <si>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</si>
  <si>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</si>
  <si>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</si>
  <si>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</si>
  <si>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</si>
  <si>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</si>
  <si>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</si>
  <si>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</si>
  <si>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</si>
  <si>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</si>
  <si>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</si>
  <si>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</si>
  <si>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</si>
  <si>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</si>
  <si>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</si>
  <si>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</si>
  <si>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</si>
  <si>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</si>
  <si>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</si>
  <si>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</si>
  <si>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</si>
  <si>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</si>
  <si>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</si>
  <si>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</si>
  <si>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</si>
  <si>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</si>
  <si>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</si>
  <si>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</si>
  <si>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</si>
  <si>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</si>
  <si>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</si>
  <si>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</si>
  <si>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</si>
  <si>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</si>
  <si>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</si>
  <si>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</si>
  <si>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</si>
  <si>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</si>
  <si>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</si>
  <si>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</si>
  <si>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</si>
  <si>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</si>
  <si>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</si>
  <si>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</si>
  <si>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</si>
  <si>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</si>
  <si>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</si>
  <si>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</si>
  <si>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</si>
  <si>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</si>
  <si>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</si>
  <si>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</si>
  <si>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</si>
  <si>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</si>
  <si>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</si>
  <si>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</si>
  <si>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</si>
  <si>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</si>
  <si>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</si>
  <si>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</si>
  <si>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</si>
  <si>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</si>
  <si>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</si>
  <si>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</si>
  <si>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</si>
  <si>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</si>
  <si>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</si>
  <si>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</si>
  <si>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</si>
  <si>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</si>
  <si>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</si>
  <si>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</si>
  <si>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</si>
  <si>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</si>
  <si>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</si>
  <si>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</si>
  <si>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</si>
  <si>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</si>
  <si>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</si>
  <si>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</si>
  <si>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</si>
  <si>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</si>
  <si>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</si>
  <si>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</si>
  <si>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</si>
  <si>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</si>
  <si>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</si>
  <si>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</si>
  <si>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</si>
  <si>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</si>
  <si>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</si>
  <si>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</si>
  <si>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</si>
  <si>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</si>
  <si>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</si>
  <si>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</si>
  <si>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</si>
  <si>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</si>
  <si>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</si>
  <si>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</si>
  <si>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</si>
  <si>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</si>
  <si>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</si>
  <si>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</si>
  <si>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</si>
  <si>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</si>
  <si>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</si>
  <si>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</si>
  <si>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</si>
  <si>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</si>
  <si>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</si>
  <si>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</si>
  <si>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</si>
  <si>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</si>
  <si>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</si>
  <si>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</si>
  <si>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</si>
  <si>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</si>
  <si>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</si>
  <si>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</si>
  <si>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</si>
  <si>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</si>
  <si>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</si>
  <si>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</si>
  <si>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</si>
  <si>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</si>
  <si>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</si>
  <si>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</si>
  <si>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</si>
  <si>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</si>
  <si>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</si>
  <si>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</si>
  <si>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</si>
  <si>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</si>
  <si>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</si>
  <si>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</si>
  <si>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</si>
  <si>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</si>
  <si>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</si>
  <si>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</si>
  <si>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</si>
  <si>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</si>
  <si>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</si>
  <si>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</si>
  <si>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</si>
  <si>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</si>
  <si>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</si>
  <si>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</si>
  <si>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</si>
  <si>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</si>
  <si>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</si>
  <si>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</si>
  <si>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</si>
  <si>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</si>
  <si>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</si>
  <si>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</si>
  <si>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</si>
  <si>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</si>
  <si>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</si>
  <si>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</si>
  <si>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</si>
  <si>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</si>
  <si>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</si>
  <si>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</si>
  <si>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</si>
  <si>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</si>
  <si>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</si>
  <si>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</si>
  <si>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</si>
  <si>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</si>
  <si>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</si>
  <si>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</si>
  <si>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</si>
  <si>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</si>
  <si>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</si>
  <si>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</si>
  <si>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</si>
  <si>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</si>
  <si>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</si>
  <si>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</si>
  <si>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</si>
  <si>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</si>
  <si>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</si>
  <si>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</si>
  <si>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</si>
  <si>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</si>
  <si>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</si>
  <si>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</si>
  <si>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</si>
  <si>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</si>
  <si>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</si>
  <si>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</si>
  <si>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</si>
  <si>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</si>
  <si>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</si>
  <si>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</si>
  <si>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</si>
  <si>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</si>
  <si>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</si>
  <si>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</si>
  <si>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</si>
  <si>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</si>
  <si>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</si>
  <si>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</si>
  <si>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</si>
  <si>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</si>
  <si>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</si>
  <si>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</si>
  <si>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</si>
  <si>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</si>
  <si>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</si>
  <si>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</si>
  <si>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</si>
  <si>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</si>
  <si>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</si>
  <si>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</si>
  <si>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</si>
  <si>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</si>
  <si>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</si>
  <si>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</si>
  <si>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</si>
  <si>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</si>
  <si>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</si>
  <si>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</si>
  <si>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</si>
  <si>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</si>
  <si>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</si>
  <si>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</si>
  <si>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</si>
  <si>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سهام مریم و سارا و علی</t>
  </si>
  <si>
    <t>طلب یکشنبه</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</si>
  <si>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</si>
  <si>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</si>
  <si>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</si>
  <si>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</si>
  <si>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</si>
  <si>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</si>
  <si>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</si>
  <si>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</si>
  <si>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</si>
  <si>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</si>
  <si>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</si>
  <si>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</si>
  <si>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</si>
  <si>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</si>
  <si>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</si>
  <si>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</si>
  <si>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</si>
  <si>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</si>
  <si>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</si>
  <si>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</si>
  <si>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</si>
  <si>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</si>
  <si>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</si>
  <si>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</si>
  <si>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</si>
  <si>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</si>
  <si>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</si>
  <si>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</si>
  <si>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</si>
  <si>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</si>
  <si>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</si>
  <si>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</si>
  <si>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</si>
  <si>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</si>
  <si>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</si>
  <si>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</si>
  <si>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</si>
  <si>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</si>
  <si>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</si>
  <si>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</si>
  <si>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</si>
  <si>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</si>
  <si>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</si>
  <si>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</si>
  <si>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</si>
  <si>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</si>
  <si>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</si>
  <si>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</si>
  <si>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</si>
  <si>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</si>
  <si>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</si>
  <si>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</si>
  <si>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</si>
  <si>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</si>
  <si>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</si>
  <si>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</si>
  <si>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</si>
  <si>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</si>
  <si>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</si>
  <si>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</si>
  <si>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</si>
  <si>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</si>
  <si>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</si>
  <si>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</si>
  <si>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</si>
  <si>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</si>
  <si>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</si>
  <si>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</si>
  <si>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</si>
  <si>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</si>
  <si>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</si>
  <si>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</si>
  <si>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</si>
  <si>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</si>
  <si>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</si>
  <si>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</si>
  <si>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</si>
  <si>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</si>
  <si>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</si>
  <si>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</si>
  <si>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</si>
  <si>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</si>
  <si>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</si>
  <si>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</si>
  <si>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</si>
  <si>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</si>
  <si>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</si>
  <si>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</si>
  <si>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</si>
  <si>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</si>
  <si>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</si>
  <si>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</si>
  <si>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</si>
  <si>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</si>
  <si>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</si>
  <si>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</si>
  <si>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</si>
  <si>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</si>
  <si>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</si>
  <si>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</si>
  <si>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</si>
  <si>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</si>
  <si>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</si>
  <si>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</si>
  <si>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</si>
  <si>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</si>
  <si>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</si>
  <si>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</si>
  <si>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</si>
  <si>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</si>
  <si>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</si>
  <si>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</si>
  <si>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</si>
  <si>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</si>
  <si>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</si>
  <si>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</si>
  <si>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</si>
  <si>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</si>
  <si>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</si>
  <si>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</si>
  <si>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</si>
  <si>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</si>
  <si>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</si>
  <si>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</si>
  <si>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</si>
  <si>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</si>
  <si>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</si>
  <si>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</si>
  <si>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</si>
  <si>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</si>
  <si>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</si>
  <si>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بدهی به مهدی 11 اردیبهشت گرفتم</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</si>
  <si>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</si>
  <si>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</si>
  <si>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</si>
  <si>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</si>
  <si>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</si>
  <si>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</si>
  <si>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</si>
  <si>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</si>
  <si>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</si>
  <si>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</si>
  <si>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</si>
  <si>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</si>
  <si>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</si>
  <si>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</si>
  <si>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</si>
  <si>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</si>
  <si>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</si>
  <si>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</si>
  <si>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</si>
  <si>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</si>
  <si>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</si>
  <si>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</si>
  <si>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بدهی به حسین اکبریان 18/2</t>
  </si>
  <si>
    <t>بدهی به بهروز 19/2/1397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</si>
  <si>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</si>
  <si>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</si>
  <si>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</si>
  <si>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</si>
  <si>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</si>
  <si>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</si>
  <si>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بدهی به رضا نجاتی 19/2/1397</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</si>
  <si>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</si>
  <si>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</si>
  <si>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</si>
  <si>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</si>
  <si>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</si>
  <si>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</si>
  <si>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</si>
  <si>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</si>
  <si>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</si>
  <si>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</si>
  <si>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</si>
  <si>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</si>
  <si>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</si>
  <si>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</si>
  <si>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</si>
  <si>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</si>
  <si>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</si>
  <si>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</si>
  <si>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شنبه</t>
  </si>
  <si>
    <t>موقعیت خرید اردیبهشت را میبندم دی خرید میکنم</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</si>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</sst>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cellXfs>
  <cellStyles count="4">
    <cellStyle name="Hyperlink" xfId="1" builtinId="8"/>
    <cellStyle name="Normal" xfId="0" builtinId="0"/>
    <cellStyle name="Normal 2" xfId="3"/>
    <cellStyle name="Normal 3" xfId="2"/>
  </cellStyles>
  <dxfs count="3">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7.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8" workbookViewId="0">
      <selection activeCell="E57" sqref="E57"/>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1255</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1267</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1291</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1291</v>
      </c>
      <c r="B5" s="18">
        <v>-247840</v>
      </c>
      <c r="C5" s="18">
        <v>0</v>
      </c>
      <c r="D5" s="119">
        <f t="shared" si="0"/>
        <v>-247840</v>
      </c>
      <c r="E5" s="20" t="s">
        <v>1294</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1297</v>
      </c>
      <c r="B6" s="18">
        <v>-162340</v>
      </c>
      <c r="C6" s="18">
        <v>0</v>
      </c>
      <c r="D6" s="119">
        <f t="shared" si="0"/>
        <v>-162340</v>
      </c>
      <c r="E6" s="19" t="s">
        <v>1300</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1297</v>
      </c>
      <c r="B7" s="18">
        <v>-3000900</v>
      </c>
      <c r="C7" s="18">
        <v>0</v>
      </c>
      <c r="D7" s="119">
        <f t="shared" si="0"/>
        <v>-3000900</v>
      </c>
      <c r="E7" s="19" t="s">
        <v>1301</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1313</v>
      </c>
      <c r="B8" s="18">
        <v>-1000500</v>
      </c>
      <c r="C8" s="18">
        <v>0</v>
      </c>
      <c r="D8" s="119">
        <f t="shared" si="0"/>
        <v>-1000500</v>
      </c>
      <c r="E8" s="19" t="s">
        <v>1315</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1326</v>
      </c>
      <c r="B9" s="18">
        <v>-100000</v>
      </c>
      <c r="C9" s="18">
        <v>0</v>
      </c>
      <c r="D9" s="119">
        <f t="shared" si="0"/>
        <v>-100000</v>
      </c>
      <c r="E9" s="21" t="s">
        <v>1327</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1330</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1330</v>
      </c>
      <c r="B11" s="18">
        <v>-1000500</v>
      </c>
      <c r="C11" s="18">
        <v>0</v>
      </c>
      <c r="D11" s="119">
        <f t="shared" si="0"/>
        <v>-1000500</v>
      </c>
      <c r="E11" s="19" t="s">
        <v>1338</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1347</v>
      </c>
      <c r="B12" s="18">
        <v>-5000</v>
      </c>
      <c r="C12" s="18">
        <v>0</v>
      </c>
      <c r="D12" s="119">
        <f t="shared" si="0"/>
        <v>-5000</v>
      </c>
      <c r="E12" s="20" t="s">
        <v>1327</v>
      </c>
      <c r="F12" s="102">
        <v>0</v>
      </c>
      <c r="G12" s="102">
        <f t="shared" si="1"/>
        <v>0</v>
      </c>
      <c r="H12" s="102">
        <f t="shared" si="2"/>
        <v>0</v>
      </c>
      <c r="I12" s="102">
        <f t="shared" si="3"/>
        <v>0</v>
      </c>
      <c r="J12" s="102"/>
      <c r="K12" s="102"/>
      <c r="L12" s="102"/>
      <c r="M12" s="102"/>
      <c r="N12" s="102"/>
      <c r="O12" s="102">
        <v>9</v>
      </c>
      <c r="P12" s="102">
        <v>22</v>
      </c>
      <c r="Q12" s="102">
        <v>23</v>
      </c>
      <c r="R12" s="102"/>
    </row>
    <row r="13" spans="1:18">
      <c r="A13" s="20">
        <v>0</v>
      </c>
      <c r="B13" s="18">
        <v>0</v>
      </c>
      <c r="C13" s="18">
        <v>0</v>
      </c>
      <c r="D13" s="119">
        <f t="shared" si="0"/>
        <v>0</v>
      </c>
      <c r="E13" s="20"/>
      <c r="F13" s="102">
        <v>0</v>
      </c>
      <c r="G13" s="102">
        <f>B13*F13</f>
        <v>0</v>
      </c>
      <c r="H13" s="102">
        <f t="shared" si="2"/>
        <v>0</v>
      </c>
      <c r="I13" s="102">
        <f t="shared" si="3"/>
        <v>0</v>
      </c>
      <c r="J13" s="102"/>
      <c r="K13" s="102"/>
      <c r="L13" s="102"/>
      <c r="M13" s="102"/>
      <c r="N13" s="102"/>
      <c r="O13" s="102">
        <v>10</v>
      </c>
      <c r="P13" s="102">
        <v>21</v>
      </c>
      <c r="Q13" s="102">
        <v>22</v>
      </c>
      <c r="R13" s="102"/>
    </row>
    <row r="14" spans="1:18">
      <c r="A14" s="20">
        <v>0</v>
      </c>
      <c r="B14" s="18">
        <v>0</v>
      </c>
      <c r="C14" s="18">
        <v>0</v>
      </c>
      <c r="D14" s="119">
        <f t="shared" si="0"/>
        <v>0</v>
      </c>
      <c r="E14" s="20"/>
      <c r="F14" s="102">
        <v>0</v>
      </c>
      <c r="G14" s="102">
        <f t="shared" si="1"/>
        <v>0</v>
      </c>
      <c r="H14" s="102">
        <f t="shared" si="2"/>
        <v>0</v>
      </c>
      <c r="I14" s="102">
        <f t="shared" si="3"/>
        <v>0</v>
      </c>
      <c r="J14" s="102"/>
      <c r="K14" s="102"/>
      <c r="L14" s="102"/>
      <c r="M14" s="102"/>
      <c r="N14" s="102"/>
      <c r="O14" s="102">
        <v>11</v>
      </c>
      <c r="P14" s="102">
        <v>20</v>
      </c>
      <c r="Q14" s="102">
        <v>21</v>
      </c>
      <c r="R14" s="102"/>
    </row>
    <row r="15" spans="1:18">
      <c r="A15" s="20">
        <v>0</v>
      </c>
      <c r="B15" s="18">
        <v>0</v>
      </c>
      <c r="C15" s="18">
        <v>0</v>
      </c>
      <c r="D15" s="119">
        <f t="shared" si="0"/>
        <v>0</v>
      </c>
      <c r="E15" s="20"/>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21282</v>
      </c>
      <c r="C24" s="119">
        <f>SUM(C2:C22)</f>
        <v>7644405</v>
      </c>
      <c r="D24" s="119">
        <f>SUM(D2:D22)</f>
        <v>-7623123</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64281516</v>
      </c>
      <c r="H25" s="18">
        <f>SUM(H2:H23)</f>
        <v>215683986</v>
      </c>
      <c r="I25" s="18">
        <f>SUM(I2:I23)</f>
        <v>-151402470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f>G25*100000/365000000</f>
        <v>17611.374246575342</v>
      </c>
      <c r="H30" s="18">
        <f>G30*H25/G25</f>
        <v>59091.503013698632</v>
      </c>
      <c r="I30" s="18">
        <f>G30*I25/G25</f>
        <v>-41480.128767123286</v>
      </c>
      <c r="J30" s="102"/>
      <c r="K30" s="102"/>
      <c r="L30" s="102"/>
      <c r="M30" s="102"/>
      <c r="N30" s="102"/>
      <c r="O30" s="102">
        <v>27</v>
      </c>
      <c r="P30" s="102">
        <v>4</v>
      </c>
      <c r="Q30" s="102">
        <v>5</v>
      </c>
      <c r="R30" s="102"/>
    </row>
    <row r="31" spans="1:18">
      <c r="A31" s="102"/>
      <c r="B31" s="102"/>
      <c r="C31" s="102"/>
      <c r="D31" s="42">
        <v>3200900</v>
      </c>
      <c r="E31" s="54" t="s">
        <v>1260</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1261</v>
      </c>
      <c r="F32" s="102"/>
      <c r="G32" s="102"/>
      <c r="H32" s="102"/>
      <c r="I32" s="102"/>
      <c r="J32" s="102"/>
      <c r="K32" s="102"/>
      <c r="L32" s="102"/>
      <c r="M32" s="102"/>
      <c r="N32" s="102"/>
      <c r="O32" s="102">
        <v>29</v>
      </c>
      <c r="P32" s="102">
        <v>2</v>
      </c>
      <c r="Q32" s="102">
        <v>3</v>
      </c>
      <c r="R32" s="102"/>
    </row>
    <row r="33" spans="1:20">
      <c r="A33" s="102"/>
      <c r="B33" s="102"/>
      <c r="C33" s="102"/>
      <c r="D33" s="42">
        <v>5559526</v>
      </c>
      <c r="E33" s="41" t="s">
        <v>1270</v>
      </c>
      <c r="F33" s="102"/>
      <c r="G33" s="102"/>
      <c r="H33" s="102"/>
      <c r="I33" s="102"/>
      <c r="J33" s="102"/>
      <c r="K33" s="102"/>
      <c r="L33" s="102"/>
      <c r="M33" s="102"/>
      <c r="N33" s="102"/>
      <c r="O33" s="102">
        <v>30</v>
      </c>
      <c r="P33" s="102">
        <v>1</v>
      </c>
      <c r="Q33" s="102">
        <v>2</v>
      </c>
      <c r="R33" s="102"/>
    </row>
    <row r="34" spans="1:20">
      <c r="A34" s="102"/>
      <c r="B34" s="102"/>
      <c r="C34" s="102"/>
      <c r="D34" s="42">
        <v>-3000000</v>
      </c>
      <c r="E34" s="41" t="s">
        <v>1281</v>
      </c>
      <c r="F34" s="102"/>
      <c r="G34" s="102"/>
      <c r="H34" s="102"/>
      <c r="I34" s="102"/>
      <c r="J34" s="102"/>
      <c r="K34" s="102"/>
      <c r="L34" s="102"/>
      <c r="M34" s="102"/>
      <c r="N34" s="102"/>
      <c r="O34" s="102">
        <v>31</v>
      </c>
      <c r="P34" s="102">
        <v>0</v>
      </c>
      <c r="Q34" s="102">
        <v>1</v>
      </c>
      <c r="R34" s="102"/>
    </row>
    <row r="35" spans="1:20">
      <c r="A35" s="102"/>
      <c r="B35" s="102"/>
      <c r="C35" s="102"/>
      <c r="D35" s="42">
        <v>-4975000</v>
      </c>
      <c r="E35" s="41" t="s">
        <v>1282</v>
      </c>
      <c r="F35" s="102"/>
      <c r="G35" s="102"/>
      <c r="H35" s="102"/>
      <c r="I35" s="102"/>
      <c r="J35" s="102"/>
      <c r="K35" s="102"/>
      <c r="L35" s="102"/>
      <c r="M35" s="102"/>
      <c r="N35" s="102"/>
      <c r="O35" s="102"/>
      <c r="P35" s="102" t="s">
        <v>60</v>
      </c>
      <c r="Q35" s="102" t="s">
        <v>61</v>
      </c>
      <c r="R35" s="102"/>
    </row>
    <row r="36" spans="1:20">
      <c r="A36" s="102"/>
      <c r="B36" s="102"/>
      <c r="C36" s="102"/>
      <c r="D36" s="42">
        <v>-241000</v>
      </c>
      <c r="E36" s="41" t="s">
        <v>1290</v>
      </c>
      <c r="F36" s="102"/>
      <c r="G36" s="102"/>
      <c r="H36" s="102"/>
      <c r="I36" s="102"/>
      <c r="J36" s="102"/>
      <c r="K36" s="102"/>
      <c r="L36" s="102"/>
      <c r="M36" s="102"/>
      <c r="N36" s="102"/>
      <c r="O36" s="102"/>
      <c r="P36" s="102"/>
      <c r="Q36" s="102"/>
      <c r="R36" s="102"/>
    </row>
    <row r="37" spans="1:20">
      <c r="A37" s="102"/>
      <c r="B37" s="102"/>
      <c r="C37" s="102"/>
      <c r="D37" s="120">
        <v>200000</v>
      </c>
      <c r="E37" s="41" t="s">
        <v>1292</v>
      </c>
      <c r="F37" s="102"/>
      <c r="G37" s="102"/>
      <c r="H37" s="102"/>
      <c r="I37" s="102"/>
      <c r="J37" s="102"/>
      <c r="K37" s="102"/>
      <c r="L37" s="102"/>
      <c r="M37" s="102"/>
      <c r="N37" s="102"/>
      <c r="O37" s="102"/>
      <c r="P37" s="102"/>
      <c r="Q37" s="102"/>
      <c r="R37" s="102"/>
    </row>
    <row r="38" spans="1:20">
      <c r="A38" s="102"/>
      <c r="B38" s="102"/>
      <c r="C38" s="102"/>
      <c r="D38" s="120">
        <v>247840</v>
      </c>
      <c r="E38" s="41" t="s">
        <v>1295</v>
      </c>
      <c r="F38" s="102"/>
      <c r="G38" s="102"/>
      <c r="H38" s="102"/>
      <c r="I38" s="102"/>
      <c r="J38" s="102"/>
      <c r="K38" s="102"/>
      <c r="L38" s="102"/>
      <c r="M38" s="102"/>
      <c r="N38" s="102"/>
      <c r="O38" s="102"/>
      <c r="P38" s="102"/>
      <c r="Q38" s="102"/>
      <c r="R38" s="102"/>
    </row>
    <row r="39" spans="1:20">
      <c r="A39" s="102"/>
      <c r="B39" s="102"/>
      <c r="C39" s="102"/>
      <c r="D39" s="120">
        <v>162340</v>
      </c>
      <c r="E39" s="41" t="s">
        <v>1302</v>
      </c>
      <c r="F39" s="102"/>
      <c r="G39" s="102"/>
      <c r="H39" s="102"/>
      <c r="I39" s="102"/>
      <c r="J39" s="102"/>
      <c r="K39" s="102"/>
      <c r="L39" s="102"/>
      <c r="M39" s="102"/>
      <c r="N39" s="102"/>
      <c r="O39" s="102"/>
      <c r="P39" s="102"/>
      <c r="Q39" s="102"/>
      <c r="R39" s="102"/>
    </row>
    <row r="40" spans="1:20">
      <c r="A40" s="102"/>
      <c r="B40" s="102"/>
      <c r="C40" s="102"/>
      <c r="D40" s="120">
        <v>-2500000</v>
      </c>
      <c r="E40" s="41" t="s">
        <v>1307</v>
      </c>
      <c r="F40" s="102"/>
      <c r="G40" s="102"/>
      <c r="H40" s="102"/>
      <c r="I40" s="102"/>
      <c r="J40" s="102"/>
      <c r="K40" s="102"/>
      <c r="L40" s="102"/>
      <c r="M40" s="102"/>
      <c r="N40" s="102"/>
      <c r="O40" s="102"/>
      <c r="P40" s="102"/>
      <c r="Q40" s="102"/>
      <c r="R40" s="102"/>
    </row>
    <row r="41" spans="1:20">
      <c r="A41" s="102"/>
      <c r="B41" s="102"/>
      <c r="C41" s="102"/>
      <c r="D41" s="120">
        <v>500000</v>
      </c>
      <c r="E41" s="41" t="s">
        <v>1310</v>
      </c>
      <c r="F41" s="102"/>
      <c r="G41" s="102"/>
      <c r="H41" s="102"/>
      <c r="I41" s="102"/>
      <c r="J41" s="102"/>
      <c r="K41" s="102"/>
      <c r="L41" s="102"/>
      <c r="M41" s="102"/>
      <c r="N41" s="102"/>
      <c r="O41" s="102"/>
      <c r="P41" s="102"/>
      <c r="Q41" s="102"/>
      <c r="R41" s="102"/>
    </row>
    <row r="42" spans="1:20">
      <c r="A42" s="102"/>
      <c r="B42" s="102"/>
      <c r="C42" s="102"/>
      <c r="D42" s="120">
        <v>-10000</v>
      </c>
      <c r="E42" s="41" t="s">
        <v>1311</v>
      </c>
      <c r="F42" s="102"/>
      <c r="G42" s="102"/>
      <c r="H42" s="102"/>
      <c r="I42" s="102"/>
      <c r="J42" s="102"/>
      <c r="K42" s="102"/>
      <c r="L42" s="102"/>
      <c r="M42" s="102"/>
      <c r="N42" s="102"/>
      <c r="O42" s="102"/>
      <c r="P42" s="102"/>
      <c r="Q42" s="102"/>
      <c r="R42" s="102"/>
    </row>
    <row r="43" spans="1:20">
      <c r="A43" s="102"/>
      <c r="B43" s="102"/>
      <c r="C43" s="102"/>
      <c r="D43" s="120">
        <v>-13000</v>
      </c>
      <c r="E43" s="41" t="s">
        <v>1312</v>
      </c>
      <c r="F43" s="102"/>
      <c r="G43" s="102"/>
      <c r="H43" s="102"/>
      <c r="I43" s="102"/>
      <c r="J43" s="102"/>
      <c r="K43" s="102"/>
      <c r="L43" s="102"/>
      <c r="M43" s="102"/>
      <c r="N43" s="102"/>
      <c r="O43" s="102"/>
      <c r="P43" s="102"/>
      <c r="Q43" s="102"/>
      <c r="R43" s="102"/>
    </row>
    <row r="44" spans="1:20">
      <c r="A44" s="102"/>
      <c r="B44" s="102"/>
      <c r="C44" s="102"/>
      <c r="D44" s="120">
        <v>1000000</v>
      </c>
      <c r="E44" s="41" t="s">
        <v>1316</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1317</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1317</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1325</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1328</v>
      </c>
      <c r="F48" s="102"/>
      <c r="G48" s="102"/>
      <c r="H48" s="102"/>
      <c r="I48" s="102"/>
      <c r="J48" s="102"/>
      <c r="K48" s="102"/>
      <c r="L48" s="102"/>
      <c r="M48" s="102"/>
      <c r="N48" s="102"/>
      <c r="O48" s="102"/>
      <c r="P48" s="102"/>
      <c r="Q48" s="102"/>
      <c r="R48" s="102"/>
    </row>
    <row r="49" spans="1:18">
      <c r="A49" s="102"/>
      <c r="B49" s="102"/>
      <c r="C49" s="102"/>
      <c r="D49" s="120">
        <v>2200000</v>
      </c>
      <c r="E49" s="41" t="s">
        <v>1335</v>
      </c>
      <c r="F49" s="102"/>
      <c r="G49" s="102"/>
      <c r="H49" s="102"/>
      <c r="I49" s="102"/>
      <c r="J49" s="102"/>
      <c r="K49" s="102"/>
      <c r="L49" s="102"/>
      <c r="M49" s="102"/>
      <c r="N49" s="102"/>
      <c r="O49" s="102"/>
      <c r="P49" s="102"/>
      <c r="Q49" s="102"/>
      <c r="R49" s="102"/>
    </row>
    <row r="50" spans="1:18">
      <c r="D50" s="120">
        <v>2000000</v>
      </c>
      <c r="E50" s="41" t="s">
        <v>1337</v>
      </c>
    </row>
    <row r="51" spans="1:18">
      <c r="D51" s="120">
        <v>1000000</v>
      </c>
      <c r="E51" s="41" t="s">
        <v>1339</v>
      </c>
    </row>
    <row r="52" spans="1:18">
      <c r="D52" s="120">
        <v>910500</v>
      </c>
      <c r="E52" s="41" t="s">
        <v>1352</v>
      </c>
    </row>
    <row r="53" spans="1:18">
      <c r="D53" s="120">
        <v>-300000</v>
      </c>
      <c r="E53" s="41" t="s">
        <v>1356</v>
      </c>
    </row>
    <row r="54" spans="1:18">
      <c r="D54" s="120">
        <v>-58500</v>
      </c>
      <c r="E54" s="41" t="s">
        <v>1357</v>
      </c>
    </row>
    <row r="55" spans="1:18">
      <c r="D55" s="120">
        <v>-1500000</v>
      </c>
      <c r="E55" s="41" t="s">
        <v>1382</v>
      </c>
    </row>
    <row r="56" spans="1:18">
      <c r="D56" s="120">
        <v>-61000</v>
      </c>
      <c r="E56" s="41" t="s">
        <v>1393</v>
      </c>
    </row>
    <row r="57" spans="1:18">
      <c r="D57" s="120"/>
      <c r="E57" s="41"/>
    </row>
    <row r="58" spans="1:18">
      <c r="D58" s="120" t="s">
        <v>25</v>
      </c>
      <c r="E58" s="41"/>
    </row>
    <row r="59" spans="1:18">
      <c r="D59" s="120"/>
      <c r="E59" s="41" t="s">
        <v>25</v>
      </c>
    </row>
    <row r="60" spans="1:18">
      <c r="D60" s="120"/>
      <c r="E60" s="102"/>
    </row>
    <row r="61" spans="1:18">
      <c r="D61" s="120"/>
      <c r="E61" s="102"/>
    </row>
    <row r="62" spans="1:18">
      <c r="D62" s="120">
        <f>SUM(D30:D60)</f>
        <v>18828080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F164" sqref="F164"/>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760</v>
      </c>
      <c r="H2" s="36">
        <f>IF(B2&gt;0,1,0)</f>
        <v>1</v>
      </c>
      <c r="I2" s="11">
        <f>B2*(G2-H2)</f>
        <v>12675300</v>
      </c>
      <c r="J2" s="53">
        <f>C2*(G2-H2)</f>
        <v>12675300</v>
      </c>
      <c r="K2" s="53">
        <f>D2*(G2-H2)</f>
        <v>0</v>
      </c>
    </row>
    <row r="3" spans="1:11">
      <c r="A3" s="2" t="s">
        <v>2</v>
      </c>
      <c r="B3" s="1">
        <v>19900000</v>
      </c>
      <c r="C3" s="1">
        <v>11387000</v>
      </c>
      <c r="D3" s="3">
        <f t="shared" ref="D3:D19" si="0">B3-C3</f>
        <v>8513000</v>
      </c>
      <c r="E3" s="2" t="s">
        <v>9</v>
      </c>
      <c r="F3" s="36">
        <v>0</v>
      </c>
      <c r="G3" s="36">
        <f t="shared" ref="G3:G66" si="1">G4+F3</f>
        <v>759</v>
      </c>
      <c r="H3" s="36">
        <f t="shared" ref="H3:H66" si="2">IF(B3&gt;0,1,0)</f>
        <v>1</v>
      </c>
      <c r="I3" s="11">
        <f t="shared" ref="I3:I66" si="3">B3*(G3-H3)</f>
        <v>15084200000</v>
      </c>
      <c r="J3" s="53">
        <f t="shared" ref="J3:J66" si="4">C3*(G3-H3)</f>
        <v>8631346000</v>
      </c>
      <c r="K3" s="53">
        <f t="shared" ref="K3:K66" si="5">D3*(G3-H3)</f>
        <v>6452854000</v>
      </c>
    </row>
    <row r="4" spans="1:11">
      <c r="A4" s="2" t="s">
        <v>2</v>
      </c>
      <c r="B4" s="1">
        <v>0</v>
      </c>
      <c r="C4" s="1">
        <v>8500</v>
      </c>
      <c r="D4" s="3">
        <f t="shared" si="0"/>
        <v>-8500</v>
      </c>
      <c r="E4" s="2" t="s">
        <v>10</v>
      </c>
      <c r="F4" s="36">
        <v>2</v>
      </c>
      <c r="G4" s="36">
        <f t="shared" si="1"/>
        <v>759</v>
      </c>
      <c r="H4" s="36">
        <f t="shared" si="2"/>
        <v>0</v>
      </c>
      <c r="I4" s="11">
        <f t="shared" si="3"/>
        <v>0</v>
      </c>
      <c r="J4" s="53">
        <f t="shared" si="4"/>
        <v>6451500</v>
      </c>
      <c r="K4" s="53">
        <f t="shared" si="5"/>
        <v>-6451500</v>
      </c>
    </row>
    <row r="5" spans="1:11">
      <c r="A5" s="2" t="s">
        <v>3</v>
      </c>
      <c r="B5" s="1">
        <v>2000000</v>
      </c>
      <c r="C5" s="1">
        <v>0</v>
      </c>
      <c r="D5" s="3">
        <f t="shared" si="0"/>
        <v>2000000</v>
      </c>
      <c r="E5" s="2" t="s">
        <v>11</v>
      </c>
      <c r="F5" s="36">
        <v>7</v>
      </c>
      <c r="G5" s="36">
        <f t="shared" si="1"/>
        <v>757</v>
      </c>
      <c r="H5" s="36">
        <f t="shared" si="2"/>
        <v>1</v>
      </c>
      <c r="I5" s="11">
        <f t="shared" si="3"/>
        <v>1512000000</v>
      </c>
      <c r="J5" s="53">
        <f t="shared" si="4"/>
        <v>0</v>
      </c>
      <c r="K5" s="53">
        <f t="shared" si="5"/>
        <v>1512000000</v>
      </c>
    </row>
    <row r="6" spans="1:11">
      <c r="A6" s="2" t="s">
        <v>7</v>
      </c>
      <c r="B6" s="1">
        <v>-5000</v>
      </c>
      <c r="C6" s="1">
        <v>0</v>
      </c>
      <c r="D6" s="3">
        <f t="shared" si="0"/>
        <v>-5000</v>
      </c>
      <c r="E6" s="2" t="s">
        <v>12</v>
      </c>
      <c r="F6" s="36">
        <v>4</v>
      </c>
      <c r="G6" s="36">
        <f t="shared" si="1"/>
        <v>750</v>
      </c>
      <c r="H6" s="36">
        <f t="shared" si="2"/>
        <v>0</v>
      </c>
      <c r="I6" s="11">
        <f t="shared" si="3"/>
        <v>-3750000</v>
      </c>
      <c r="J6" s="53">
        <f t="shared" si="4"/>
        <v>0</v>
      </c>
      <c r="K6" s="53">
        <f t="shared" si="5"/>
        <v>-3750000</v>
      </c>
    </row>
    <row r="7" spans="1:11">
      <c r="A7" s="4">
        <v>34701</v>
      </c>
      <c r="B7" s="1">
        <v>-1200500</v>
      </c>
      <c r="C7" s="1">
        <v>0</v>
      </c>
      <c r="D7" s="3">
        <f t="shared" si="0"/>
        <v>-1200500</v>
      </c>
      <c r="E7" s="2" t="s">
        <v>13</v>
      </c>
      <c r="F7" s="36">
        <v>1</v>
      </c>
      <c r="G7" s="36">
        <f t="shared" si="1"/>
        <v>746</v>
      </c>
      <c r="H7" s="36">
        <f t="shared" si="2"/>
        <v>0</v>
      </c>
      <c r="I7" s="11">
        <f t="shared" si="3"/>
        <v>-895573000</v>
      </c>
      <c r="J7" s="53">
        <f t="shared" si="4"/>
        <v>0</v>
      </c>
      <c r="K7" s="53">
        <f t="shared" si="5"/>
        <v>-895573000</v>
      </c>
    </row>
    <row r="8" spans="1:11">
      <c r="A8" s="4">
        <v>34732</v>
      </c>
      <c r="B8" s="1">
        <v>-200000</v>
      </c>
      <c r="C8" s="1">
        <v>0</v>
      </c>
      <c r="D8" s="3">
        <f t="shared" si="0"/>
        <v>-200000</v>
      </c>
      <c r="E8" s="2" t="s">
        <v>14</v>
      </c>
      <c r="F8" s="36">
        <v>2</v>
      </c>
      <c r="G8" s="36">
        <f t="shared" si="1"/>
        <v>745</v>
      </c>
      <c r="H8" s="36">
        <f t="shared" si="2"/>
        <v>0</v>
      </c>
      <c r="I8" s="11">
        <f t="shared" si="3"/>
        <v>-149000000</v>
      </c>
      <c r="J8" s="53">
        <f t="shared" si="4"/>
        <v>0</v>
      </c>
      <c r="K8" s="53">
        <f t="shared" si="5"/>
        <v>-149000000</v>
      </c>
    </row>
    <row r="9" spans="1:11">
      <c r="A9" s="4">
        <v>34791</v>
      </c>
      <c r="B9" s="1">
        <v>-705500</v>
      </c>
      <c r="C9" s="1">
        <v>0</v>
      </c>
      <c r="D9" s="3">
        <f t="shared" si="0"/>
        <v>-705500</v>
      </c>
      <c r="E9" s="2" t="s">
        <v>15</v>
      </c>
      <c r="F9" s="36">
        <v>9</v>
      </c>
      <c r="G9" s="36">
        <f t="shared" si="1"/>
        <v>743</v>
      </c>
      <c r="H9" s="36">
        <f t="shared" si="2"/>
        <v>0</v>
      </c>
      <c r="I9" s="11">
        <f t="shared" si="3"/>
        <v>-524186500</v>
      </c>
      <c r="J9" s="53">
        <f t="shared" si="4"/>
        <v>0</v>
      </c>
      <c r="K9" s="53">
        <f t="shared" si="5"/>
        <v>-524186500</v>
      </c>
    </row>
    <row r="10" spans="1:11">
      <c r="A10" s="2" t="s">
        <v>16</v>
      </c>
      <c r="B10" s="1">
        <v>-200000</v>
      </c>
      <c r="C10" s="1">
        <v>0</v>
      </c>
      <c r="D10" s="3">
        <f t="shared" si="0"/>
        <v>-200000</v>
      </c>
      <c r="E10" s="2" t="s">
        <v>18</v>
      </c>
      <c r="F10" s="36">
        <v>0</v>
      </c>
      <c r="G10" s="36">
        <f t="shared" si="1"/>
        <v>734</v>
      </c>
      <c r="H10" s="36">
        <f t="shared" si="2"/>
        <v>0</v>
      </c>
      <c r="I10" s="11">
        <f t="shared" si="3"/>
        <v>-146800000</v>
      </c>
      <c r="J10" s="53">
        <f t="shared" si="4"/>
        <v>0</v>
      </c>
      <c r="K10" s="53">
        <f t="shared" si="5"/>
        <v>-146800000</v>
      </c>
    </row>
    <row r="11" spans="1:11">
      <c r="A11" s="2" t="s">
        <v>16</v>
      </c>
      <c r="B11" s="1">
        <v>1000000</v>
      </c>
      <c r="C11" s="1">
        <v>0</v>
      </c>
      <c r="D11" s="3">
        <f t="shared" si="0"/>
        <v>1000000</v>
      </c>
      <c r="E11" s="2" t="s">
        <v>17</v>
      </c>
      <c r="F11" s="36">
        <v>4</v>
      </c>
      <c r="G11" s="36">
        <f t="shared" si="1"/>
        <v>734</v>
      </c>
      <c r="H11" s="36">
        <f t="shared" si="2"/>
        <v>1</v>
      </c>
      <c r="I11" s="11">
        <f t="shared" si="3"/>
        <v>733000000</v>
      </c>
      <c r="J11" s="53">
        <f t="shared" si="4"/>
        <v>0</v>
      </c>
      <c r="K11" s="53">
        <f t="shared" si="5"/>
        <v>733000000</v>
      </c>
    </row>
    <row r="12" spans="1:11">
      <c r="A12" s="2" t="s">
        <v>19</v>
      </c>
      <c r="B12" s="1">
        <v>-300000</v>
      </c>
      <c r="C12" s="1">
        <v>0</v>
      </c>
      <c r="D12" s="3">
        <f t="shared" si="0"/>
        <v>-300000</v>
      </c>
      <c r="E12" s="2" t="s">
        <v>20</v>
      </c>
      <c r="F12" s="36">
        <v>5</v>
      </c>
      <c r="G12" s="36">
        <f t="shared" si="1"/>
        <v>730</v>
      </c>
      <c r="H12" s="36">
        <f t="shared" si="2"/>
        <v>0</v>
      </c>
      <c r="I12" s="11">
        <f t="shared" si="3"/>
        <v>-219000000</v>
      </c>
      <c r="J12" s="53">
        <f t="shared" si="4"/>
        <v>0</v>
      </c>
      <c r="K12" s="53">
        <f t="shared" si="5"/>
        <v>-219000000</v>
      </c>
    </row>
    <row r="13" spans="1:11">
      <c r="A13" s="2" t="s">
        <v>21</v>
      </c>
      <c r="B13" s="1">
        <v>-62000</v>
      </c>
      <c r="C13" s="1">
        <v>0</v>
      </c>
      <c r="D13" s="3">
        <f t="shared" si="0"/>
        <v>-62000</v>
      </c>
      <c r="E13" s="2" t="s">
        <v>22</v>
      </c>
      <c r="F13" s="36">
        <v>0</v>
      </c>
      <c r="G13" s="36">
        <f t="shared" si="1"/>
        <v>725</v>
      </c>
      <c r="H13" s="36">
        <f t="shared" si="2"/>
        <v>0</v>
      </c>
      <c r="I13" s="11">
        <f t="shared" si="3"/>
        <v>-44950000</v>
      </c>
      <c r="J13" s="53">
        <f t="shared" si="4"/>
        <v>0</v>
      </c>
      <c r="K13" s="53">
        <f t="shared" si="5"/>
        <v>-44950000</v>
      </c>
    </row>
    <row r="14" spans="1:11">
      <c r="A14" s="2" t="s">
        <v>21</v>
      </c>
      <c r="B14" s="1">
        <v>2000000</v>
      </c>
      <c r="C14" s="1">
        <v>0</v>
      </c>
      <c r="D14" s="3">
        <f t="shared" si="0"/>
        <v>2000000</v>
      </c>
      <c r="E14" s="2" t="s">
        <v>24</v>
      </c>
      <c r="F14" s="36">
        <v>1</v>
      </c>
      <c r="G14" s="36">
        <f t="shared" si="1"/>
        <v>725</v>
      </c>
      <c r="H14" s="36">
        <f t="shared" si="2"/>
        <v>1</v>
      </c>
      <c r="I14" s="11">
        <f t="shared" si="3"/>
        <v>1448000000</v>
      </c>
      <c r="J14" s="53">
        <f t="shared" si="4"/>
        <v>0</v>
      </c>
      <c r="K14" s="53">
        <f t="shared" si="5"/>
        <v>1448000000</v>
      </c>
    </row>
    <row r="15" spans="1:11">
      <c r="A15" s="2" t="s">
        <v>23</v>
      </c>
      <c r="B15" s="1">
        <v>1800000</v>
      </c>
      <c r="C15" s="1">
        <v>0</v>
      </c>
      <c r="D15" s="3">
        <f t="shared" si="0"/>
        <v>1800000</v>
      </c>
      <c r="E15" s="2" t="s">
        <v>24</v>
      </c>
      <c r="F15" s="36">
        <v>0</v>
      </c>
      <c r="G15" s="36">
        <f t="shared" si="1"/>
        <v>724</v>
      </c>
      <c r="H15" s="36">
        <f t="shared" si="2"/>
        <v>1</v>
      </c>
      <c r="I15" s="11">
        <f t="shared" si="3"/>
        <v>1301400000</v>
      </c>
      <c r="J15" s="53">
        <f t="shared" si="4"/>
        <v>0</v>
      </c>
      <c r="K15" s="53">
        <f t="shared" si="5"/>
        <v>1301400000</v>
      </c>
    </row>
    <row r="16" spans="1:11">
      <c r="A16" s="2" t="s">
        <v>23</v>
      </c>
      <c r="B16" s="1">
        <v>-200000</v>
      </c>
      <c r="C16" s="1">
        <v>0</v>
      </c>
      <c r="D16" s="3">
        <f t="shared" si="0"/>
        <v>-200000</v>
      </c>
      <c r="E16" s="2" t="s">
        <v>26</v>
      </c>
      <c r="F16" s="36">
        <v>4</v>
      </c>
      <c r="G16" s="36">
        <f t="shared" si="1"/>
        <v>724</v>
      </c>
      <c r="H16" s="36">
        <f t="shared" si="2"/>
        <v>0</v>
      </c>
      <c r="I16" s="11">
        <f t="shared" si="3"/>
        <v>-144800000</v>
      </c>
      <c r="J16" s="53">
        <f t="shared" si="4"/>
        <v>0</v>
      </c>
      <c r="K16" s="53">
        <f t="shared" si="5"/>
        <v>-144800000</v>
      </c>
    </row>
    <row r="17" spans="1:12">
      <c r="A17" s="2" t="s">
        <v>27</v>
      </c>
      <c r="B17" s="1">
        <v>-2000000</v>
      </c>
      <c r="C17" s="1">
        <v>0</v>
      </c>
      <c r="D17" s="3">
        <f t="shared" si="0"/>
        <v>-2000000</v>
      </c>
      <c r="E17" s="2" t="s">
        <v>29</v>
      </c>
      <c r="F17" s="36">
        <v>1</v>
      </c>
      <c r="G17" s="36">
        <f t="shared" si="1"/>
        <v>720</v>
      </c>
      <c r="H17" s="36">
        <f t="shared" si="2"/>
        <v>0</v>
      </c>
      <c r="I17" s="11">
        <f t="shared" si="3"/>
        <v>-1440000000</v>
      </c>
      <c r="J17" s="53">
        <f t="shared" si="4"/>
        <v>0</v>
      </c>
      <c r="K17" s="53">
        <f t="shared" si="5"/>
        <v>-1440000000</v>
      </c>
      <c r="L17" t="s">
        <v>25</v>
      </c>
    </row>
    <row r="18" spans="1:12">
      <c r="A18" s="2" t="s">
        <v>28</v>
      </c>
      <c r="B18" s="1">
        <v>-300000</v>
      </c>
      <c r="C18" s="1">
        <v>0</v>
      </c>
      <c r="D18" s="3">
        <f t="shared" si="0"/>
        <v>-300000</v>
      </c>
      <c r="E18" s="2" t="s">
        <v>29</v>
      </c>
      <c r="F18" s="36">
        <v>1</v>
      </c>
      <c r="G18" s="36">
        <f t="shared" si="1"/>
        <v>719</v>
      </c>
      <c r="H18" s="36">
        <f t="shared" si="2"/>
        <v>0</v>
      </c>
      <c r="I18" s="11">
        <f t="shared" si="3"/>
        <v>-215700000</v>
      </c>
      <c r="J18" s="53">
        <f t="shared" si="4"/>
        <v>0</v>
      </c>
      <c r="K18" s="53">
        <f t="shared" si="5"/>
        <v>-215700000</v>
      </c>
    </row>
    <row r="19" spans="1:12">
      <c r="A19" s="2" t="s">
        <v>30</v>
      </c>
      <c r="B19" s="1">
        <v>-200000</v>
      </c>
      <c r="C19" s="1">
        <v>0</v>
      </c>
      <c r="D19" s="3">
        <f t="shared" si="0"/>
        <v>-200000</v>
      </c>
      <c r="E19" s="2" t="s">
        <v>18</v>
      </c>
      <c r="F19" s="36">
        <v>2</v>
      </c>
      <c r="G19" s="36">
        <f t="shared" si="1"/>
        <v>718</v>
      </c>
      <c r="H19" s="36">
        <f t="shared" si="2"/>
        <v>0</v>
      </c>
      <c r="I19" s="11">
        <f t="shared" si="3"/>
        <v>-143600000</v>
      </c>
      <c r="J19" s="53">
        <f t="shared" si="4"/>
        <v>0</v>
      </c>
      <c r="K19" s="53">
        <f t="shared" si="5"/>
        <v>-143600000</v>
      </c>
    </row>
    <row r="20" spans="1:12">
      <c r="A20" s="4">
        <v>34702</v>
      </c>
      <c r="B20" s="1">
        <v>271089</v>
      </c>
      <c r="C20" s="1">
        <v>147452</v>
      </c>
      <c r="D20" s="3">
        <f>B20-C20</f>
        <v>123637</v>
      </c>
      <c r="E20" s="5" t="s">
        <v>31</v>
      </c>
      <c r="F20" s="36">
        <v>2</v>
      </c>
      <c r="G20" s="36">
        <f t="shared" si="1"/>
        <v>716</v>
      </c>
      <c r="H20" s="36">
        <f t="shared" si="2"/>
        <v>1</v>
      </c>
      <c r="I20" s="11">
        <f t="shared" si="3"/>
        <v>193828635</v>
      </c>
      <c r="J20" s="53">
        <f t="shared" si="4"/>
        <v>105428180</v>
      </c>
      <c r="K20" s="53">
        <f t="shared" si="5"/>
        <v>88400455</v>
      </c>
    </row>
    <row r="21" spans="1:12">
      <c r="A21" s="4">
        <v>34761</v>
      </c>
      <c r="B21" s="1">
        <v>-1505700</v>
      </c>
      <c r="C21" s="1">
        <v>0</v>
      </c>
      <c r="D21" s="3">
        <f t="shared" ref="D21:D84" si="6">B21-C21</f>
        <v>-1505700</v>
      </c>
      <c r="E21" s="2" t="s">
        <v>32</v>
      </c>
      <c r="F21" s="36">
        <v>3</v>
      </c>
      <c r="G21" s="36">
        <f t="shared" si="1"/>
        <v>714</v>
      </c>
      <c r="H21" s="36">
        <f t="shared" si="2"/>
        <v>0</v>
      </c>
      <c r="I21" s="11">
        <f t="shared" si="3"/>
        <v>-1075069800</v>
      </c>
      <c r="J21" s="53">
        <f t="shared" si="4"/>
        <v>0</v>
      </c>
      <c r="K21" s="53">
        <f t="shared" si="5"/>
        <v>-1075069800</v>
      </c>
    </row>
    <row r="22" spans="1:12">
      <c r="A22" s="4">
        <v>34853</v>
      </c>
      <c r="B22" s="1">
        <v>3000000</v>
      </c>
      <c r="C22" s="1">
        <v>0</v>
      </c>
      <c r="D22" s="3">
        <f t="shared" si="6"/>
        <v>3000000</v>
      </c>
      <c r="E22" s="2" t="s">
        <v>33</v>
      </c>
      <c r="F22" s="36">
        <v>1</v>
      </c>
      <c r="G22" s="36">
        <f t="shared" si="1"/>
        <v>711</v>
      </c>
      <c r="H22" s="36">
        <f t="shared" si="2"/>
        <v>1</v>
      </c>
      <c r="I22" s="11">
        <f t="shared" si="3"/>
        <v>2130000000</v>
      </c>
      <c r="J22" s="53">
        <f t="shared" si="4"/>
        <v>0</v>
      </c>
      <c r="K22" s="53">
        <f t="shared" si="5"/>
        <v>2130000000</v>
      </c>
    </row>
    <row r="23" spans="1:12">
      <c r="A23" s="4">
        <v>34883</v>
      </c>
      <c r="B23" s="1">
        <v>1000000</v>
      </c>
      <c r="C23" s="1">
        <v>0</v>
      </c>
      <c r="D23" s="3">
        <f t="shared" si="6"/>
        <v>1000000</v>
      </c>
      <c r="E23" s="2" t="s">
        <v>34</v>
      </c>
      <c r="F23" s="36">
        <v>1</v>
      </c>
      <c r="G23" s="36">
        <f t="shared" si="1"/>
        <v>710</v>
      </c>
      <c r="H23" s="36">
        <f t="shared" si="2"/>
        <v>1</v>
      </c>
      <c r="I23" s="11">
        <f t="shared" si="3"/>
        <v>709000000</v>
      </c>
      <c r="J23" s="53">
        <f t="shared" si="4"/>
        <v>0</v>
      </c>
      <c r="K23" s="53">
        <f t="shared" si="5"/>
        <v>709000000</v>
      </c>
    </row>
    <row r="24" spans="1:12">
      <c r="A24" s="4">
        <v>34914</v>
      </c>
      <c r="B24" s="1">
        <v>-3000900</v>
      </c>
      <c r="C24" s="1">
        <v>0</v>
      </c>
      <c r="D24" s="3">
        <f t="shared" si="6"/>
        <v>-3000900</v>
      </c>
      <c r="E24" s="2" t="s">
        <v>43</v>
      </c>
      <c r="F24" s="36">
        <v>15</v>
      </c>
      <c r="G24" s="36">
        <f t="shared" si="1"/>
        <v>709</v>
      </c>
      <c r="H24" s="36">
        <f t="shared" si="2"/>
        <v>0</v>
      </c>
      <c r="I24" s="11">
        <f t="shared" si="3"/>
        <v>-2127638100</v>
      </c>
      <c r="J24" s="53">
        <f t="shared" si="4"/>
        <v>0</v>
      </c>
      <c r="K24" s="53">
        <f t="shared" si="5"/>
        <v>-2127638100</v>
      </c>
    </row>
    <row r="25" spans="1:12">
      <c r="A25" s="4" t="s">
        <v>44</v>
      </c>
      <c r="B25" s="1">
        <v>1500000</v>
      </c>
      <c r="C25" s="1">
        <v>0</v>
      </c>
      <c r="D25" s="3">
        <f t="shared" si="6"/>
        <v>1500000</v>
      </c>
      <c r="E25" s="2" t="s">
        <v>45</v>
      </c>
      <c r="F25" s="36">
        <v>8</v>
      </c>
      <c r="G25" s="36">
        <f t="shared" si="1"/>
        <v>694</v>
      </c>
      <c r="H25" s="36">
        <f t="shared" si="2"/>
        <v>1</v>
      </c>
      <c r="I25" s="11">
        <f t="shared" si="3"/>
        <v>1039500000</v>
      </c>
      <c r="J25" s="53">
        <f t="shared" si="4"/>
        <v>0</v>
      </c>
      <c r="K25" s="53">
        <f t="shared" si="5"/>
        <v>1039500000</v>
      </c>
    </row>
    <row r="26" spans="1:12">
      <c r="A26" s="4" t="s">
        <v>46</v>
      </c>
      <c r="B26" s="1">
        <v>-164000</v>
      </c>
      <c r="C26" s="1">
        <v>0</v>
      </c>
      <c r="D26" s="3">
        <f t="shared" si="6"/>
        <v>-164000</v>
      </c>
      <c r="E26" s="2" t="s">
        <v>47</v>
      </c>
      <c r="F26" s="36">
        <v>1</v>
      </c>
      <c r="G26" s="36">
        <f t="shared" si="1"/>
        <v>686</v>
      </c>
      <c r="H26" s="36">
        <f t="shared" si="2"/>
        <v>0</v>
      </c>
      <c r="I26" s="11">
        <f t="shared" si="3"/>
        <v>-112504000</v>
      </c>
      <c r="J26" s="53">
        <f t="shared" si="4"/>
        <v>0</v>
      </c>
      <c r="K26" s="53">
        <f t="shared" si="5"/>
        <v>-112504000</v>
      </c>
    </row>
    <row r="27" spans="1:12">
      <c r="A27" s="4">
        <v>34703</v>
      </c>
      <c r="B27" s="1">
        <v>199393</v>
      </c>
      <c r="C27" s="1">
        <v>107413</v>
      </c>
      <c r="D27" s="3">
        <f t="shared" si="6"/>
        <v>91980</v>
      </c>
      <c r="E27" s="5" t="s">
        <v>48</v>
      </c>
      <c r="F27" s="36">
        <v>2</v>
      </c>
      <c r="G27" s="36">
        <f t="shared" si="1"/>
        <v>685</v>
      </c>
      <c r="H27" s="36">
        <f t="shared" si="2"/>
        <v>1</v>
      </c>
      <c r="I27" s="11">
        <f t="shared" si="3"/>
        <v>136384812</v>
      </c>
      <c r="J27" s="53">
        <f t="shared" si="4"/>
        <v>73470492</v>
      </c>
      <c r="K27" s="53">
        <f t="shared" si="5"/>
        <v>62914320</v>
      </c>
    </row>
    <row r="28" spans="1:12">
      <c r="A28" s="4">
        <v>34762</v>
      </c>
      <c r="B28" s="1">
        <v>-221000</v>
      </c>
      <c r="C28" s="1">
        <v>-221000</v>
      </c>
      <c r="D28" s="3">
        <f>B28-C28</f>
        <v>0</v>
      </c>
      <c r="E28" s="2" t="s">
        <v>49</v>
      </c>
      <c r="F28" s="36">
        <v>0</v>
      </c>
      <c r="G28" s="36">
        <f t="shared" si="1"/>
        <v>683</v>
      </c>
      <c r="H28" s="36">
        <f t="shared" si="2"/>
        <v>0</v>
      </c>
      <c r="I28" s="11">
        <f t="shared" si="3"/>
        <v>-150943000</v>
      </c>
      <c r="J28" s="53">
        <f t="shared" si="4"/>
        <v>-150943000</v>
      </c>
      <c r="K28" s="53">
        <f t="shared" si="5"/>
        <v>0</v>
      </c>
    </row>
    <row r="29" spans="1:12">
      <c r="A29" s="4">
        <v>34762</v>
      </c>
      <c r="B29" s="1">
        <v>-500500</v>
      </c>
      <c r="C29" s="1">
        <v>0</v>
      </c>
      <c r="D29" s="3">
        <f t="shared" si="6"/>
        <v>-500500</v>
      </c>
      <c r="E29" s="2" t="s">
        <v>50</v>
      </c>
      <c r="F29" s="36">
        <v>0</v>
      </c>
      <c r="G29" s="36">
        <f t="shared" si="1"/>
        <v>683</v>
      </c>
      <c r="H29" s="36">
        <f t="shared" si="2"/>
        <v>0</v>
      </c>
      <c r="I29" s="11">
        <f t="shared" si="3"/>
        <v>-341841500</v>
      </c>
      <c r="J29" s="53">
        <f t="shared" si="4"/>
        <v>0</v>
      </c>
      <c r="K29" s="53">
        <f t="shared" si="5"/>
        <v>-341841500</v>
      </c>
    </row>
    <row r="30" spans="1:12">
      <c r="A30" s="4">
        <v>34762</v>
      </c>
      <c r="B30" s="1">
        <v>-15000000</v>
      </c>
      <c r="C30" s="1">
        <v>-15000000</v>
      </c>
      <c r="D30" s="3">
        <f t="shared" si="6"/>
        <v>0</v>
      </c>
      <c r="E30" s="2" t="s">
        <v>51</v>
      </c>
      <c r="F30" s="36">
        <v>17</v>
      </c>
      <c r="G30" s="36">
        <f t="shared" si="1"/>
        <v>683</v>
      </c>
      <c r="H30" s="36">
        <f t="shared" si="2"/>
        <v>0</v>
      </c>
      <c r="I30" s="11">
        <f t="shared" si="3"/>
        <v>-10245000000</v>
      </c>
      <c r="J30" s="53">
        <f t="shared" si="4"/>
        <v>-10245000000</v>
      </c>
      <c r="K30" s="53">
        <f t="shared" si="5"/>
        <v>0</v>
      </c>
    </row>
    <row r="31" spans="1:12">
      <c r="A31" s="4" t="s">
        <v>52</v>
      </c>
      <c r="B31" s="1">
        <v>-3010900</v>
      </c>
      <c r="C31" s="1">
        <v>0</v>
      </c>
      <c r="D31" s="3">
        <f t="shared" si="6"/>
        <v>-3010900</v>
      </c>
      <c r="E31" s="2" t="s">
        <v>53</v>
      </c>
      <c r="F31" s="36">
        <v>2</v>
      </c>
      <c r="G31" s="36">
        <f t="shared" si="1"/>
        <v>666</v>
      </c>
      <c r="H31" s="36">
        <f t="shared" si="2"/>
        <v>0</v>
      </c>
      <c r="I31" s="11">
        <f t="shared" si="3"/>
        <v>-2005259400</v>
      </c>
      <c r="J31" s="53">
        <f t="shared" si="4"/>
        <v>0</v>
      </c>
      <c r="K31" s="53">
        <f t="shared" si="5"/>
        <v>-2005259400</v>
      </c>
    </row>
    <row r="32" spans="1:12">
      <c r="A32" s="4" t="s">
        <v>54</v>
      </c>
      <c r="B32" s="1">
        <v>-3005900</v>
      </c>
      <c r="C32" s="1">
        <v>0</v>
      </c>
      <c r="D32" s="3">
        <f t="shared" si="6"/>
        <v>-3005900</v>
      </c>
      <c r="E32" s="2" t="s">
        <v>53</v>
      </c>
      <c r="F32" s="36">
        <v>1</v>
      </c>
      <c r="G32" s="36">
        <f t="shared" si="1"/>
        <v>664</v>
      </c>
      <c r="H32" s="36">
        <f t="shared" si="2"/>
        <v>0</v>
      </c>
      <c r="I32" s="11">
        <f t="shared" si="3"/>
        <v>-1995917600</v>
      </c>
      <c r="J32" s="53">
        <f t="shared" si="4"/>
        <v>0</v>
      </c>
      <c r="K32" s="53">
        <f t="shared" si="5"/>
        <v>-1995917600</v>
      </c>
    </row>
    <row r="33" spans="1:11">
      <c r="A33" s="4" t="s">
        <v>55</v>
      </c>
      <c r="B33" s="1">
        <v>-895500</v>
      </c>
      <c r="C33" s="1">
        <v>0</v>
      </c>
      <c r="D33" s="3">
        <f t="shared" si="6"/>
        <v>-895500</v>
      </c>
      <c r="E33" s="2" t="s">
        <v>53</v>
      </c>
      <c r="F33" s="36">
        <v>0</v>
      </c>
      <c r="G33" s="36">
        <f t="shared" si="1"/>
        <v>663</v>
      </c>
      <c r="H33" s="36">
        <f t="shared" si="2"/>
        <v>0</v>
      </c>
      <c r="I33" s="11">
        <f t="shared" si="3"/>
        <v>-593716500</v>
      </c>
      <c r="J33" s="53">
        <f t="shared" si="4"/>
        <v>0</v>
      </c>
      <c r="K33" s="53">
        <f t="shared" si="5"/>
        <v>-593716500</v>
      </c>
    </row>
    <row r="34" spans="1:11">
      <c r="A34" s="4" t="s">
        <v>55</v>
      </c>
      <c r="B34" s="1">
        <v>0</v>
      </c>
      <c r="C34" s="1">
        <v>1000000</v>
      </c>
      <c r="D34" s="3">
        <f t="shared" si="6"/>
        <v>-1000000</v>
      </c>
      <c r="E34" s="2" t="s">
        <v>56</v>
      </c>
      <c r="F34" s="36">
        <v>9</v>
      </c>
      <c r="G34" s="36">
        <f t="shared" si="1"/>
        <v>663</v>
      </c>
      <c r="H34" s="36">
        <f t="shared" si="2"/>
        <v>0</v>
      </c>
      <c r="I34" s="11">
        <f t="shared" si="3"/>
        <v>0</v>
      </c>
      <c r="J34" s="53">
        <f t="shared" si="4"/>
        <v>663000000</v>
      </c>
      <c r="K34" s="53">
        <f t="shared" si="5"/>
        <v>-663000000</v>
      </c>
    </row>
    <row r="35" spans="1:11">
      <c r="A35" s="4" t="s">
        <v>57</v>
      </c>
      <c r="B35" s="1">
        <v>52472</v>
      </c>
      <c r="C35" s="1">
        <v>-21663</v>
      </c>
      <c r="D35" s="3">
        <f t="shared" si="6"/>
        <v>74135</v>
      </c>
      <c r="E35" s="5" t="s">
        <v>68</v>
      </c>
      <c r="F35" s="36">
        <v>0</v>
      </c>
      <c r="G35" s="36">
        <f t="shared" si="1"/>
        <v>654</v>
      </c>
      <c r="H35" s="36">
        <f t="shared" si="2"/>
        <v>1</v>
      </c>
      <c r="I35" s="11">
        <f t="shared" si="3"/>
        <v>34264216</v>
      </c>
      <c r="J35" s="53">
        <f t="shared" si="4"/>
        <v>-14145939</v>
      </c>
      <c r="K35" s="53">
        <f t="shared" si="5"/>
        <v>48410155</v>
      </c>
    </row>
    <row r="36" spans="1:11">
      <c r="A36" s="4" t="s">
        <v>57</v>
      </c>
      <c r="B36" s="1">
        <v>0</v>
      </c>
      <c r="C36" s="1">
        <v>21663</v>
      </c>
      <c r="D36" s="3">
        <f t="shared" si="6"/>
        <v>-21663</v>
      </c>
      <c r="E36" s="2" t="s">
        <v>70</v>
      </c>
      <c r="F36" s="36">
        <v>10</v>
      </c>
      <c r="G36" s="36">
        <f t="shared" si="1"/>
        <v>654</v>
      </c>
      <c r="H36" s="36">
        <f t="shared" si="2"/>
        <v>0</v>
      </c>
      <c r="I36" s="11">
        <f t="shared" si="3"/>
        <v>0</v>
      </c>
      <c r="J36" s="53">
        <f t="shared" si="4"/>
        <v>14167602</v>
      </c>
      <c r="K36" s="53">
        <f t="shared" si="5"/>
        <v>-14167602</v>
      </c>
    </row>
    <row r="37" spans="1:11">
      <c r="A37" s="11" t="s">
        <v>80</v>
      </c>
      <c r="B37" s="1">
        <v>-55000</v>
      </c>
      <c r="C37" s="1">
        <v>0</v>
      </c>
      <c r="D37" s="14">
        <f t="shared" si="6"/>
        <v>-55000</v>
      </c>
      <c r="E37" s="12" t="s">
        <v>81</v>
      </c>
      <c r="F37" s="36">
        <v>1</v>
      </c>
      <c r="G37" s="36">
        <f t="shared" si="1"/>
        <v>644</v>
      </c>
      <c r="H37" s="36">
        <f t="shared" si="2"/>
        <v>0</v>
      </c>
      <c r="I37" s="11">
        <f t="shared" si="3"/>
        <v>-35420000</v>
      </c>
      <c r="J37" s="53">
        <f t="shared" si="4"/>
        <v>0</v>
      </c>
      <c r="K37" s="53">
        <f t="shared" si="5"/>
        <v>-35420000</v>
      </c>
    </row>
    <row r="38" spans="1:11">
      <c r="A38" s="4" t="s">
        <v>71</v>
      </c>
      <c r="B38" s="1">
        <v>3000000</v>
      </c>
      <c r="C38" s="1">
        <v>3000000</v>
      </c>
      <c r="D38" s="3">
        <f t="shared" si="6"/>
        <v>0</v>
      </c>
      <c r="E38" s="2" t="s">
        <v>72</v>
      </c>
      <c r="F38" s="36">
        <v>1</v>
      </c>
      <c r="G38" s="36">
        <f t="shared" si="1"/>
        <v>643</v>
      </c>
      <c r="H38" s="36">
        <f t="shared" si="2"/>
        <v>1</v>
      </c>
      <c r="I38" s="11">
        <f t="shared" si="3"/>
        <v>1926000000</v>
      </c>
      <c r="J38" s="53">
        <f t="shared" si="4"/>
        <v>1926000000</v>
      </c>
      <c r="K38" s="53">
        <f t="shared" si="5"/>
        <v>0</v>
      </c>
    </row>
    <row r="39" spans="1:11">
      <c r="A39" s="4" t="s">
        <v>73</v>
      </c>
      <c r="B39" s="1">
        <v>2500000</v>
      </c>
      <c r="C39" s="1">
        <v>2500000</v>
      </c>
      <c r="D39" s="3">
        <f t="shared" si="6"/>
        <v>0</v>
      </c>
      <c r="E39" s="2" t="s">
        <v>74</v>
      </c>
      <c r="F39" s="36">
        <v>0</v>
      </c>
      <c r="G39" s="36">
        <f t="shared" si="1"/>
        <v>642</v>
      </c>
      <c r="H39" s="36">
        <f t="shared" si="2"/>
        <v>1</v>
      </c>
      <c r="I39" s="11">
        <f t="shared" si="3"/>
        <v>1602500000</v>
      </c>
      <c r="J39" s="53">
        <f t="shared" si="4"/>
        <v>1602500000</v>
      </c>
      <c r="K39" s="53">
        <f t="shared" si="5"/>
        <v>0</v>
      </c>
    </row>
    <row r="40" spans="1:11">
      <c r="A40" s="4" t="s">
        <v>73</v>
      </c>
      <c r="B40" s="1">
        <v>-50000</v>
      </c>
      <c r="C40" s="1">
        <v>0</v>
      </c>
      <c r="D40" s="14">
        <f t="shared" si="6"/>
        <v>-50000</v>
      </c>
      <c r="E40" s="13" t="s">
        <v>75</v>
      </c>
      <c r="F40" s="36">
        <v>0</v>
      </c>
      <c r="G40" s="36">
        <f t="shared" si="1"/>
        <v>642</v>
      </c>
      <c r="H40" s="36">
        <f t="shared" si="2"/>
        <v>0</v>
      </c>
      <c r="I40" s="11">
        <f t="shared" si="3"/>
        <v>-32100000</v>
      </c>
      <c r="J40" s="53">
        <f t="shared" si="4"/>
        <v>0</v>
      </c>
      <c r="K40" s="53">
        <f t="shared" si="5"/>
        <v>-32100000</v>
      </c>
    </row>
    <row r="41" spans="1:11">
      <c r="A41" s="4" t="s">
        <v>73</v>
      </c>
      <c r="B41" s="1">
        <v>3000000</v>
      </c>
      <c r="C41" s="1">
        <v>0</v>
      </c>
      <c r="D41" s="3">
        <f t="shared" si="6"/>
        <v>3000000</v>
      </c>
      <c r="E41" s="2" t="s">
        <v>82</v>
      </c>
      <c r="F41" s="36">
        <v>3</v>
      </c>
      <c r="G41" s="36">
        <f t="shared" si="1"/>
        <v>642</v>
      </c>
      <c r="H41" s="36">
        <f t="shared" si="2"/>
        <v>1</v>
      </c>
      <c r="I41" s="11">
        <f t="shared" si="3"/>
        <v>1923000000</v>
      </c>
      <c r="J41" s="53">
        <f t="shared" si="4"/>
        <v>0</v>
      </c>
      <c r="K41" s="53">
        <f t="shared" si="5"/>
        <v>1923000000</v>
      </c>
    </row>
    <row r="42" spans="1:11">
      <c r="A42" s="4" t="s">
        <v>76</v>
      </c>
      <c r="B42" s="1">
        <v>-89200</v>
      </c>
      <c r="C42" s="1">
        <v>0</v>
      </c>
      <c r="D42" s="14">
        <f t="shared" si="6"/>
        <v>-89200</v>
      </c>
      <c r="E42" s="13" t="s">
        <v>77</v>
      </c>
      <c r="F42" s="36">
        <v>4</v>
      </c>
      <c r="G42" s="36">
        <f t="shared" si="1"/>
        <v>639</v>
      </c>
      <c r="H42" s="36">
        <f t="shared" si="2"/>
        <v>0</v>
      </c>
      <c r="I42" s="11">
        <f t="shared" si="3"/>
        <v>-56998800</v>
      </c>
      <c r="J42" s="53">
        <f t="shared" si="4"/>
        <v>0</v>
      </c>
      <c r="K42" s="53">
        <f t="shared" si="5"/>
        <v>-56998800</v>
      </c>
    </row>
    <row r="43" spans="1:11">
      <c r="A43" s="4" t="s">
        <v>78</v>
      </c>
      <c r="B43" s="1">
        <v>-200000</v>
      </c>
      <c r="C43" s="1">
        <v>0</v>
      </c>
      <c r="D43" s="14">
        <f t="shared" si="6"/>
        <v>-200000</v>
      </c>
      <c r="E43" s="13" t="s">
        <v>79</v>
      </c>
      <c r="F43" s="36">
        <v>2</v>
      </c>
      <c r="G43" s="36">
        <f t="shared" si="1"/>
        <v>635</v>
      </c>
      <c r="H43" s="36">
        <f t="shared" si="2"/>
        <v>0</v>
      </c>
      <c r="I43" s="11">
        <f t="shared" si="3"/>
        <v>-127000000</v>
      </c>
      <c r="J43" s="53">
        <f t="shared" si="4"/>
        <v>0</v>
      </c>
      <c r="K43" s="53">
        <f t="shared" si="5"/>
        <v>-127000000</v>
      </c>
    </row>
    <row r="44" spans="1:11">
      <c r="A44" s="11" t="s">
        <v>83</v>
      </c>
      <c r="B44" s="1">
        <v>-200000</v>
      </c>
      <c r="C44" s="1">
        <v>0</v>
      </c>
      <c r="D44" s="15">
        <f t="shared" si="6"/>
        <v>-200000</v>
      </c>
      <c r="E44" s="12" t="s">
        <v>26</v>
      </c>
      <c r="F44" s="36">
        <v>0</v>
      </c>
      <c r="G44" s="36">
        <f t="shared" si="1"/>
        <v>633</v>
      </c>
      <c r="H44" s="36">
        <f t="shared" si="2"/>
        <v>0</v>
      </c>
      <c r="I44" s="11">
        <f t="shared" si="3"/>
        <v>-126600000</v>
      </c>
      <c r="J44" s="53">
        <f t="shared" si="4"/>
        <v>0</v>
      </c>
      <c r="K44" s="53">
        <f t="shared" si="5"/>
        <v>-126600000</v>
      </c>
    </row>
    <row r="45" spans="1:11">
      <c r="A45" s="11" t="s">
        <v>83</v>
      </c>
      <c r="B45" s="1">
        <v>-560000</v>
      </c>
      <c r="C45" s="1">
        <v>0</v>
      </c>
      <c r="D45" s="1">
        <f t="shared" si="6"/>
        <v>-560000</v>
      </c>
      <c r="E45" s="11" t="s">
        <v>84</v>
      </c>
      <c r="F45" s="36">
        <v>4</v>
      </c>
      <c r="G45" s="36">
        <f t="shared" si="1"/>
        <v>633</v>
      </c>
      <c r="H45" s="36">
        <f t="shared" si="2"/>
        <v>0</v>
      </c>
      <c r="I45" s="11">
        <f t="shared" si="3"/>
        <v>-354480000</v>
      </c>
      <c r="J45" s="53">
        <f t="shared" si="4"/>
        <v>0</v>
      </c>
      <c r="K45" s="53">
        <f t="shared" si="5"/>
        <v>-354480000</v>
      </c>
    </row>
    <row r="46" spans="1:11">
      <c r="A46" s="11" t="s">
        <v>87</v>
      </c>
      <c r="B46" s="1">
        <v>-705500</v>
      </c>
      <c r="C46" s="1">
        <v>0</v>
      </c>
      <c r="D46" s="15">
        <f t="shared" si="6"/>
        <v>-705500</v>
      </c>
      <c r="E46" s="16" t="s">
        <v>88</v>
      </c>
      <c r="F46" s="36">
        <v>6</v>
      </c>
      <c r="G46" s="36">
        <f t="shared" si="1"/>
        <v>629</v>
      </c>
      <c r="H46" s="36">
        <f t="shared" si="2"/>
        <v>0</v>
      </c>
      <c r="I46" s="11">
        <f t="shared" si="3"/>
        <v>-443759500</v>
      </c>
      <c r="J46" s="53">
        <f t="shared" si="4"/>
        <v>0</v>
      </c>
      <c r="K46" s="53">
        <f t="shared" si="5"/>
        <v>-443759500</v>
      </c>
    </row>
    <row r="47" spans="1:11">
      <c r="A47" s="4" t="s">
        <v>91</v>
      </c>
      <c r="B47" s="1">
        <v>41204</v>
      </c>
      <c r="C47" s="1">
        <v>6713</v>
      </c>
      <c r="D47" s="3">
        <f t="shared" si="6"/>
        <v>34491</v>
      </c>
      <c r="E47" s="5" t="s">
        <v>92</v>
      </c>
      <c r="F47" s="36">
        <v>0</v>
      </c>
      <c r="G47" s="36">
        <f t="shared" si="1"/>
        <v>623</v>
      </c>
      <c r="H47" s="36">
        <f t="shared" si="2"/>
        <v>1</v>
      </c>
      <c r="I47" s="11">
        <f t="shared" si="3"/>
        <v>25628888</v>
      </c>
      <c r="J47" s="53">
        <f t="shared" si="4"/>
        <v>4175486</v>
      </c>
      <c r="K47" s="53">
        <f t="shared" si="5"/>
        <v>21453402</v>
      </c>
    </row>
    <row r="48" spans="1:11">
      <c r="A48" s="17" t="s">
        <v>91</v>
      </c>
      <c r="B48" s="18">
        <v>1704700</v>
      </c>
      <c r="C48" s="18">
        <v>0</v>
      </c>
      <c r="D48" s="3">
        <f t="shared" si="6"/>
        <v>1704700</v>
      </c>
      <c r="E48" s="19" t="s">
        <v>93</v>
      </c>
      <c r="F48" s="36">
        <v>9</v>
      </c>
      <c r="G48" s="36">
        <f t="shared" si="1"/>
        <v>623</v>
      </c>
      <c r="H48" s="36">
        <f t="shared" si="2"/>
        <v>1</v>
      </c>
      <c r="I48" s="11">
        <f t="shared" si="3"/>
        <v>1060323400</v>
      </c>
      <c r="J48" s="53">
        <f t="shared" si="4"/>
        <v>0</v>
      </c>
      <c r="K48" s="53">
        <f t="shared" si="5"/>
        <v>1060323400</v>
      </c>
    </row>
    <row r="49" spans="1:11">
      <c r="A49" s="20" t="s">
        <v>96</v>
      </c>
      <c r="B49" s="18">
        <v>-155000</v>
      </c>
      <c r="C49" s="18">
        <v>0</v>
      </c>
      <c r="D49" s="3">
        <f t="shared" si="6"/>
        <v>-155000</v>
      </c>
      <c r="E49" s="20" t="s">
        <v>97</v>
      </c>
      <c r="F49" s="36">
        <v>0</v>
      </c>
      <c r="G49" s="36">
        <f t="shared" si="1"/>
        <v>614</v>
      </c>
      <c r="H49" s="36">
        <f t="shared" si="2"/>
        <v>0</v>
      </c>
      <c r="I49" s="11">
        <f t="shared" si="3"/>
        <v>-95170000</v>
      </c>
      <c r="J49" s="53">
        <f t="shared" si="4"/>
        <v>0</v>
      </c>
      <c r="K49" s="53">
        <f t="shared" si="5"/>
        <v>-95170000</v>
      </c>
    </row>
    <row r="50" spans="1:11">
      <c r="A50" s="17" t="s">
        <v>96</v>
      </c>
      <c r="B50" s="18">
        <v>-138000</v>
      </c>
      <c r="C50" s="18">
        <v>0</v>
      </c>
      <c r="D50" s="3">
        <f t="shared" si="6"/>
        <v>-138000</v>
      </c>
      <c r="E50" s="19" t="s">
        <v>98</v>
      </c>
      <c r="F50" s="36">
        <v>0</v>
      </c>
      <c r="G50" s="36">
        <f t="shared" si="1"/>
        <v>614</v>
      </c>
      <c r="H50" s="36">
        <f t="shared" si="2"/>
        <v>0</v>
      </c>
      <c r="I50" s="11">
        <f t="shared" si="3"/>
        <v>-84732000</v>
      </c>
      <c r="J50" s="53">
        <f t="shared" si="4"/>
        <v>0</v>
      </c>
      <c r="K50" s="53">
        <f t="shared" si="5"/>
        <v>-84732000</v>
      </c>
    </row>
    <row r="51" spans="1:11">
      <c r="A51" s="17" t="s">
        <v>96</v>
      </c>
      <c r="B51" s="18">
        <v>-740000</v>
      </c>
      <c r="C51" s="18">
        <v>0</v>
      </c>
      <c r="D51" s="3">
        <f t="shared" si="6"/>
        <v>-740000</v>
      </c>
      <c r="E51" s="19" t="s">
        <v>99</v>
      </c>
      <c r="F51" s="36">
        <v>0</v>
      </c>
      <c r="G51" s="36">
        <f t="shared" si="1"/>
        <v>614</v>
      </c>
      <c r="H51" s="36">
        <f t="shared" si="2"/>
        <v>0</v>
      </c>
      <c r="I51" s="11">
        <f t="shared" si="3"/>
        <v>-454360000</v>
      </c>
      <c r="J51" s="53">
        <f t="shared" si="4"/>
        <v>0</v>
      </c>
      <c r="K51" s="53">
        <f t="shared" si="5"/>
        <v>-454360000</v>
      </c>
    </row>
    <row r="52" spans="1:11">
      <c r="A52" s="17" t="s">
        <v>96</v>
      </c>
      <c r="B52" s="18">
        <v>-200000</v>
      </c>
      <c r="C52" s="18">
        <v>0</v>
      </c>
      <c r="D52" s="3">
        <f t="shared" si="6"/>
        <v>-200000</v>
      </c>
      <c r="E52" s="19" t="s">
        <v>100</v>
      </c>
      <c r="F52" s="36">
        <v>1</v>
      </c>
      <c r="G52" s="36">
        <f t="shared" si="1"/>
        <v>614</v>
      </c>
      <c r="H52" s="36">
        <f t="shared" si="2"/>
        <v>0</v>
      </c>
      <c r="I52" s="11">
        <f t="shared" si="3"/>
        <v>-122800000</v>
      </c>
      <c r="J52" s="53">
        <f t="shared" si="4"/>
        <v>0</v>
      </c>
      <c r="K52" s="53">
        <f t="shared" si="5"/>
        <v>-122800000</v>
      </c>
    </row>
    <row r="53" spans="1:11" ht="30">
      <c r="A53" s="17" t="s">
        <v>101</v>
      </c>
      <c r="B53" s="18">
        <v>-1055000</v>
      </c>
      <c r="C53" s="18">
        <v>0</v>
      </c>
      <c r="D53" s="3">
        <f t="shared" si="6"/>
        <v>-1055000</v>
      </c>
      <c r="E53" s="21" t="s">
        <v>102</v>
      </c>
      <c r="F53" s="36">
        <v>0</v>
      </c>
      <c r="G53" s="36">
        <f t="shared" si="1"/>
        <v>613</v>
      </c>
      <c r="H53" s="36">
        <f t="shared" si="2"/>
        <v>0</v>
      </c>
      <c r="I53" s="11">
        <f t="shared" si="3"/>
        <v>-646715000</v>
      </c>
      <c r="J53" s="53">
        <f t="shared" si="4"/>
        <v>0</v>
      </c>
      <c r="K53" s="53">
        <f t="shared" si="5"/>
        <v>-646715000</v>
      </c>
    </row>
    <row r="54" spans="1:11">
      <c r="A54" s="17" t="s">
        <v>101</v>
      </c>
      <c r="B54" s="18">
        <v>-200000</v>
      </c>
      <c r="C54" s="18">
        <v>0</v>
      </c>
      <c r="D54" s="3">
        <f t="shared" si="6"/>
        <v>-200000</v>
      </c>
      <c r="E54" s="19" t="s">
        <v>100</v>
      </c>
      <c r="F54" s="36">
        <v>0</v>
      </c>
      <c r="G54" s="36">
        <f t="shared" si="1"/>
        <v>613</v>
      </c>
      <c r="H54" s="36">
        <f t="shared" si="2"/>
        <v>0</v>
      </c>
      <c r="I54" s="11">
        <f t="shared" si="3"/>
        <v>-122600000</v>
      </c>
      <c r="J54" s="53">
        <f t="shared" si="4"/>
        <v>0</v>
      </c>
      <c r="K54" s="53">
        <f t="shared" si="5"/>
        <v>-122600000</v>
      </c>
    </row>
    <row r="55" spans="1:11">
      <c r="A55" s="17" t="s">
        <v>101</v>
      </c>
      <c r="B55" s="18">
        <v>-1000500</v>
      </c>
      <c r="C55" s="18">
        <v>0</v>
      </c>
      <c r="D55" s="3">
        <f t="shared" si="6"/>
        <v>-1000500</v>
      </c>
      <c r="E55" s="19" t="s">
        <v>103</v>
      </c>
      <c r="F55" s="36">
        <v>0</v>
      </c>
      <c r="G55" s="36">
        <f t="shared" si="1"/>
        <v>613</v>
      </c>
      <c r="H55" s="36">
        <f t="shared" si="2"/>
        <v>0</v>
      </c>
      <c r="I55" s="11">
        <f t="shared" si="3"/>
        <v>-613306500</v>
      </c>
      <c r="J55" s="53">
        <f t="shared" si="4"/>
        <v>0</v>
      </c>
      <c r="K55" s="53">
        <f t="shared" si="5"/>
        <v>-613306500</v>
      </c>
    </row>
    <row r="56" spans="1:11">
      <c r="A56" s="20" t="s">
        <v>101</v>
      </c>
      <c r="B56" s="18">
        <v>-38000</v>
      </c>
      <c r="C56" s="18">
        <v>0</v>
      </c>
      <c r="D56" s="3">
        <f t="shared" si="6"/>
        <v>-38000</v>
      </c>
      <c r="E56" s="20" t="s">
        <v>104</v>
      </c>
      <c r="F56" s="36">
        <v>0</v>
      </c>
      <c r="G56" s="36">
        <f t="shared" si="1"/>
        <v>613</v>
      </c>
      <c r="H56" s="36">
        <f t="shared" si="2"/>
        <v>0</v>
      </c>
      <c r="I56" s="11">
        <f t="shared" si="3"/>
        <v>-23294000</v>
      </c>
      <c r="J56" s="53">
        <f t="shared" si="4"/>
        <v>0</v>
      </c>
      <c r="K56" s="53">
        <f t="shared" si="5"/>
        <v>-23294000</v>
      </c>
    </row>
    <row r="57" spans="1:11">
      <c r="A57" s="20" t="s">
        <v>101</v>
      </c>
      <c r="B57" s="18">
        <v>-105000</v>
      </c>
      <c r="C57" s="18">
        <v>0</v>
      </c>
      <c r="D57" s="3">
        <f t="shared" si="6"/>
        <v>-105000</v>
      </c>
      <c r="E57" s="20" t="s">
        <v>104</v>
      </c>
      <c r="F57" s="36">
        <v>0</v>
      </c>
      <c r="G57" s="36">
        <f t="shared" si="1"/>
        <v>613</v>
      </c>
      <c r="H57" s="36">
        <f t="shared" si="2"/>
        <v>0</v>
      </c>
      <c r="I57" s="11">
        <f t="shared" si="3"/>
        <v>-64365000</v>
      </c>
      <c r="J57" s="53">
        <f t="shared" si="4"/>
        <v>0</v>
      </c>
      <c r="K57" s="53">
        <f t="shared" si="5"/>
        <v>-64365000</v>
      </c>
    </row>
    <row r="58" spans="1:11">
      <c r="A58" s="20" t="s">
        <v>101</v>
      </c>
      <c r="B58" s="18">
        <v>-60000</v>
      </c>
      <c r="C58" s="18">
        <v>0</v>
      </c>
      <c r="D58" s="3">
        <f t="shared" si="6"/>
        <v>-60000</v>
      </c>
      <c r="E58" s="20" t="s">
        <v>104</v>
      </c>
      <c r="F58" s="36">
        <v>3</v>
      </c>
      <c r="G58" s="36">
        <f t="shared" si="1"/>
        <v>613</v>
      </c>
      <c r="H58" s="36">
        <f t="shared" si="2"/>
        <v>0</v>
      </c>
      <c r="I58" s="11">
        <f t="shared" si="3"/>
        <v>-36780000</v>
      </c>
      <c r="J58" s="53">
        <f t="shared" si="4"/>
        <v>0</v>
      </c>
      <c r="K58" s="53">
        <f t="shared" si="5"/>
        <v>-36780000</v>
      </c>
    </row>
    <row r="59" spans="1:11">
      <c r="A59" s="20" t="s">
        <v>105</v>
      </c>
      <c r="B59" s="18">
        <v>1000000</v>
      </c>
      <c r="C59" s="18">
        <v>1000000</v>
      </c>
      <c r="D59" s="3">
        <f t="shared" si="6"/>
        <v>0</v>
      </c>
      <c r="E59" s="20" t="s">
        <v>106</v>
      </c>
      <c r="F59" s="36">
        <v>1</v>
      </c>
      <c r="G59" s="36">
        <f t="shared" si="1"/>
        <v>610</v>
      </c>
      <c r="H59" s="36">
        <f t="shared" si="2"/>
        <v>1</v>
      </c>
      <c r="I59" s="11">
        <f t="shared" si="3"/>
        <v>609000000</v>
      </c>
      <c r="J59" s="53">
        <f t="shared" si="4"/>
        <v>609000000</v>
      </c>
      <c r="K59" s="53">
        <f t="shared" si="5"/>
        <v>0</v>
      </c>
    </row>
    <row r="60" spans="1:11">
      <c r="A60" s="20" t="s">
        <v>107</v>
      </c>
      <c r="B60" s="18">
        <v>3500000</v>
      </c>
      <c r="C60" s="18">
        <v>3500000</v>
      </c>
      <c r="D60" s="3">
        <f t="shared" si="6"/>
        <v>0</v>
      </c>
      <c r="E60" s="20" t="s">
        <v>106</v>
      </c>
      <c r="F60" s="36">
        <v>2</v>
      </c>
      <c r="G60" s="36">
        <f t="shared" si="1"/>
        <v>609</v>
      </c>
      <c r="H60" s="36">
        <f t="shared" si="2"/>
        <v>1</v>
      </c>
      <c r="I60" s="11">
        <f t="shared" si="3"/>
        <v>2128000000</v>
      </c>
      <c r="J60" s="53">
        <f t="shared" si="4"/>
        <v>2128000000</v>
      </c>
      <c r="K60" s="53">
        <f t="shared" si="5"/>
        <v>0</v>
      </c>
    </row>
    <row r="61" spans="1:11">
      <c r="A61" s="20" t="s">
        <v>111</v>
      </c>
      <c r="B61" s="18">
        <v>1000000</v>
      </c>
      <c r="C61" s="18">
        <v>1000000</v>
      </c>
      <c r="D61" s="3">
        <f t="shared" si="6"/>
        <v>0</v>
      </c>
      <c r="E61" s="20" t="s">
        <v>112</v>
      </c>
      <c r="F61" s="36">
        <v>0</v>
      </c>
      <c r="G61" s="36">
        <f t="shared" si="1"/>
        <v>607</v>
      </c>
      <c r="H61" s="36">
        <f t="shared" si="2"/>
        <v>1</v>
      </c>
      <c r="I61" s="11">
        <f t="shared" si="3"/>
        <v>606000000</v>
      </c>
      <c r="J61" s="53">
        <f t="shared" si="4"/>
        <v>606000000</v>
      </c>
      <c r="K61" s="53">
        <f t="shared" si="5"/>
        <v>0</v>
      </c>
    </row>
    <row r="62" spans="1:11">
      <c r="A62" s="20" t="s">
        <v>111</v>
      </c>
      <c r="B62" s="18">
        <v>3000000</v>
      </c>
      <c r="C62" s="18">
        <v>3000000</v>
      </c>
      <c r="D62" s="3">
        <f t="shared" si="6"/>
        <v>0</v>
      </c>
      <c r="E62" s="20" t="s">
        <v>112</v>
      </c>
      <c r="F62" s="36">
        <v>2</v>
      </c>
      <c r="G62" s="36">
        <f t="shared" si="1"/>
        <v>607</v>
      </c>
      <c r="H62" s="36">
        <f t="shared" si="2"/>
        <v>1</v>
      </c>
      <c r="I62" s="11">
        <f t="shared" si="3"/>
        <v>1818000000</v>
      </c>
      <c r="J62" s="53">
        <f t="shared" si="4"/>
        <v>1818000000</v>
      </c>
      <c r="K62" s="53">
        <f t="shared" si="5"/>
        <v>0</v>
      </c>
    </row>
    <row r="63" spans="1:11">
      <c r="A63" s="20" t="s">
        <v>108</v>
      </c>
      <c r="B63" s="18">
        <v>-200000</v>
      </c>
      <c r="C63" s="18">
        <v>0</v>
      </c>
      <c r="D63" s="3">
        <f t="shared" si="6"/>
        <v>-200000</v>
      </c>
      <c r="E63" s="20" t="s">
        <v>26</v>
      </c>
      <c r="F63" s="36">
        <v>5</v>
      </c>
      <c r="G63" s="36">
        <f t="shared" si="1"/>
        <v>605</v>
      </c>
      <c r="H63" s="36">
        <f t="shared" si="2"/>
        <v>0</v>
      </c>
      <c r="I63" s="11">
        <f t="shared" si="3"/>
        <v>-121000000</v>
      </c>
      <c r="J63" s="53">
        <f t="shared" si="4"/>
        <v>0</v>
      </c>
      <c r="K63" s="53">
        <f t="shared" si="5"/>
        <v>-121000000</v>
      </c>
    </row>
    <row r="64" spans="1:11">
      <c r="A64" s="19" t="s">
        <v>114</v>
      </c>
      <c r="B64" s="18">
        <v>-50000</v>
      </c>
      <c r="C64" s="18">
        <v>0</v>
      </c>
      <c r="D64" s="3">
        <f t="shared" si="6"/>
        <v>-50000</v>
      </c>
      <c r="E64" s="19" t="s">
        <v>115</v>
      </c>
      <c r="F64" s="36">
        <v>4</v>
      </c>
      <c r="G64" s="36">
        <f t="shared" si="1"/>
        <v>600</v>
      </c>
      <c r="H64" s="36">
        <f t="shared" si="2"/>
        <v>0</v>
      </c>
      <c r="I64" s="11">
        <f t="shared" si="3"/>
        <v>-30000000</v>
      </c>
      <c r="J64" s="53">
        <f t="shared" si="4"/>
        <v>0</v>
      </c>
      <c r="K64" s="53">
        <f t="shared" si="5"/>
        <v>-30000000</v>
      </c>
    </row>
    <row r="65" spans="1:11">
      <c r="A65" s="19" t="s">
        <v>117</v>
      </c>
      <c r="B65" s="18">
        <v>-200000</v>
      </c>
      <c r="C65" s="18">
        <v>0</v>
      </c>
      <c r="D65" s="3">
        <f t="shared" si="6"/>
        <v>-200000</v>
      </c>
      <c r="E65" s="19" t="s">
        <v>26</v>
      </c>
      <c r="F65" s="36">
        <v>3</v>
      </c>
      <c r="G65" s="36">
        <f t="shared" si="1"/>
        <v>596</v>
      </c>
      <c r="H65" s="36">
        <f t="shared" si="2"/>
        <v>0</v>
      </c>
      <c r="I65" s="11">
        <f t="shared" si="3"/>
        <v>-119200000</v>
      </c>
      <c r="J65" s="53">
        <f t="shared" si="4"/>
        <v>0</v>
      </c>
      <c r="K65" s="53">
        <f t="shared" si="5"/>
        <v>-119200000</v>
      </c>
    </row>
    <row r="66" spans="1:11">
      <c r="A66" s="19" t="s">
        <v>120</v>
      </c>
      <c r="B66" s="18">
        <v>-170000</v>
      </c>
      <c r="C66" s="18">
        <v>0</v>
      </c>
      <c r="D66" s="3">
        <f t="shared" si="6"/>
        <v>-170000</v>
      </c>
      <c r="E66" s="19" t="s">
        <v>121</v>
      </c>
      <c r="F66" s="36">
        <v>1</v>
      </c>
      <c r="G66" s="36">
        <f t="shared" si="1"/>
        <v>593</v>
      </c>
      <c r="H66" s="36">
        <f t="shared" si="2"/>
        <v>0</v>
      </c>
      <c r="I66" s="11">
        <f t="shared" si="3"/>
        <v>-100810000</v>
      </c>
      <c r="J66" s="53">
        <f t="shared" si="4"/>
        <v>0</v>
      </c>
      <c r="K66" s="53">
        <f t="shared" si="5"/>
        <v>-100810000</v>
      </c>
    </row>
    <row r="67" spans="1:11">
      <c r="A67" s="4" t="s">
        <v>123</v>
      </c>
      <c r="B67" s="1">
        <v>91325</v>
      </c>
      <c r="C67" s="1">
        <v>65723</v>
      </c>
      <c r="D67" s="3">
        <f t="shared" si="6"/>
        <v>25602</v>
      </c>
      <c r="E67" s="5" t="s">
        <v>124</v>
      </c>
      <c r="F67" s="36">
        <v>18</v>
      </c>
      <c r="G67" s="36">
        <f t="shared" ref="G67:G130" si="7">G68+F67</f>
        <v>592</v>
      </c>
      <c r="H67" s="36">
        <f t="shared" ref="H67:H131" si="8">IF(B67&gt;0,1,0)</f>
        <v>1</v>
      </c>
      <c r="I67" s="11">
        <f t="shared" ref="I67:I119" si="9">B67*(G67-H67)</f>
        <v>53973075</v>
      </c>
      <c r="J67" s="53">
        <f t="shared" ref="J67:J131" si="10">C67*(G67-H67)</f>
        <v>38842293</v>
      </c>
      <c r="K67" s="53">
        <f t="shared" ref="K67:K131" si="11">D67*(G67-H67)</f>
        <v>15130782</v>
      </c>
    </row>
    <row r="68" spans="1:11">
      <c r="A68" s="17" t="s">
        <v>126</v>
      </c>
      <c r="B68" s="18">
        <v>-145000</v>
      </c>
      <c r="C68" s="18">
        <v>0</v>
      </c>
      <c r="D68" s="3">
        <f t="shared" si="6"/>
        <v>-145000</v>
      </c>
      <c r="E68" s="19" t="s">
        <v>127</v>
      </c>
      <c r="F68" s="36">
        <v>7</v>
      </c>
      <c r="G68" s="36">
        <f t="shared" si="7"/>
        <v>574</v>
      </c>
      <c r="H68" s="36">
        <f t="shared" si="8"/>
        <v>0</v>
      </c>
      <c r="I68" s="11">
        <f t="shared" si="9"/>
        <v>-83230000</v>
      </c>
      <c r="J68" s="53">
        <f t="shared" si="10"/>
        <v>0</v>
      </c>
      <c r="K68" s="53">
        <f t="shared" si="11"/>
        <v>-83230000</v>
      </c>
    </row>
    <row r="69" spans="1:11">
      <c r="A69" s="20" t="s">
        <v>131</v>
      </c>
      <c r="B69" s="18">
        <v>980000</v>
      </c>
      <c r="C69" s="18">
        <v>0</v>
      </c>
      <c r="D69" s="3">
        <f t="shared" si="6"/>
        <v>980000</v>
      </c>
      <c r="E69" s="20" t="s">
        <v>132</v>
      </c>
      <c r="F69" s="36">
        <v>3</v>
      </c>
      <c r="G69" s="36">
        <f t="shared" si="7"/>
        <v>567</v>
      </c>
      <c r="H69" s="36">
        <f t="shared" si="8"/>
        <v>1</v>
      </c>
      <c r="I69" s="11">
        <f t="shared" si="9"/>
        <v>554680000</v>
      </c>
      <c r="J69" s="53">
        <f t="shared" si="10"/>
        <v>0</v>
      </c>
      <c r="K69" s="53">
        <f t="shared" si="11"/>
        <v>554680000</v>
      </c>
    </row>
    <row r="70" spans="1:11">
      <c r="A70" s="17" t="s">
        <v>133</v>
      </c>
      <c r="B70" s="18">
        <v>-46000</v>
      </c>
      <c r="C70" s="18">
        <v>0</v>
      </c>
      <c r="D70" s="3">
        <f t="shared" si="6"/>
        <v>-46000</v>
      </c>
      <c r="E70" s="19" t="s">
        <v>134</v>
      </c>
      <c r="F70" s="36">
        <v>2</v>
      </c>
      <c r="G70" s="36">
        <f t="shared" si="7"/>
        <v>564</v>
      </c>
      <c r="H70" s="36">
        <f t="shared" si="8"/>
        <v>0</v>
      </c>
      <c r="I70" s="11">
        <f t="shared" si="9"/>
        <v>-25944000</v>
      </c>
      <c r="J70" s="53">
        <f t="shared" si="10"/>
        <v>0</v>
      </c>
      <c r="K70" s="53">
        <f t="shared" si="11"/>
        <v>-25944000</v>
      </c>
    </row>
    <row r="71" spans="1:11">
      <c r="A71" s="4" t="s">
        <v>138</v>
      </c>
      <c r="B71" s="1">
        <v>115338</v>
      </c>
      <c r="C71" s="1">
        <v>103812</v>
      </c>
      <c r="D71" s="3">
        <f t="shared" si="6"/>
        <v>11526</v>
      </c>
      <c r="E71" s="5" t="s">
        <v>135</v>
      </c>
      <c r="F71" s="36">
        <v>1</v>
      </c>
      <c r="G71" s="36">
        <f t="shared" si="7"/>
        <v>562</v>
      </c>
      <c r="H71" s="36">
        <f t="shared" si="8"/>
        <v>1</v>
      </c>
      <c r="I71" s="11">
        <f t="shared" si="9"/>
        <v>64704618</v>
      </c>
      <c r="J71" s="53">
        <f t="shared" si="10"/>
        <v>58238532</v>
      </c>
      <c r="K71" s="53">
        <f t="shared" si="11"/>
        <v>6466086</v>
      </c>
    </row>
    <row r="72" spans="1:11">
      <c r="A72" s="17" t="s">
        <v>141</v>
      </c>
      <c r="B72" s="18">
        <v>-151969</v>
      </c>
      <c r="C72" s="18">
        <v>0</v>
      </c>
      <c r="D72" s="3">
        <f t="shared" si="6"/>
        <v>-151969</v>
      </c>
      <c r="E72" s="19" t="s">
        <v>140</v>
      </c>
      <c r="F72" s="36">
        <v>1</v>
      </c>
      <c r="G72" s="36">
        <f t="shared" si="7"/>
        <v>561</v>
      </c>
      <c r="H72" s="36">
        <f t="shared" si="8"/>
        <v>0</v>
      </c>
      <c r="I72" s="11">
        <f t="shared" si="9"/>
        <v>-85254609</v>
      </c>
      <c r="J72" s="53">
        <f t="shared" si="10"/>
        <v>0</v>
      </c>
      <c r="K72" s="53">
        <f t="shared" si="11"/>
        <v>-85254609</v>
      </c>
    </row>
    <row r="73" spans="1:11">
      <c r="A73" s="20" t="s">
        <v>139</v>
      </c>
      <c r="B73" s="18">
        <v>-805500</v>
      </c>
      <c r="C73" s="18">
        <v>0</v>
      </c>
      <c r="D73" s="3">
        <f t="shared" si="6"/>
        <v>-805500</v>
      </c>
      <c r="E73" s="20" t="s">
        <v>136</v>
      </c>
      <c r="F73" s="36">
        <v>7</v>
      </c>
      <c r="G73" s="36">
        <f t="shared" si="7"/>
        <v>560</v>
      </c>
      <c r="H73" s="36">
        <f t="shared" si="8"/>
        <v>0</v>
      </c>
      <c r="I73" s="11">
        <f t="shared" si="9"/>
        <v>-451080000</v>
      </c>
      <c r="J73" s="53">
        <f t="shared" si="10"/>
        <v>0</v>
      </c>
      <c r="K73" s="53">
        <f t="shared" si="11"/>
        <v>-451080000</v>
      </c>
    </row>
    <row r="74" spans="1:11">
      <c r="A74" s="17" t="s">
        <v>143</v>
      </c>
      <c r="B74" s="18">
        <v>6995000</v>
      </c>
      <c r="C74" s="18">
        <v>0</v>
      </c>
      <c r="D74" s="3">
        <f t="shared" si="6"/>
        <v>6995000</v>
      </c>
      <c r="E74" s="19" t="s">
        <v>144</v>
      </c>
      <c r="F74" s="36">
        <v>1</v>
      </c>
      <c r="G74" s="36">
        <f t="shared" si="7"/>
        <v>553</v>
      </c>
      <c r="H74" s="36">
        <f t="shared" si="8"/>
        <v>1</v>
      </c>
      <c r="I74" s="11">
        <f t="shared" si="9"/>
        <v>3861240000</v>
      </c>
      <c r="J74" s="53">
        <f t="shared" si="10"/>
        <v>0</v>
      </c>
      <c r="K74" s="53">
        <f t="shared" si="11"/>
        <v>3861240000</v>
      </c>
    </row>
    <row r="75" spans="1:11">
      <c r="A75" s="17" t="s">
        <v>146</v>
      </c>
      <c r="B75" s="18">
        <v>3000000</v>
      </c>
      <c r="C75" s="18">
        <v>0</v>
      </c>
      <c r="D75" s="3">
        <f t="shared" si="6"/>
        <v>3000000</v>
      </c>
      <c r="E75" s="19" t="s">
        <v>147</v>
      </c>
      <c r="F75" s="36">
        <v>2</v>
      </c>
      <c r="G75" s="36">
        <f t="shared" si="7"/>
        <v>552</v>
      </c>
      <c r="H75" s="36">
        <f t="shared" si="8"/>
        <v>1</v>
      </c>
      <c r="I75" s="11">
        <f t="shared" si="9"/>
        <v>1653000000</v>
      </c>
      <c r="J75" s="53">
        <f t="shared" si="10"/>
        <v>0</v>
      </c>
      <c r="K75" s="53">
        <f t="shared" si="11"/>
        <v>1653000000</v>
      </c>
    </row>
    <row r="76" spans="1:11">
      <c r="A76" s="17" t="s">
        <v>149</v>
      </c>
      <c r="B76" s="18">
        <v>3000000</v>
      </c>
      <c r="C76" s="18">
        <v>0</v>
      </c>
      <c r="D76" s="3">
        <f t="shared" si="6"/>
        <v>3000000</v>
      </c>
      <c r="E76" s="19" t="s">
        <v>147</v>
      </c>
      <c r="F76" s="36">
        <v>1</v>
      </c>
      <c r="G76" s="36">
        <f t="shared" si="7"/>
        <v>550</v>
      </c>
      <c r="H76" s="36">
        <f t="shared" si="8"/>
        <v>1</v>
      </c>
      <c r="I76" s="11">
        <f t="shared" si="9"/>
        <v>1647000000</v>
      </c>
      <c r="J76" s="53">
        <f t="shared" si="10"/>
        <v>0</v>
      </c>
      <c r="K76" s="53">
        <f t="shared" si="11"/>
        <v>1647000000</v>
      </c>
    </row>
    <row r="77" spans="1:11">
      <c r="A77" s="17" t="s">
        <v>151</v>
      </c>
      <c r="B77" s="18">
        <v>3000000</v>
      </c>
      <c r="C77" s="18">
        <v>0</v>
      </c>
      <c r="D77" s="3">
        <f t="shared" si="6"/>
        <v>3000000</v>
      </c>
      <c r="E77" s="21" t="s">
        <v>147</v>
      </c>
      <c r="F77" s="36">
        <v>1</v>
      </c>
      <c r="G77" s="36">
        <f t="shared" si="7"/>
        <v>549</v>
      </c>
      <c r="H77" s="36">
        <f t="shared" si="8"/>
        <v>1</v>
      </c>
      <c r="I77" s="11">
        <f t="shared" si="9"/>
        <v>1644000000</v>
      </c>
      <c r="J77" s="53">
        <f t="shared" si="10"/>
        <v>0</v>
      </c>
      <c r="K77" s="53">
        <f t="shared" si="11"/>
        <v>1644000000</v>
      </c>
    </row>
    <row r="78" spans="1:11">
      <c r="A78" s="17" t="s">
        <v>153</v>
      </c>
      <c r="B78" s="18">
        <v>-3200000</v>
      </c>
      <c r="C78" s="18">
        <v>-3200000</v>
      </c>
      <c r="D78" s="3">
        <f t="shared" si="6"/>
        <v>0</v>
      </c>
      <c r="E78" s="19" t="s">
        <v>154</v>
      </c>
      <c r="F78" s="36">
        <v>1</v>
      </c>
      <c r="G78" s="36">
        <f t="shared" si="7"/>
        <v>548</v>
      </c>
      <c r="H78" s="36">
        <f t="shared" si="8"/>
        <v>0</v>
      </c>
      <c r="I78" s="11">
        <f t="shared" si="9"/>
        <v>-1753600000</v>
      </c>
      <c r="J78" s="53">
        <f t="shared" si="10"/>
        <v>-1753600000</v>
      </c>
      <c r="K78" s="53">
        <f t="shared" si="11"/>
        <v>0</v>
      </c>
    </row>
    <row r="79" spans="1:11">
      <c r="A79" s="17" t="s">
        <v>155</v>
      </c>
      <c r="B79" s="18">
        <v>-800000</v>
      </c>
      <c r="C79" s="18">
        <v>-800000</v>
      </c>
      <c r="D79" s="3">
        <f t="shared" si="6"/>
        <v>0</v>
      </c>
      <c r="E79" s="19" t="s">
        <v>154</v>
      </c>
      <c r="F79" s="36">
        <v>1</v>
      </c>
      <c r="G79" s="36">
        <f t="shared" si="7"/>
        <v>547</v>
      </c>
      <c r="H79" s="36">
        <f t="shared" si="8"/>
        <v>0</v>
      </c>
      <c r="I79" s="11">
        <f t="shared" si="9"/>
        <v>-437600000</v>
      </c>
      <c r="J79" s="53">
        <f t="shared" si="10"/>
        <v>-437600000</v>
      </c>
      <c r="K79" s="53">
        <f t="shared" si="11"/>
        <v>0</v>
      </c>
    </row>
    <row r="80" spans="1:11">
      <c r="A80" s="20" t="s">
        <v>159</v>
      </c>
      <c r="B80" s="18">
        <v>-48393</v>
      </c>
      <c r="C80" s="18">
        <v>0</v>
      </c>
      <c r="D80" s="3">
        <f t="shared" si="6"/>
        <v>-48393</v>
      </c>
      <c r="E80" s="20" t="s">
        <v>160</v>
      </c>
      <c r="F80" s="36">
        <v>1</v>
      </c>
      <c r="G80" s="36">
        <f t="shared" si="7"/>
        <v>546</v>
      </c>
      <c r="H80" s="36">
        <f t="shared" si="8"/>
        <v>0</v>
      </c>
      <c r="I80" s="11">
        <f t="shared" si="9"/>
        <v>-26422578</v>
      </c>
      <c r="J80" s="53">
        <f t="shared" si="10"/>
        <v>0</v>
      </c>
      <c r="K80" s="53">
        <f t="shared" si="11"/>
        <v>-26422578</v>
      </c>
    </row>
    <row r="81" spans="1:11">
      <c r="A81" s="20" t="s">
        <v>157</v>
      </c>
      <c r="B81" s="18">
        <v>-140000</v>
      </c>
      <c r="C81" s="18">
        <v>0</v>
      </c>
      <c r="D81" s="3">
        <f t="shared" si="6"/>
        <v>-140000</v>
      </c>
      <c r="E81" s="20" t="s">
        <v>158</v>
      </c>
      <c r="F81" s="36">
        <v>1</v>
      </c>
      <c r="G81" s="36">
        <f t="shared" si="7"/>
        <v>545</v>
      </c>
      <c r="H81" s="36">
        <f t="shared" si="8"/>
        <v>0</v>
      </c>
      <c r="I81" s="11">
        <f t="shared" si="9"/>
        <v>-76300000</v>
      </c>
      <c r="J81" s="53">
        <f t="shared" si="10"/>
        <v>0</v>
      </c>
      <c r="K81" s="53">
        <f t="shared" si="11"/>
        <v>-76300000</v>
      </c>
    </row>
    <row r="82" spans="1:11">
      <c r="A82" s="20" t="s">
        <v>163</v>
      </c>
      <c r="B82" s="18">
        <v>-250000</v>
      </c>
      <c r="C82" s="18">
        <v>0</v>
      </c>
      <c r="D82" s="3">
        <f t="shared" si="6"/>
        <v>-250000</v>
      </c>
      <c r="E82" s="20" t="s">
        <v>164</v>
      </c>
      <c r="F82" s="36">
        <v>1</v>
      </c>
      <c r="G82" s="36">
        <f t="shared" si="7"/>
        <v>544</v>
      </c>
      <c r="H82" s="36">
        <f t="shared" si="8"/>
        <v>0</v>
      </c>
      <c r="I82" s="11">
        <f t="shared" si="9"/>
        <v>-136000000</v>
      </c>
      <c r="J82" s="53">
        <f t="shared" si="10"/>
        <v>0</v>
      </c>
      <c r="K82" s="53">
        <f t="shared" si="11"/>
        <v>-136000000</v>
      </c>
    </row>
    <row r="83" spans="1:11">
      <c r="A83" s="20" t="s">
        <v>162</v>
      </c>
      <c r="B83" s="18">
        <v>-200000</v>
      </c>
      <c r="C83" s="18">
        <v>0</v>
      </c>
      <c r="D83" s="3">
        <f t="shared" si="6"/>
        <v>-200000</v>
      </c>
      <c r="E83" s="20" t="s">
        <v>26</v>
      </c>
      <c r="F83" s="36">
        <v>3</v>
      </c>
      <c r="G83" s="36">
        <f t="shared" si="7"/>
        <v>543</v>
      </c>
      <c r="H83" s="36">
        <f t="shared" si="8"/>
        <v>0</v>
      </c>
      <c r="I83" s="11">
        <f t="shared" si="9"/>
        <v>-108600000</v>
      </c>
      <c r="J83" s="53">
        <f t="shared" si="10"/>
        <v>0</v>
      </c>
      <c r="K83" s="53">
        <f t="shared" si="11"/>
        <v>-108600000</v>
      </c>
    </row>
    <row r="84" spans="1:11">
      <c r="A84" s="20" t="s">
        <v>168</v>
      </c>
      <c r="B84" s="18">
        <v>1635200</v>
      </c>
      <c r="C84" s="18">
        <v>0</v>
      </c>
      <c r="D84" s="3">
        <f t="shared" si="6"/>
        <v>1635200</v>
      </c>
      <c r="E84" s="20" t="s">
        <v>169</v>
      </c>
      <c r="F84" s="36">
        <v>4</v>
      </c>
      <c r="G84" s="36">
        <f t="shared" si="7"/>
        <v>540</v>
      </c>
      <c r="H84" s="36">
        <f t="shared" si="8"/>
        <v>1</v>
      </c>
      <c r="I84" s="11">
        <f t="shared" si="9"/>
        <v>881372800</v>
      </c>
      <c r="J84" s="53">
        <f t="shared" si="10"/>
        <v>0</v>
      </c>
      <c r="K84" s="53">
        <f t="shared" si="11"/>
        <v>881372800</v>
      </c>
    </row>
    <row r="85" spans="1:11">
      <c r="A85" s="20" t="s">
        <v>172</v>
      </c>
      <c r="B85" s="18">
        <v>2500000</v>
      </c>
      <c r="C85" s="18">
        <v>0</v>
      </c>
      <c r="D85" s="3">
        <f t="shared" ref="D85:D148" si="12">B85-C85</f>
        <v>2500000</v>
      </c>
      <c r="E85" s="20" t="s">
        <v>173</v>
      </c>
      <c r="F85" s="36">
        <v>4</v>
      </c>
      <c r="G85" s="36">
        <f t="shared" si="7"/>
        <v>536</v>
      </c>
      <c r="H85" s="36">
        <f t="shared" si="8"/>
        <v>1</v>
      </c>
      <c r="I85" s="11">
        <f t="shared" si="9"/>
        <v>1337500000</v>
      </c>
      <c r="J85" s="53">
        <f t="shared" si="10"/>
        <v>0</v>
      </c>
      <c r="K85" s="53">
        <f t="shared" si="11"/>
        <v>1337500000</v>
      </c>
    </row>
    <row r="86" spans="1:11">
      <c r="A86" s="4" t="s">
        <v>175</v>
      </c>
      <c r="B86" s="1">
        <v>186300</v>
      </c>
      <c r="C86" s="1">
        <v>84950</v>
      </c>
      <c r="D86" s="3">
        <f t="shared" si="12"/>
        <v>101350</v>
      </c>
      <c r="E86" s="5" t="s">
        <v>176</v>
      </c>
      <c r="F86" s="36">
        <v>3</v>
      </c>
      <c r="G86" s="36">
        <f t="shared" si="7"/>
        <v>532</v>
      </c>
      <c r="H86" s="36">
        <f t="shared" si="8"/>
        <v>1</v>
      </c>
      <c r="I86" s="11">
        <f t="shared" si="9"/>
        <v>98925300</v>
      </c>
      <c r="J86" s="53">
        <f t="shared" si="10"/>
        <v>45108450</v>
      </c>
      <c r="K86" s="53">
        <f t="shared" si="11"/>
        <v>53816850</v>
      </c>
    </row>
    <row r="87" spans="1:11">
      <c r="A87" s="17" t="s">
        <v>192</v>
      </c>
      <c r="B87" s="18">
        <v>-200000</v>
      </c>
      <c r="C87" s="18">
        <v>0</v>
      </c>
      <c r="D87" s="3">
        <f t="shared" si="12"/>
        <v>-200000</v>
      </c>
      <c r="E87" s="19" t="s">
        <v>193</v>
      </c>
      <c r="F87" s="36">
        <v>1</v>
      </c>
      <c r="G87" s="36">
        <f t="shared" si="7"/>
        <v>529</v>
      </c>
      <c r="H87" s="36">
        <f t="shared" si="8"/>
        <v>0</v>
      </c>
      <c r="I87" s="11">
        <f t="shared" si="9"/>
        <v>-105800000</v>
      </c>
      <c r="J87" s="53">
        <f t="shared" si="10"/>
        <v>0</v>
      </c>
      <c r="K87" s="53">
        <f t="shared" si="11"/>
        <v>-105800000</v>
      </c>
    </row>
    <row r="88" spans="1:11">
      <c r="A88" s="20" t="s">
        <v>184</v>
      </c>
      <c r="B88" s="18">
        <v>-118000</v>
      </c>
      <c r="C88" s="18">
        <v>-69000</v>
      </c>
      <c r="D88" s="3">
        <f t="shared" si="12"/>
        <v>-49000</v>
      </c>
      <c r="E88" s="20" t="s">
        <v>194</v>
      </c>
      <c r="F88" s="36">
        <v>8</v>
      </c>
      <c r="G88" s="36">
        <f t="shared" si="7"/>
        <v>528</v>
      </c>
      <c r="H88" s="36">
        <f t="shared" si="8"/>
        <v>0</v>
      </c>
      <c r="I88" s="11">
        <f t="shared" si="9"/>
        <v>-62304000</v>
      </c>
      <c r="J88" s="53">
        <f t="shared" si="10"/>
        <v>-36432000</v>
      </c>
      <c r="K88" s="53">
        <f t="shared" si="11"/>
        <v>-25872000</v>
      </c>
    </row>
    <row r="89" spans="1:11">
      <c r="A89" s="17" t="s">
        <v>201</v>
      </c>
      <c r="B89" s="18">
        <v>-3200900</v>
      </c>
      <c r="C89" s="18">
        <v>0</v>
      </c>
      <c r="D89" s="3">
        <f t="shared" si="12"/>
        <v>-3200900</v>
      </c>
      <c r="E89" s="19" t="s">
        <v>202</v>
      </c>
      <c r="F89" s="36">
        <v>1</v>
      </c>
      <c r="G89" s="36">
        <f t="shared" si="7"/>
        <v>520</v>
      </c>
      <c r="H89" s="36">
        <f t="shared" si="8"/>
        <v>0</v>
      </c>
      <c r="I89" s="11">
        <f t="shared" si="9"/>
        <v>-1664468000</v>
      </c>
      <c r="J89" s="53">
        <f t="shared" si="10"/>
        <v>0</v>
      </c>
      <c r="K89" s="53">
        <f t="shared" si="11"/>
        <v>-1664468000</v>
      </c>
    </row>
    <row r="90" spans="1:11">
      <c r="A90" s="17" t="s">
        <v>207</v>
      </c>
      <c r="B90" s="18">
        <v>-3200900</v>
      </c>
      <c r="C90" s="18">
        <v>0</v>
      </c>
      <c r="D90" s="3">
        <f t="shared" si="12"/>
        <v>-3200900</v>
      </c>
      <c r="E90" s="19" t="s">
        <v>208</v>
      </c>
      <c r="F90" s="36">
        <v>1</v>
      </c>
      <c r="G90" s="36">
        <f t="shared" si="7"/>
        <v>519</v>
      </c>
      <c r="H90" s="36">
        <f t="shared" si="8"/>
        <v>0</v>
      </c>
      <c r="I90" s="11">
        <f t="shared" si="9"/>
        <v>-1661267100</v>
      </c>
      <c r="J90" s="53">
        <f t="shared" si="10"/>
        <v>0</v>
      </c>
      <c r="K90" s="53">
        <f t="shared" si="11"/>
        <v>-1661267100</v>
      </c>
    </row>
    <row r="91" spans="1:11">
      <c r="A91" s="17" t="s">
        <v>211</v>
      </c>
      <c r="B91" s="18">
        <v>-3200900</v>
      </c>
      <c r="C91" s="18">
        <v>0</v>
      </c>
      <c r="D91" s="3">
        <f t="shared" si="12"/>
        <v>-3200900</v>
      </c>
      <c r="E91" s="19" t="s">
        <v>212</v>
      </c>
      <c r="F91" s="36">
        <v>1</v>
      </c>
      <c r="G91" s="36">
        <f t="shared" si="7"/>
        <v>518</v>
      </c>
      <c r="H91" s="36">
        <f t="shared" si="8"/>
        <v>0</v>
      </c>
      <c r="I91" s="11">
        <f t="shared" si="9"/>
        <v>-1658066200</v>
      </c>
      <c r="J91" s="53">
        <f t="shared" si="10"/>
        <v>0</v>
      </c>
      <c r="K91" s="53">
        <f t="shared" si="11"/>
        <v>-1658066200</v>
      </c>
    </row>
    <row r="92" spans="1:11">
      <c r="A92" s="17" t="s">
        <v>216</v>
      </c>
      <c r="B92" s="18">
        <v>-3200900</v>
      </c>
      <c r="C92" s="18">
        <v>0</v>
      </c>
      <c r="D92" s="3">
        <f t="shared" si="12"/>
        <v>-3200900</v>
      </c>
      <c r="E92" s="21" t="s">
        <v>217</v>
      </c>
      <c r="F92" s="36">
        <v>1</v>
      </c>
      <c r="G92" s="36">
        <f t="shared" si="7"/>
        <v>517</v>
      </c>
      <c r="H92" s="36">
        <f t="shared" si="8"/>
        <v>0</v>
      </c>
      <c r="I92" s="11">
        <f t="shared" si="9"/>
        <v>-1654865300</v>
      </c>
      <c r="J92" s="53">
        <f t="shared" si="10"/>
        <v>0</v>
      </c>
      <c r="K92" s="53">
        <f t="shared" si="11"/>
        <v>-1654865300</v>
      </c>
    </row>
    <row r="93" spans="1:11">
      <c r="A93" s="17" t="s">
        <v>222</v>
      </c>
      <c r="B93" s="18">
        <v>-3200900</v>
      </c>
      <c r="C93" s="18">
        <v>0</v>
      </c>
      <c r="D93" s="3">
        <f t="shared" si="12"/>
        <v>-3200900</v>
      </c>
      <c r="E93" s="19" t="s">
        <v>223</v>
      </c>
      <c r="F93" s="36">
        <v>1</v>
      </c>
      <c r="G93" s="36">
        <f t="shared" si="7"/>
        <v>516</v>
      </c>
      <c r="H93" s="36">
        <f t="shared" si="8"/>
        <v>0</v>
      </c>
      <c r="I93" s="11">
        <f t="shared" si="9"/>
        <v>-1651664400</v>
      </c>
      <c r="J93" s="53">
        <f t="shared" si="10"/>
        <v>0</v>
      </c>
      <c r="K93" s="53">
        <f t="shared" si="11"/>
        <v>-1651664400</v>
      </c>
    </row>
    <row r="94" spans="1:11">
      <c r="A94" s="17" t="s">
        <v>225</v>
      </c>
      <c r="B94" s="18">
        <v>-3200900</v>
      </c>
      <c r="C94" s="18">
        <v>0</v>
      </c>
      <c r="D94" s="3">
        <f t="shared" si="12"/>
        <v>-3200900</v>
      </c>
      <c r="E94" s="19" t="s">
        <v>226</v>
      </c>
      <c r="F94" s="36">
        <v>2</v>
      </c>
      <c r="G94" s="36">
        <f t="shared" si="7"/>
        <v>515</v>
      </c>
      <c r="H94" s="36">
        <f t="shared" si="8"/>
        <v>0</v>
      </c>
      <c r="I94" s="11">
        <f t="shared" si="9"/>
        <v>-1648463500</v>
      </c>
      <c r="J94" s="53">
        <f t="shared" si="10"/>
        <v>0</v>
      </c>
      <c r="K94" s="53">
        <f t="shared" si="11"/>
        <v>-1648463500</v>
      </c>
    </row>
    <row r="95" spans="1:11">
      <c r="A95" s="20" t="s">
        <v>228</v>
      </c>
      <c r="B95" s="18">
        <v>-1196596</v>
      </c>
      <c r="C95" s="18">
        <v>0</v>
      </c>
      <c r="D95" s="3">
        <f t="shared" si="12"/>
        <v>-1196596</v>
      </c>
      <c r="E95" s="20" t="s">
        <v>229</v>
      </c>
      <c r="F95" s="36">
        <v>10</v>
      </c>
      <c r="G95" s="36">
        <f t="shared" si="7"/>
        <v>513</v>
      </c>
      <c r="H95" s="36">
        <f t="shared" si="8"/>
        <v>0</v>
      </c>
      <c r="I95" s="11">
        <f t="shared" si="9"/>
        <v>-613853748</v>
      </c>
      <c r="J95" s="53">
        <f t="shared" si="10"/>
        <v>0</v>
      </c>
      <c r="K95" s="53">
        <f t="shared" si="11"/>
        <v>-613853748</v>
      </c>
    </row>
    <row r="96" spans="1:11">
      <c r="A96" s="20" t="s">
        <v>237</v>
      </c>
      <c r="B96" s="18">
        <v>-200000</v>
      </c>
      <c r="C96" s="18">
        <v>0</v>
      </c>
      <c r="D96" s="3">
        <f t="shared" si="12"/>
        <v>-200000</v>
      </c>
      <c r="E96" s="20" t="s">
        <v>238</v>
      </c>
      <c r="F96" s="36">
        <v>1</v>
      </c>
      <c r="G96" s="36">
        <f t="shared" si="7"/>
        <v>503</v>
      </c>
      <c r="H96" s="36">
        <f t="shared" si="8"/>
        <v>0</v>
      </c>
      <c r="I96" s="11">
        <f t="shared" si="9"/>
        <v>-100600000</v>
      </c>
      <c r="J96" s="53">
        <f t="shared" si="10"/>
        <v>0</v>
      </c>
      <c r="K96" s="53">
        <f t="shared" si="11"/>
        <v>-100600000</v>
      </c>
    </row>
    <row r="97" spans="1:11">
      <c r="A97" s="20" t="s">
        <v>241</v>
      </c>
      <c r="B97" s="18">
        <v>159558</v>
      </c>
      <c r="C97" s="18">
        <v>68926</v>
      </c>
      <c r="D97" s="3">
        <f t="shared" si="12"/>
        <v>90632</v>
      </c>
      <c r="E97" s="23" t="s">
        <v>242</v>
      </c>
      <c r="F97" s="36">
        <v>5</v>
      </c>
      <c r="G97" s="36">
        <f t="shared" si="7"/>
        <v>502</v>
      </c>
      <c r="H97" s="36">
        <f t="shared" si="8"/>
        <v>1</v>
      </c>
      <c r="I97" s="11">
        <f t="shared" si="9"/>
        <v>79938558</v>
      </c>
      <c r="J97" s="53">
        <f t="shared" si="10"/>
        <v>34531926</v>
      </c>
      <c r="K97" s="53">
        <f t="shared" si="11"/>
        <v>45406632</v>
      </c>
    </row>
    <row r="98" spans="1:11">
      <c r="A98" s="20" t="s">
        <v>245</v>
      </c>
      <c r="B98" s="18">
        <v>114368</v>
      </c>
      <c r="C98" s="18">
        <v>0</v>
      </c>
      <c r="D98" s="3">
        <f t="shared" si="12"/>
        <v>114368</v>
      </c>
      <c r="E98" s="20" t="s">
        <v>246</v>
      </c>
      <c r="F98" s="36">
        <v>3</v>
      </c>
      <c r="G98" s="36">
        <f t="shared" si="7"/>
        <v>497</v>
      </c>
      <c r="H98" s="36">
        <f t="shared" si="8"/>
        <v>1</v>
      </c>
      <c r="I98" s="11">
        <f t="shared" si="9"/>
        <v>56726528</v>
      </c>
      <c r="J98" s="53">
        <f t="shared" si="10"/>
        <v>0</v>
      </c>
      <c r="K98" s="53">
        <f t="shared" si="11"/>
        <v>56726528</v>
      </c>
    </row>
    <row r="99" spans="1:11">
      <c r="A99" s="20" t="s">
        <v>248</v>
      </c>
      <c r="B99" s="18">
        <v>-1325000</v>
      </c>
      <c r="C99" s="18">
        <v>0</v>
      </c>
      <c r="D99" s="3">
        <f t="shared" si="12"/>
        <v>-1325000</v>
      </c>
      <c r="E99" s="20" t="s">
        <v>249</v>
      </c>
      <c r="F99" s="36">
        <v>5</v>
      </c>
      <c r="G99" s="36">
        <f t="shared" si="7"/>
        <v>494</v>
      </c>
      <c r="H99" s="36">
        <f t="shared" si="8"/>
        <v>0</v>
      </c>
      <c r="I99" s="11">
        <f t="shared" si="9"/>
        <v>-654550000</v>
      </c>
      <c r="J99" s="53">
        <f t="shared" si="10"/>
        <v>0</v>
      </c>
      <c r="K99" s="53">
        <f t="shared" si="11"/>
        <v>-654550000</v>
      </c>
    </row>
    <row r="100" spans="1:11">
      <c r="A100" s="17" t="s">
        <v>250</v>
      </c>
      <c r="B100" s="18">
        <v>1325000</v>
      </c>
      <c r="C100" s="18">
        <v>0</v>
      </c>
      <c r="D100" s="3">
        <f t="shared" si="12"/>
        <v>1325000</v>
      </c>
      <c r="E100" s="19" t="s">
        <v>251</v>
      </c>
      <c r="F100" s="36">
        <v>17</v>
      </c>
      <c r="G100" s="36">
        <f t="shared" si="7"/>
        <v>489</v>
      </c>
      <c r="H100" s="36">
        <f t="shared" si="8"/>
        <v>1</v>
      </c>
      <c r="I100" s="11">
        <f t="shared" si="9"/>
        <v>646600000</v>
      </c>
      <c r="J100" s="53">
        <f t="shared" si="10"/>
        <v>0</v>
      </c>
      <c r="K100" s="53">
        <f t="shared" si="11"/>
        <v>646600000</v>
      </c>
    </row>
    <row r="101" spans="1:11">
      <c r="A101" s="20" t="s">
        <v>262</v>
      </c>
      <c r="B101" s="18">
        <v>66845</v>
      </c>
      <c r="C101" s="18">
        <v>66845</v>
      </c>
      <c r="D101" s="3">
        <f t="shared" si="12"/>
        <v>0</v>
      </c>
      <c r="E101" s="23" t="s">
        <v>264</v>
      </c>
      <c r="F101" s="36">
        <v>3</v>
      </c>
      <c r="G101" s="36">
        <f t="shared" si="7"/>
        <v>472</v>
      </c>
      <c r="H101" s="36">
        <f t="shared" si="8"/>
        <v>1</v>
      </c>
      <c r="I101" s="11">
        <f t="shared" si="9"/>
        <v>31483995</v>
      </c>
      <c r="J101" s="53">
        <f t="shared" si="10"/>
        <v>31483995</v>
      </c>
      <c r="K101" s="53">
        <f t="shared" si="11"/>
        <v>0</v>
      </c>
    </row>
    <row r="102" spans="1:11">
      <c r="A102" s="20" t="s">
        <v>263</v>
      </c>
      <c r="B102" s="18">
        <v>3000000</v>
      </c>
      <c r="C102" s="18">
        <v>0</v>
      </c>
      <c r="D102" s="3">
        <f t="shared" si="12"/>
        <v>3000000</v>
      </c>
      <c r="E102" s="20" t="s">
        <v>251</v>
      </c>
      <c r="F102" s="36">
        <v>7</v>
      </c>
      <c r="G102" s="36">
        <f t="shared" si="7"/>
        <v>469</v>
      </c>
      <c r="H102" s="36">
        <f t="shared" si="8"/>
        <v>1</v>
      </c>
      <c r="I102" s="11">
        <f t="shared" si="9"/>
        <v>1404000000</v>
      </c>
      <c r="J102" s="53">
        <f t="shared" si="10"/>
        <v>0</v>
      </c>
      <c r="K102" s="53">
        <f t="shared" si="11"/>
        <v>1404000000</v>
      </c>
    </row>
    <row r="103" spans="1:11">
      <c r="A103" s="30">
        <v>35014</v>
      </c>
      <c r="B103" s="18">
        <v>-1000000</v>
      </c>
      <c r="C103" s="18">
        <v>-1000000</v>
      </c>
      <c r="D103" s="3">
        <f t="shared" si="12"/>
        <v>0</v>
      </c>
      <c r="E103" s="20" t="s">
        <v>413</v>
      </c>
      <c r="F103" s="36">
        <v>10</v>
      </c>
      <c r="G103" s="36">
        <f t="shared" si="7"/>
        <v>462</v>
      </c>
      <c r="H103" s="36">
        <f t="shared" si="8"/>
        <v>0</v>
      </c>
      <c r="I103" s="11">
        <f t="shared" si="9"/>
        <v>-462000000</v>
      </c>
      <c r="J103" s="53">
        <f t="shared" si="10"/>
        <v>-462000000</v>
      </c>
      <c r="K103" s="53">
        <f t="shared" si="11"/>
        <v>0</v>
      </c>
    </row>
    <row r="104" spans="1:11">
      <c r="A104" s="17" t="s">
        <v>414</v>
      </c>
      <c r="B104" s="18">
        <v>3000000</v>
      </c>
      <c r="C104" s="18">
        <v>3000000</v>
      </c>
      <c r="D104" s="3">
        <f t="shared" si="12"/>
        <v>0</v>
      </c>
      <c r="E104" s="19" t="s">
        <v>412</v>
      </c>
      <c r="F104" s="36">
        <v>1</v>
      </c>
      <c r="G104" s="36">
        <f t="shared" si="7"/>
        <v>452</v>
      </c>
      <c r="H104" s="36">
        <f t="shared" si="8"/>
        <v>1</v>
      </c>
      <c r="I104" s="11">
        <f t="shared" si="9"/>
        <v>1353000000</v>
      </c>
      <c r="J104" s="53">
        <f t="shared" si="10"/>
        <v>1353000000</v>
      </c>
      <c r="K104" s="53">
        <f t="shared" si="11"/>
        <v>0</v>
      </c>
    </row>
    <row r="105" spans="1:11">
      <c r="A105" s="17" t="s">
        <v>343</v>
      </c>
      <c r="B105" s="18">
        <v>1120000</v>
      </c>
      <c r="C105" s="18">
        <v>1120000</v>
      </c>
      <c r="D105" s="3">
        <f t="shared" si="12"/>
        <v>0</v>
      </c>
      <c r="E105" s="19" t="s">
        <v>412</v>
      </c>
      <c r="F105" s="36">
        <v>0</v>
      </c>
      <c r="G105" s="36">
        <f t="shared" si="7"/>
        <v>451</v>
      </c>
      <c r="H105" s="36">
        <f t="shared" si="8"/>
        <v>1</v>
      </c>
      <c r="I105" s="11">
        <f t="shared" si="9"/>
        <v>504000000</v>
      </c>
      <c r="J105" s="53">
        <f t="shared" si="10"/>
        <v>504000000</v>
      </c>
      <c r="K105" s="53">
        <f t="shared" si="11"/>
        <v>0</v>
      </c>
    </row>
    <row r="106" spans="1:11">
      <c r="A106" s="17" t="s">
        <v>343</v>
      </c>
      <c r="B106" s="18">
        <v>-3000000</v>
      </c>
      <c r="C106" s="18">
        <v>0</v>
      </c>
      <c r="D106" s="3">
        <f t="shared" si="12"/>
        <v>-3000000</v>
      </c>
      <c r="E106" s="19" t="s">
        <v>344</v>
      </c>
      <c r="F106" s="36">
        <v>9</v>
      </c>
      <c r="G106" s="36">
        <f t="shared" si="7"/>
        <v>451</v>
      </c>
      <c r="H106" s="36">
        <f t="shared" si="8"/>
        <v>0</v>
      </c>
      <c r="I106" s="11">
        <f t="shared" si="9"/>
        <v>-1353000000</v>
      </c>
      <c r="J106" s="53">
        <f t="shared" si="10"/>
        <v>0</v>
      </c>
      <c r="K106" s="53">
        <f t="shared" si="11"/>
        <v>-1353000000</v>
      </c>
    </row>
    <row r="107" spans="1:11">
      <c r="A107" s="20" t="s">
        <v>403</v>
      </c>
      <c r="B107" s="18">
        <v>90494</v>
      </c>
      <c r="C107" s="18">
        <v>75115</v>
      </c>
      <c r="D107" s="3">
        <f t="shared" si="12"/>
        <v>15379</v>
      </c>
      <c r="E107" s="23" t="s">
        <v>400</v>
      </c>
      <c r="F107" s="36">
        <v>2</v>
      </c>
      <c r="G107" s="36">
        <f t="shared" si="7"/>
        <v>442</v>
      </c>
      <c r="H107" s="36">
        <f t="shared" si="8"/>
        <v>1</v>
      </c>
      <c r="I107" s="11">
        <f t="shared" si="9"/>
        <v>39907854</v>
      </c>
      <c r="J107" s="53">
        <f t="shared" si="10"/>
        <v>33125715</v>
      </c>
      <c r="K107" s="53">
        <f t="shared" si="11"/>
        <v>6782139</v>
      </c>
    </row>
    <row r="108" spans="1:11">
      <c r="A108" s="20" t="s">
        <v>409</v>
      </c>
      <c r="B108" s="18">
        <v>-1700700</v>
      </c>
      <c r="C108" s="18">
        <v>0</v>
      </c>
      <c r="D108" s="3">
        <f t="shared" si="12"/>
        <v>-1700700</v>
      </c>
      <c r="E108" s="20" t="s">
        <v>415</v>
      </c>
      <c r="F108" s="36">
        <v>4</v>
      </c>
      <c r="G108" s="36">
        <f t="shared" si="7"/>
        <v>440</v>
      </c>
      <c r="H108" s="36">
        <f t="shared" si="8"/>
        <v>0</v>
      </c>
      <c r="I108" s="11">
        <f t="shared" si="9"/>
        <v>-748308000</v>
      </c>
      <c r="J108" s="53">
        <f t="shared" si="10"/>
        <v>0</v>
      </c>
      <c r="K108" s="53">
        <f t="shared" si="11"/>
        <v>-748308000</v>
      </c>
    </row>
    <row r="109" spans="1:11">
      <c r="A109" s="30" t="s">
        <v>427</v>
      </c>
      <c r="B109" s="18">
        <v>-1000500</v>
      </c>
      <c r="C109" s="18">
        <v>0</v>
      </c>
      <c r="D109" s="3">
        <f t="shared" si="12"/>
        <v>-1000500</v>
      </c>
      <c r="E109" s="20" t="s">
        <v>428</v>
      </c>
      <c r="F109" s="36">
        <v>3</v>
      </c>
      <c r="G109" s="36">
        <f t="shared" si="7"/>
        <v>436</v>
      </c>
      <c r="H109" s="36">
        <f t="shared" si="8"/>
        <v>0</v>
      </c>
      <c r="I109" s="11">
        <f t="shared" si="9"/>
        <v>-436218000</v>
      </c>
      <c r="J109" s="53">
        <f t="shared" si="10"/>
        <v>0</v>
      </c>
      <c r="K109" s="53">
        <f t="shared" si="11"/>
        <v>-436218000</v>
      </c>
    </row>
    <row r="110" spans="1:11">
      <c r="A110" s="17" t="s">
        <v>439</v>
      </c>
      <c r="B110" s="18">
        <v>20000000</v>
      </c>
      <c r="C110" s="18">
        <v>0</v>
      </c>
      <c r="D110" s="3">
        <f t="shared" si="12"/>
        <v>20000000</v>
      </c>
      <c r="E110" s="19" t="s">
        <v>440</v>
      </c>
      <c r="F110" s="36">
        <v>20</v>
      </c>
      <c r="G110" s="36">
        <f t="shared" si="7"/>
        <v>433</v>
      </c>
      <c r="H110" s="36">
        <f t="shared" si="8"/>
        <v>1</v>
      </c>
      <c r="I110" s="11">
        <f t="shared" si="9"/>
        <v>8640000000</v>
      </c>
      <c r="J110" s="53">
        <f t="shared" si="10"/>
        <v>0</v>
      </c>
      <c r="K110" s="53">
        <f t="shared" si="11"/>
        <v>8640000000</v>
      </c>
    </row>
    <row r="111" spans="1:11">
      <c r="A111" s="20" t="s">
        <v>490</v>
      </c>
      <c r="B111" s="39">
        <v>174678</v>
      </c>
      <c r="C111" s="39">
        <v>87363</v>
      </c>
      <c r="D111" s="35">
        <f t="shared" si="12"/>
        <v>87315</v>
      </c>
      <c r="E111" s="23" t="s">
        <v>473</v>
      </c>
      <c r="F111" s="36">
        <v>16</v>
      </c>
      <c r="G111" s="36">
        <f t="shared" si="7"/>
        <v>413</v>
      </c>
      <c r="H111" s="36">
        <f t="shared" si="8"/>
        <v>1</v>
      </c>
      <c r="I111" s="11">
        <f t="shared" si="9"/>
        <v>71967336</v>
      </c>
      <c r="J111" s="53">
        <f t="shared" si="10"/>
        <v>35993556</v>
      </c>
      <c r="K111" s="53">
        <f t="shared" si="11"/>
        <v>35973780</v>
      </c>
    </row>
    <row r="112" spans="1:11">
      <c r="A112" s="17" t="s">
        <v>495</v>
      </c>
      <c r="B112" s="18">
        <v>-28400000</v>
      </c>
      <c r="C112" s="18">
        <v>0</v>
      </c>
      <c r="D112" s="3">
        <f t="shared" si="12"/>
        <v>-28400000</v>
      </c>
      <c r="E112" s="20" t="s">
        <v>496</v>
      </c>
      <c r="F112" s="36">
        <v>15</v>
      </c>
      <c r="G112" s="36">
        <f t="shared" si="7"/>
        <v>397</v>
      </c>
      <c r="H112" s="36">
        <f t="shared" si="8"/>
        <v>0</v>
      </c>
      <c r="I112" s="11">
        <f t="shared" si="9"/>
        <v>-11274800000</v>
      </c>
      <c r="J112" s="53">
        <f t="shared" si="10"/>
        <v>0</v>
      </c>
      <c r="K112" s="53">
        <f t="shared" si="11"/>
        <v>-11274800000</v>
      </c>
    </row>
    <row r="113" spans="1:15">
      <c r="A113" s="17" t="s">
        <v>509</v>
      </c>
      <c r="B113" s="39">
        <v>163040</v>
      </c>
      <c r="C113" s="39">
        <v>122511</v>
      </c>
      <c r="D113" s="35">
        <f t="shared" si="12"/>
        <v>40529</v>
      </c>
      <c r="E113" s="5" t="s">
        <v>510</v>
      </c>
      <c r="F113" s="36">
        <v>0</v>
      </c>
      <c r="G113" s="36">
        <f t="shared" si="7"/>
        <v>382</v>
      </c>
      <c r="H113" s="36">
        <f t="shared" si="8"/>
        <v>1</v>
      </c>
      <c r="I113" s="11">
        <f t="shared" si="9"/>
        <v>62118240</v>
      </c>
      <c r="J113" s="53">
        <f t="shared" si="10"/>
        <v>46676691</v>
      </c>
      <c r="K113" s="53">
        <f t="shared" si="11"/>
        <v>15441549</v>
      </c>
    </row>
    <row r="114" spans="1:15">
      <c r="A114" s="17" t="s">
        <v>509</v>
      </c>
      <c r="B114" s="18">
        <v>-5700</v>
      </c>
      <c r="C114" s="18">
        <v>-2500</v>
      </c>
      <c r="D114" s="3">
        <f t="shared" si="12"/>
        <v>-3200</v>
      </c>
      <c r="E114" s="19" t="s">
        <v>512</v>
      </c>
      <c r="F114" s="36">
        <v>13</v>
      </c>
      <c r="G114" s="36">
        <f t="shared" si="7"/>
        <v>382</v>
      </c>
      <c r="H114" s="36">
        <f t="shared" si="8"/>
        <v>0</v>
      </c>
      <c r="I114" s="11">
        <f t="shared" si="9"/>
        <v>-2177400</v>
      </c>
      <c r="J114" s="53">
        <f t="shared" si="10"/>
        <v>-955000</v>
      </c>
      <c r="K114" s="53">
        <f t="shared" si="11"/>
        <v>-1222400</v>
      </c>
    </row>
    <row r="115" spans="1:15">
      <c r="A115" s="17" t="s">
        <v>526</v>
      </c>
      <c r="B115" s="18">
        <v>0</v>
      </c>
      <c r="C115" s="18">
        <v>500000</v>
      </c>
      <c r="D115" s="3">
        <f t="shared" si="12"/>
        <v>-500000</v>
      </c>
      <c r="E115" s="19" t="s">
        <v>527</v>
      </c>
      <c r="F115" s="36">
        <v>8</v>
      </c>
      <c r="G115" s="36">
        <f t="shared" si="7"/>
        <v>369</v>
      </c>
      <c r="H115" s="36">
        <f t="shared" si="8"/>
        <v>0</v>
      </c>
      <c r="I115" s="11">
        <f t="shared" si="9"/>
        <v>0</v>
      </c>
      <c r="J115" s="53">
        <f t="shared" si="10"/>
        <v>184500000</v>
      </c>
      <c r="K115" s="53">
        <f t="shared" si="11"/>
        <v>-184500000</v>
      </c>
    </row>
    <row r="116" spans="1:15">
      <c r="A116" s="11" t="s">
        <v>532</v>
      </c>
      <c r="B116" s="18">
        <v>-160000</v>
      </c>
      <c r="C116" s="18">
        <v>0</v>
      </c>
      <c r="D116" s="18">
        <f t="shared" si="12"/>
        <v>-160000</v>
      </c>
      <c r="E116" s="11" t="s">
        <v>533</v>
      </c>
      <c r="F116" s="36">
        <v>9</v>
      </c>
      <c r="G116" s="36">
        <f t="shared" si="7"/>
        <v>361</v>
      </c>
      <c r="H116" s="36">
        <f t="shared" si="8"/>
        <v>0</v>
      </c>
      <c r="I116" s="11">
        <f t="shared" si="9"/>
        <v>-57760000</v>
      </c>
      <c r="J116" s="53">
        <f t="shared" si="10"/>
        <v>0</v>
      </c>
      <c r="K116" s="53">
        <f t="shared" si="11"/>
        <v>-57760000</v>
      </c>
    </row>
    <row r="117" spans="1:15">
      <c r="A117" s="11" t="s">
        <v>550</v>
      </c>
      <c r="B117" s="39">
        <v>1480</v>
      </c>
      <c r="C117" s="39">
        <v>106941</v>
      </c>
      <c r="D117" s="39">
        <f t="shared" si="12"/>
        <v>-105461</v>
      </c>
      <c r="E117" s="23" t="s">
        <v>551</v>
      </c>
      <c r="F117" s="36">
        <v>22</v>
      </c>
      <c r="G117" s="36">
        <f t="shared" si="7"/>
        <v>352</v>
      </c>
      <c r="H117" s="36">
        <f t="shared" si="8"/>
        <v>1</v>
      </c>
      <c r="I117" s="11">
        <f t="shared" si="9"/>
        <v>519480</v>
      </c>
      <c r="J117" s="53">
        <f t="shared" si="10"/>
        <v>37536291</v>
      </c>
      <c r="K117" s="53">
        <f t="shared" si="11"/>
        <v>-37016811</v>
      </c>
      <c r="N117" s="3"/>
    </row>
    <row r="118" spans="1:15">
      <c r="A118" s="11" t="s">
        <v>578</v>
      </c>
      <c r="B118" s="18">
        <v>39399500</v>
      </c>
      <c r="C118" s="18">
        <v>0</v>
      </c>
      <c r="D118" s="18">
        <f t="shared" si="12"/>
        <v>39399500</v>
      </c>
      <c r="E118" s="11" t="s">
        <v>580</v>
      </c>
      <c r="F118" s="36">
        <v>9</v>
      </c>
      <c r="G118" s="36">
        <f t="shared" si="7"/>
        <v>330</v>
      </c>
      <c r="H118" s="36">
        <f t="shared" si="8"/>
        <v>1</v>
      </c>
      <c r="I118" s="11">
        <f t="shared" si="9"/>
        <v>12962435500</v>
      </c>
      <c r="J118" s="53">
        <f t="shared" si="10"/>
        <v>0</v>
      </c>
      <c r="K118" s="53">
        <f t="shared" si="11"/>
        <v>12962435500</v>
      </c>
      <c r="O118" s="7"/>
    </row>
    <row r="119" spans="1:15">
      <c r="A119" s="11" t="s">
        <v>584</v>
      </c>
      <c r="B119" s="39">
        <v>95521</v>
      </c>
      <c r="C119" s="39">
        <v>110054</v>
      </c>
      <c r="D119" s="39">
        <f t="shared" si="12"/>
        <v>-14533</v>
      </c>
      <c r="E119" s="23" t="s">
        <v>589</v>
      </c>
      <c r="F119" s="36">
        <v>4</v>
      </c>
      <c r="G119" s="36">
        <f t="shared" si="7"/>
        <v>321</v>
      </c>
      <c r="H119" s="36">
        <f t="shared" si="8"/>
        <v>1</v>
      </c>
      <c r="I119" s="11">
        <f t="shared" si="9"/>
        <v>30566720</v>
      </c>
      <c r="J119" s="53">
        <f t="shared" si="10"/>
        <v>35217280</v>
      </c>
      <c r="K119" s="53">
        <f t="shared" si="11"/>
        <v>-4650560</v>
      </c>
    </row>
    <row r="120" spans="1:15">
      <c r="A120" s="11" t="s">
        <v>595</v>
      </c>
      <c r="B120" s="18">
        <v>2000000</v>
      </c>
      <c r="C120" s="18">
        <v>0</v>
      </c>
      <c r="D120" s="18">
        <f t="shared" si="12"/>
        <v>2000000</v>
      </c>
      <c r="E120" s="11" t="s">
        <v>596</v>
      </c>
      <c r="F120" s="11">
        <v>26</v>
      </c>
      <c r="G120" s="36">
        <f t="shared" si="7"/>
        <v>317</v>
      </c>
      <c r="H120" s="11">
        <f t="shared" si="8"/>
        <v>1</v>
      </c>
      <c r="I120" s="11">
        <f t="shared" ref="I120:I176" si="13">B120*(G120-H120)</f>
        <v>632000000</v>
      </c>
      <c r="J120" s="11">
        <f t="shared" si="10"/>
        <v>0</v>
      </c>
      <c r="K120" s="11">
        <f t="shared" si="11"/>
        <v>632000000</v>
      </c>
      <c r="N120" s="7"/>
    </row>
    <row r="121" spans="1:15">
      <c r="A121" s="11" t="s">
        <v>623</v>
      </c>
      <c r="B121" s="18">
        <v>2600000</v>
      </c>
      <c r="C121" s="18">
        <v>0</v>
      </c>
      <c r="D121" s="18">
        <f t="shared" si="12"/>
        <v>2600000</v>
      </c>
      <c r="E121" s="11" t="s">
        <v>624</v>
      </c>
      <c r="F121" s="11">
        <v>1</v>
      </c>
      <c r="G121" s="36">
        <f t="shared" si="7"/>
        <v>291</v>
      </c>
      <c r="H121" s="11">
        <f t="shared" si="8"/>
        <v>1</v>
      </c>
      <c r="I121" s="11">
        <f t="shared" si="13"/>
        <v>754000000</v>
      </c>
      <c r="J121" s="11">
        <f t="shared" si="10"/>
        <v>0</v>
      </c>
      <c r="K121" s="11">
        <f t="shared" si="11"/>
        <v>754000000</v>
      </c>
    </row>
    <row r="122" spans="1:15">
      <c r="A122" s="11" t="s">
        <v>627</v>
      </c>
      <c r="B122" s="39">
        <v>384551</v>
      </c>
      <c r="C122" s="39">
        <v>110908</v>
      </c>
      <c r="D122" s="39">
        <f t="shared" si="12"/>
        <v>273643</v>
      </c>
      <c r="E122" s="23" t="s">
        <v>628</v>
      </c>
      <c r="F122" s="11">
        <v>1</v>
      </c>
      <c r="G122" s="36">
        <f t="shared" si="7"/>
        <v>290</v>
      </c>
      <c r="H122" s="11">
        <f t="shared" si="8"/>
        <v>1</v>
      </c>
      <c r="I122" s="11">
        <f t="shared" si="13"/>
        <v>111135239</v>
      </c>
      <c r="J122" s="11">
        <f t="shared" si="10"/>
        <v>32052412</v>
      </c>
      <c r="K122" s="11">
        <f t="shared" si="11"/>
        <v>79082827</v>
      </c>
      <c r="N122" t="s">
        <v>25</v>
      </c>
    </row>
    <row r="123" spans="1:15">
      <c r="A123" s="11" t="s">
        <v>636</v>
      </c>
      <c r="B123" s="18">
        <v>0</v>
      </c>
      <c r="C123" s="18">
        <v>800000</v>
      </c>
      <c r="D123" s="18">
        <f t="shared" si="12"/>
        <v>-800000</v>
      </c>
      <c r="E123" s="11" t="s">
        <v>637</v>
      </c>
      <c r="F123" s="11">
        <v>14</v>
      </c>
      <c r="G123" s="36">
        <f t="shared" si="7"/>
        <v>289</v>
      </c>
      <c r="H123" s="11">
        <f t="shared" si="8"/>
        <v>0</v>
      </c>
      <c r="I123" s="11">
        <f t="shared" si="13"/>
        <v>0</v>
      </c>
      <c r="J123" s="11">
        <f t="shared" si="10"/>
        <v>231200000</v>
      </c>
      <c r="K123" s="11">
        <f t="shared" si="11"/>
        <v>-231200000</v>
      </c>
    </row>
    <row r="124" spans="1:15">
      <c r="A124" s="11" t="s">
        <v>654</v>
      </c>
      <c r="B124" s="18">
        <v>-3000000</v>
      </c>
      <c r="C124" s="18">
        <v>0</v>
      </c>
      <c r="D124" s="18">
        <f t="shared" si="12"/>
        <v>-3000000</v>
      </c>
      <c r="E124" s="11" t="s">
        <v>656</v>
      </c>
      <c r="F124" s="11">
        <v>15</v>
      </c>
      <c r="G124" s="36">
        <f t="shared" si="7"/>
        <v>275</v>
      </c>
      <c r="H124" s="11">
        <f t="shared" si="8"/>
        <v>0</v>
      </c>
      <c r="I124" s="11">
        <f t="shared" si="13"/>
        <v>-825000000</v>
      </c>
      <c r="J124" s="11">
        <f t="shared" si="10"/>
        <v>0</v>
      </c>
      <c r="K124" s="11">
        <f t="shared" si="11"/>
        <v>-825000000</v>
      </c>
    </row>
    <row r="125" spans="1:15">
      <c r="A125" s="11" t="s">
        <v>630</v>
      </c>
      <c r="B125" s="18">
        <v>400710</v>
      </c>
      <c r="C125" s="18">
        <v>118875</v>
      </c>
      <c r="D125" s="18">
        <f t="shared" si="12"/>
        <v>281835</v>
      </c>
      <c r="E125" s="11" t="s">
        <v>669</v>
      </c>
      <c r="F125" s="11">
        <v>0</v>
      </c>
      <c r="G125" s="36">
        <f t="shared" si="7"/>
        <v>260</v>
      </c>
      <c r="H125" s="11">
        <f t="shared" si="8"/>
        <v>1</v>
      </c>
      <c r="I125" s="11">
        <f t="shared" si="13"/>
        <v>103783890</v>
      </c>
      <c r="J125" s="11">
        <f t="shared" si="10"/>
        <v>30788625</v>
      </c>
      <c r="K125" s="11">
        <f t="shared" si="11"/>
        <v>72995265</v>
      </c>
    </row>
    <row r="126" spans="1:15">
      <c r="A126" s="11" t="s">
        <v>630</v>
      </c>
      <c r="B126" s="18">
        <v>42000000</v>
      </c>
      <c r="C126" s="18">
        <v>0</v>
      </c>
      <c r="D126" s="18">
        <f t="shared" si="12"/>
        <v>42000000</v>
      </c>
      <c r="E126" s="11" t="s">
        <v>497</v>
      </c>
      <c r="F126" s="11">
        <v>25</v>
      </c>
      <c r="G126" s="36">
        <f t="shared" si="7"/>
        <v>260</v>
      </c>
      <c r="H126" s="11">
        <f t="shared" si="8"/>
        <v>1</v>
      </c>
      <c r="I126" s="11">
        <f t="shared" si="13"/>
        <v>10878000000</v>
      </c>
      <c r="J126" s="11">
        <f t="shared" si="10"/>
        <v>0</v>
      </c>
      <c r="K126" s="11">
        <f t="shared" si="11"/>
        <v>10878000000</v>
      </c>
    </row>
    <row r="127" spans="1:15">
      <c r="A127" s="11" t="s">
        <v>694</v>
      </c>
      <c r="B127" s="18">
        <v>-5000</v>
      </c>
      <c r="C127" s="18">
        <v>0</v>
      </c>
      <c r="D127" s="18">
        <f t="shared" si="12"/>
        <v>-5000</v>
      </c>
      <c r="E127" s="11" t="s">
        <v>26</v>
      </c>
      <c r="F127" s="11">
        <v>6</v>
      </c>
      <c r="G127" s="36">
        <f t="shared" si="7"/>
        <v>235</v>
      </c>
      <c r="H127" s="11">
        <f t="shared" si="8"/>
        <v>0</v>
      </c>
      <c r="I127" s="11">
        <f t="shared" si="13"/>
        <v>-1175000</v>
      </c>
      <c r="J127" s="11">
        <f t="shared" si="10"/>
        <v>0</v>
      </c>
      <c r="K127" s="11">
        <f t="shared" si="11"/>
        <v>-1175000</v>
      </c>
    </row>
    <row r="128" spans="1:15">
      <c r="A128" s="11" t="s">
        <v>631</v>
      </c>
      <c r="B128" s="18">
        <v>771374</v>
      </c>
      <c r="C128" s="18">
        <v>120697</v>
      </c>
      <c r="D128" s="18">
        <f t="shared" si="12"/>
        <v>650677</v>
      </c>
      <c r="E128" s="11" t="s">
        <v>696</v>
      </c>
      <c r="F128" s="11">
        <v>3</v>
      </c>
      <c r="G128" s="36">
        <f t="shared" si="7"/>
        <v>229</v>
      </c>
      <c r="H128" s="11">
        <f t="shared" si="8"/>
        <v>1</v>
      </c>
      <c r="I128" s="11">
        <f t="shared" si="13"/>
        <v>175873272</v>
      </c>
      <c r="J128" s="11">
        <f t="shared" si="10"/>
        <v>27518916</v>
      </c>
      <c r="K128" s="11">
        <f t="shared" si="11"/>
        <v>148354356</v>
      </c>
    </row>
    <row r="129" spans="1:13">
      <c r="A129" s="11" t="s">
        <v>706</v>
      </c>
      <c r="B129" s="18">
        <v>2500000</v>
      </c>
      <c r="C129" s="18">
        <v>0</v>
      </c>
      <c r="D129" s="18">
        <f t="shared" si="12"/>
        <v>2500000</v>
      </c>
      <c r="E129" s="11" t="s">
        <v>707</v>
      </c>
      <c r="F129" s="11">
        <v>14</v>
      </c>
      <c r="G129" s="36">
        <f t="shared" si="7"/>
        <v>226</v>
      </c>
      <c r="H129" s="11">
        <f t="shared" si="8"/>
        <v>1</v>
      </c>
      <c r="I129" s="11">
        <f t="shared" si="13"/>
        <v>562500000</v>
      </c>
      <c r="J129" s="11">
        <f t="shared" si="10"/>
        <v>0</v>
      </c>
      <c r="K129" s="11">
        <f t="shared" si="11"/>
        <v>562500000</v>
      </c>
    </row>
    <row r="130" spans="1:13">
      <c r="A130" s="11" t="s">
        <v>720</v>
      </c>
      <c r="B130" s="18">
        <v>-1000000</v>
      </c>
      <c r="C130" s="18">
        <v>-1000000</v>
      </c>
      <c r="D130" s="18">
        <f t="shared" si="12"/>
        <v>0</v>
      </c>
      <c r="E130" s="11" t="s">
        <v>740</v>
      </c>
      <c r="F130" s="11">
        <v>5</v>
      </c>
      <c r="G130" s="36">
        <f t="shared" si="7"/>
        <v>212</v>
      </c>
      <c r="H130" s="11">
        <f t="shared" si="8"/>
        <v>0</v>
      </c>
      <c r="I130" s="11">
        <f t="shared" si="13"/>
        <v>-212000000</v>
      </c>
      <c r="J130" s="11">
        <f t="shared" si="10"/>
        <v>-212000000</v>
      </c>
      <c r="K130" s="11">
        <f t="shared" si="11"/>
        <v>0</v>
      </c>
    </row>
    <row r="131" spans="1:13">
      <c r="A131" s="11" t="s">
        <v>723</v>
      </c>
      <c r="B131" s="18">
        <v>-50000000</v>
      </c>
      <c r="C131" s="18">
        <v>0</v>
      </c>
      <c r="D131" s="18">
        <f t="shared" si="12"/>
        <v>-50000000</v>
      </c>
      <c r="E131" s="11" t="s">
        <v>724</v>
      </c>
      <c r="F131" s="11">
        <v>8</v>
      </c>
      <c r="G131" s="36">
        <f t="shared" ref="G131:G176" si="14">G132+F131</f>
        <v>207</v>
      </c>
      <c r="H131" s="11">
        <f t="shared" si="8"/>
        <v>0</v>
      </c>
      <c r="I131" s="11">
        <f t="shared" si="13"/>
        <v>-10350000000</v>
      </c>
      <c r="J131" s="11">
        <f t="shared" si="10"/>
        <v>0</v>
      </c>
      <c r="K131" s="11">
        <f t="shared" si="11"/>
        <v>-10350000000</v>
      </c>
    </row>
    <row r="132" spans="1:13">
      <c r="A132" s="11" t="s">
        <v>632</v>
      </c>
      <c r="B132" s="18">
        <v>614287</v>
      </c>
      <c r="C132" s="18">
        <v>105971</v>
      </c>
      <c r="D132" s="18">
        <f t="shared" si="12"/>
        <v>508316</v>
      </c>
      <c r="E132" s="11" t="s">
        <v>135</v>
      </c>
      <c r="F132" s="11">
        <v>4</v>
      </c>
      <c r="G132" s="36">
        <f t="shared" si="14"/>
        <v>199</v>
      </c>
      <c r="H132" s="11">
        <f t="shared" ref="H132:H176" si="15">IF(B132&gt;0,1,0)</f>
        <v>1</v>
      </c>
      <c r="I132" s="11">
        <f t="shared" si="13"/>
        <v>121628826</v>
      </c>
      <c r="J132" s="11">
        <f t="shared" ref="J132:J176" si="16">C132*(G132-H132)</f>
        <v>20982258</v>
      </c>
      <c r="K132" s="11">
        <f t="shared" ref="K132:K176" si="17">D132*(G132-H132)</f>
        <v>100646568</v>
      </c>
    </row>
    <row r="133" spans="1:13">
      <c r="A133" s="11" t="s">
        <v>748</v>
      </c>
      <c r="B133" s="18">
        <v>-1210700</v>
      </c>
      <c r="C133" s="18">
        <v>0</v>
      </c>
      <c r="D133" s="18">
        <f t="shared" si="12"/>
        <v>-1210700</v>
      </c>
      <c r="E133" s="11" t="s">
        <v>749</v>
      </c>
      <c r="F133" s="11">
        <v>9</v>
      </c>
      <c r="G133" s="36">
        <f t="shared" si="14"/>
        <v>195</v>
      </c>
      <c r="H133" s="11">
        <f t="shared" si="15"/>
        <v>0</v>
      </c>
      <c r="I133" s="11">
        <f t="shared" si="13"/>
        <v>-236086500</v>
      </c>
      <c r="J133" s="11">
        <f t="shared" si="16"/>
        <v>0</v>
      </c>
      <c r="K133" s="11">
        <f t="shared" si="17"/>
        <v>-236086500</v>
      </c>
    </row>
    <row r="134" spans="1:13">
      <c r="A134" s="11" t="s">
        <v>762</v>
      </c>
      <c r="B134" s="18">
        <v>-65000</v>
      </c>
      <c r="C134" s="18">
        <v>0</v>
      </c>
      <c r="D134" s="18">
        <f t="shared" si="12"/>
        <v>-65000</v>
      </c>
      <c r="E134" s="11" t="s">
        <v>765</v>
      </c>
      <c r="F134" s="11">
        <v>0</v>
      </c>
      <c r="G134" s="36">
        <f t="shared" si="14"/>
        <v>186</v>
      </c>
      <c r="H134" s="11">
        <f t="shared" si="15"/>
        <v>0</v>
      </c>
      <c r="I134" s="11">
        <f t="shared" si="13"/>
        <v>-12090000</v>
      </c>
      <c r="J134" s="11">
        <f t="shared" si="16"/>
        <v>0</v>
      </c>
      <c r="K134" s="11">
        <f t="shared" si="17"/>
        <v>-12090000</v>
      </c>
    </row>
    <row r="135" spans="1:13">
      <c r="A135" s="11" t="s">
        <v>762</v>
      </c>
      <c r="B135" s="18">
        <v>-32300</v>
      </c>
      <c r="C135" s="18">
        <v>0</v>
      </c>
      <c r="D135" s="18">
        <f t="shared" si="12"/>
        <v>-32300</v>
      </c>
      <c r="E135" s="11" t="s">
        <v>766</v>
      </c>
      <c r="F135" s="11">
        <v>8</v>
      </c>
      <c r="G135" s="36">
        <f t="shared" si="14"/>
        <v>186</v>
      </c>
      <c r="H135" s="11">
        <f t="shared" si="15"/>
        <v>0</v>
      </c>
      <c r="I135" s="11">
        <f t="shared" si="13"/>
        <v>-6007800</v>
      </c>
      <c r="J135" s="11">
        <f t="shared" si="16"/>
        <v>0</v>
      </c>
      <c r="K135" s="11">
        <f t="shared" si="17"/>
        <v>-6007800</v>
      </c>
    </row>
    <row r="136" spans="1:13">
      <c r="A136" s="11" t="s">
        <v>773</v>
      </c>
      <c r="B136" s="18">
        <v>-1000000</v>
      </c>
      <c r="C136" s="18">
        <v>-1000000</v>
      </c>
      <c r="D136" s="18">
        <f t="shared" si="12"/>
        <v>0</v>
      </c>
      <c r="E136" s="11" t="s">
        <v>774</v>
      </c>
      <c r="F136" s="11">
        <v>9</v>
      </c>
      <c r="G136" s="36">
        <f t="shared" si="14"/>
        <v>178</v>
      </c>
      <c r="H136" s="11">
        <f t="shared" si="15"/>
        <v>0</v>
      </c>
      <c r="I136" s="11">
        <f t="shared" si="13"/>
        <v>-178000000</v>
      </c>
      <c r="J136" s="11">
        <f t="shared" si="16"/>
        <v>-178000000</v>
      </c>
      <c r="K136" s="11">
        <f t="shared" si="17"/>
        <v>0</v>
      </c>
    </row>
    <row r="137" spans="1:13">
      <c r="A137" s="11" t="s">
        <v>633</v>
      </c>
      <c r="B137" s="18">
        <v>290873</v>
      </c>
      <c r="C137" s="18">
        <v>97359</v>
      </c>
      <c r="D137" s="18">
        <f t="shared" si="12"/>
        <v>193514</v>
      </c>
      <c r="E137" s="11" t="s">
        <v>176</v>
      </c>
      <c r="F137" s="11">
        <v>17</v>
      </c>
      <c r="G137" s="36">
        <f t="shared" si="14"/>
        <v>169</v>
      </c>
      <c r="H137" s="11">
        <f t="shared" si="15"/>
        <v>1</v>
      </c>
      <c r="I137" s="11">
        <f t="shared" si="13"/>
        <v>48866664</v>
      </c>
      <c r="J137" s="11">
        <f t="shared" si="16"/>
        <v>16356312</v>
      </c>
      <c r="K137" s="11">
        <f t="shared" si="17"/>
        <v>32510352</v>
      </c>
    </row>
    <row r="138" spans="1:13">
      <c r="A138" s="11" t="s">
        <v>800</v>
      </c>
      <c r="B138" s="18">
        <v>-1000500</v>
      </c>
      <c r="C138" s="18">
        <v>-1000500</v>
      </c>
      <c r="D138" s="18">
        <f t="shared" si="12"/>
        <v>0</v>
      </c>
      <c r="E138" s="11" t="s">
        <v>801</v>
      </c>
      <c r="F138" s="11">
        <v>12</v>
      </c>
      <c r="G138" s="36">
        <f t="shared" si="14"/>
        <v>152</v>
      </c>
      <c r="H138" s="11">
        <f t="shared" si="15"/>
        <v>0</v>
      </c>
      <c r="I138" s="11">
        <f t="shared" si="13"/>
        <v>-152076000</v>
      </c>
      <c r="J138" s="11">
        <f t="shared" si="16"/>
        <v>-152076000</v>
      </c>
      <c r="K138" s="11">
        <f t="shared" si="17"/>
        <v>0</v>
      </c>
    </row>
    <row r="139" spans="1:13">
      <c r="A139" s="11" t="s">
        <v>815</v>
      </c>
      <c r="B139" s="18">
        <v>282240</v>
      </c>
      <c r="C139" s="18">
        <v>88807</v>
      </c>
      <c r="D139" s="18">
        <f t="shared" si="12"/>
        <v>193433</v>
      </c>
      <c r="E139" s="11" t="s">
        <v>818</v>
      </c>
      <c r="F139" s="11">
        <v>3</v>
      </c>
      <c r="G139" s="36">
        <f t="shared" si="14"/>
        <v>140</v>
      </c>
      <c r="H139" s="11">
        <f t="shared" si="15"/>
        <v>1</v>
      </c>
      <c r="I139" s="11">
        <f t="shared" si="13"/>
        <v>39231360</v>
      </c>
      <c r="J139" s="11">
        <f t="shared" si="16"/>
        <v>12344173</v>
      </c>
      <c r="K139" s="11">
        <f t="shared" si="17"/>
        <v>26887187</v>
      </c>
    </row>
    <row r="140" spans="1:13">
      <c r="A140" s="11" t="s">
        <v>820</v>
      </c>
      <c r="B140" s="18">
        <v>1500000</v>
      </c>
      <c r="C140" s="18">
        <v>0</v>
      </c>
      <c r="D140" s="18">
        <f t="shared" si="12"/>
        <v>1500000</v>
      </c>
      <c r="E140" s="11" t="s">
        <v>821</v>
      </c>
      <c r="F140" s="11">
        <v>13</v>
      </c>
      <c r="G140" s="36">
        <f t="shared" si="14"/>
        <v>137</v>
      </c>
      <c r="H140" s="11">
        <f t="shared" si="15"/>
        <v>1</v>
      </c>
      <c r="I140" s="11">
        <f t="shared" si="13"/>
        <v>204000000</v>
      </c>
      <c r="J140" s="11">
        <f t="shared" si="16"/>
        <v>0</v>
      </c>
      <c r="K140" s="11">
        <f t="shared" si="17"/>
        <v>204000000</v>
      </c>
    </row>
    <row r="141" spans="1:13">
      <c r="A141" s="11" t="s">
        <v>841</v>
      </c>
      <c r="B141" s="18">
        <v>0</v>
      </c>
      <c r="C141" s="18">
        <v>-1000000</v>
      </c>
      <c r="D141" s="18">
        <f t="shared" si="12"/>
        <v>1000000</v>
      </c>
      <c r="E141" s="11" t="s">
        <v>840</v>
      </c>
      <c r="F141" s="11">
        <v>14</v>
      </c>
      <c r="G141" s="36">
        <f t="shared" si="14"/>
        <v>124</v>
      </c>
      <c r="H141" s="11">
        <f t="shared" si="15"/>
        <v>0</v>
      </c>
      <c r="I141" s="11">
        <f t="shared" si="13"/>
        <v>0</v>
      </c>
      <c r="J141" s="11">
        <f t="shared" si="16"/>
        <v>-124000000</v>
      </c>
      <c r="K141" s="11">
        <f t="shared" si="17"/>
        <v>124000000</v>
      </c>
    </row>
    <row r="142" spans="1:13">
      <c r="A142" s="11" t="s">
        <v>854</v>
      </c>
      <c r="B142" s="18">
        <v>290893</v>
      </c>
      <c r="C142" s="18">
        <v>81022</v>
      </c>
      <c r="D142" s="18">
        <f t="shared" si="12"/>
        <v>209871</v>
      </c>
      <c r="E142" s="11" t="s">
        <v>859</v>
      </c>
      <c r="F142" s="11">
        <v>20</v>
      </c>
      <c r="G142" s="36">
        <f t="shared" si="14"/>
        <v>110</v>
      </c>
      <c r="H142" s="11">
        <f t="shared" si="15"/>
        <v>1</v>
      </c>
      <c r="I142" s="11">
        <f t="shared" si="13"/>
        <v>31707337</v>
      </c>
      <c r="J142" s="11">
        <f t="shared" si="16"/>
        <v>8831398</v>
      </c>
      <c r="K142" s="11">
        <f t="shared" si="17"/>
        <v>22875939</v>
      </c>
    </row>
    <row r="143" spans="1:13">
      <c r="A143" s="11" t="s">
        <v>882</v>
      </c>
      <c r="B143" s="18">
        <v>0</v>
      </c>
      <c r="C143" s="18">
        <v>-1000000</v>
      </c>
      <c r="D143" s="18">
        <f t="shared" si="12"/>
        <v>1000000</v>
      </c>
      <c r="E143" s="11" t="s">
        <v>886</v>
      </c>
      <c r="F143" s="11">
        <v>10</v>
      </c>
      <c r="G143" s="36">
        <f t="shared" si="14"/>
        <v>90</v>
      </c>
      <c r="H143" s="11">
        <f t="shared" si="15"/>
        <v>0</v>
      </c>
      <c r="I143" s="11">
        <f t="shared" si="13"/>
        <v>0</v>
      </c>
      <c r="J143" s="11">
        <f t="shared" si="16"/>
        <v>-90000000</v>
      </c>
      <c r="K143" s="11">
        <f t="shared" si="17"/>
        <v>90000000</v>
      </c>
      <c r="M143" t="s">
        <v>25</v>
      </c>
    </row>
    <row r="144" spans="1:13">
      <c r="A144" s="11" t="s">
        <v>890</v>
      </c>
      <c r="B144" s="18">
        <v>294852</v>
      </c>
      <c r="C144" s="18">
        <v>74657</v>
      </c>
      <c r="D144" s="18">
        <f t="shared" si="12"/>
        <v>220195</v>
      </c>
      <c r="E144" s="11" t="s">
        <v>400</v>
      </c>
      <c r="F144" s="11">
        <v>15</v>
      </c>
      <c r="G144" s="36">
        <f t="shared" si="14"/>
        <v>80</v>
      </c>
      <c r="H144" s="11">
        <f t="shared" si="15"/>
        <v>1</v>
      </c>
      <c r="I144" s="11">
        <f t="shared" si="13"/>
        <v>23293308</v>
      </c>
      <c r="J144" s="11">
        <f t="shared" si="16"/>
        <v>5897903</v>
      </c>
      <c r="K144" s="11">
        <f t="shared" si="17"/>
        <v>17395405</v>
      </c>
    </row>
    <row r="145" spans="1:11">
      <c r="A145" s="11" t="s">
        <v>915</v>
      </c>
      <c r="B145" s="18">
        <v>-10000</v>
      </c>
      <c r="C145" s="18">
        <v>-5000</v>
      </c>
      <c r="D145" s="18">
        <f t="shared" si="12"/>
        <v>-5000</v>
      </c>
      <c r="E145" s="74" t="s">
        <v>921</v>
      </c>
      <c r="F145" s="11">
        <v>5</v>
      </c>
      <c r="G145" s="36">
        <f t="shared" si="14"/>
        <v>65</v>
      </c>
      <c r="H145" s="11">
        <f t="shared" si="15"/>
        <v>0</v>
      </c>
      <c r="I145" s="11">
        <f t="shared" si="13"/>
        <v>-650000</v>
      </c>
      <c r="J145" s="11">
        <f t="shared" si="16"/>
        <v>-325000</v>
      </c>
      <c r="K145" s="11">
        <f t="shared" si="17"/>
        <v>-325000</v>
      </c>
    </row>
    <row r="146" spans="1:11">
      <c r="A146" s="11" t="s">
        <v>901</v>
      </c>
      <c r="B146" s="18">
        <v>-1000500</v>
      </c>
      <c r="C146" s="18">
        <v>-1000500</v>
      </c>
      <c r="D146" s="18">
        <f t="shared" si="12"/>
        <v>0</v>
      </c>
      <c r="E146" s="11" t="s">
        <v>902</v>
      </c>
      <c r="F146" s="11">
        <v>6</v>
      </c>
      <c r="G146" s="36">
        <f t="shared" si="14"/>
        <v>60</v>
      </c>
      <c r="H146" s="11">
        <f t="shared" si="15"/>
        <v>0</v>
      </c>
      <c r="I146" s="11">
        <f t="shared" si="13"/>
        <v>-60030000</v>
      </c>
      <c r="J146" s="11">
        <f t="shared" si="16"/>
        <v>-60030000</v>
      </c>
      <c r="K146" s="11">
        <f t="shared" si="17"/>
        <v>0</v>
      </c>
    </row>
    <row r="147" spans="1:11">
      <c r="A147" s="11" t="s">
        <v>940</v>
      </c>
      <c r="B147" s="18">
        <v>-27000000</v>
      </c>
      <c r="C147" s="18">
        <v>0</v>
      </c>
      <c r="D147" s="18">
        <f t="shared" si="12"/>
        <v>-27000000</v>
      </c>
      <c r="E147" s="11" t="s">
        <v>1024</v>
      </c>
      <c r="F147" s="11">
        <v>3</v>
      </c>
      <c r="G147" s="36">
        <f t="shared" si="14"/>
        <v>54</v>
      </c>
      <c r="H147" s="11">
        <f t="shared" si="15"/>
        <v>0</v>
      </c>
      <c r="I147" s="11">
        <f t="shared" si="13"/>
        <v>-1458000000</v>
      </c>
      <c r="J147" s="11">
        <f t="shared" si="16"/>
        <v>0</v>
      </c>
      <c r="K147" s="11">
        <f t="shared" si="17"/>
        <v>-1458000000</v>
      </c>
    </row>
    <row r="148" spans="1:11">
      <c r="A148" s="11" t="s">
        <v>1049</v>
      </c>
      <c r="B148" s="18">
        <v>252436</v>
      </c>
      <c r="C148" s="18">
        <v>65510</v>
      </c>
      <c r="D148" s="18">
        <f t="shared" si="12"/>
        <v>186926</v>
      </c>
      <c r="E148" s="11" t="s">
        <v>1051</v>
      </c>
      <c r="F148" s="11">
        <v>8</v>
      </c>
      <c r="G148" s="36">
        <f t="shared" si="14"/>
        <v>51</v>
      </c>
      <c r="H148" s="11">
        <f t="shared" si="15"/>
        <v>1</v>
      </c>
      <c r="I148" s="11">
        <f t="shared" si="13"/>
        <v>12621800</v>
      </c>
      <c r="J148" s="11">
        <f t="shared" si="16"/>
        <v>3275500</v>
      </c>
      <c r="K148" s="11">
        <f t="shared" si="17"/>
        <v>9346300</v>
      </c>
    </row>
    <row r="149" spans="1:11">
      <c r="A149" s="11" t="s">
        <v>1088</v>
      </c>
      <c r="B149" s="18">
        <v>52400000</v>
      </c>
      <c r="C149" s="18">
        <v>0</v>
      </c>
      <c r="D149" s="18">
        <f t="shared" ref="D149:D174" si="18">B149-C149</f>
        <v>52400000</v>
      </c>
      <c r="E149" s="11" t="s">
        <v>1089</v>
      </c>
      <c r="F149" s="11">
        <v>7</v>
      </c>
      <c r="G149" s="36">
        <f t="shared" si="14"/>
        <v>43</v>
      </c>
      <c r="H149" s="11">
        <f t="shared" si="15"/>
        <v>1</v>
      </c>
      <c r="I149" s="11">
        <f t="shared" si="13"/>
        <v>2200800000</v>
      </c>
      <c r="J149" s="11">
        <f t="shared" si="16"/>
        <v>0</v>
      </c>
      <c r="K149" s="11">
        <f t="shared" si="17"/>
        <v>2200800000</v>
      </c>
    </row>
    <row r="150" spans="1:11">
      <c r="A150" s="11" t="s">
        <v>1107</v>
      </c>
      <c r="B150" s="18">
        <v>-52000000</v>
      </c>
      <c r="C150" s="18">
        <v>0</v>
      </c>
      <c r="D150" s="18">
        <f t="shared" si="18"/>
        <v>-52000000</v>
      </c>
      <c r="E150" s="11" t="s">
        <v>1110</v>
      </c>
      <c r="F150" s="11">
        <v>5</v>
      </c>
      <c r="G150" s="36">
        <f t="shared" si="14"/>
        <v>36</v>
      </c>
      <c r="H150" s="11">
        <f t="shared" si="15"/>
        <v>0</v>
      </c>
      <c r="I150" s="11">
        <f t="shared" si="13"/>
        <v>-1872000000</v>
      </c>
      <c r="J150" s="11">
        <f t="shared" si="16"/>
        <v>0</v>
      </c>
      <c r="K150" s="11">
        <f t="shared" si="17"/>
        <v>-1872000000</v>
      </c>
    </row>
    <row r="151" spans="1:11">
      <c r="A151" s="11" t="s">
        <v>1157</v>
      </c>
      <c r="B151" s="18">
        <v>-8000000</v>
      </c>
      <c r="C151" s="18">
        <v>-6772131</v>
      </c>
      <c r="D151" s="18">
        <f t="shared" si="18"/>
        <v>-1227869</v>
      </c>
      <c r="E151" s="11" t="s">
        <v>1143</v>
      </c>
      <c r="F151" s="11">
        <v>0</v>
      </c>
      <c r="G151" s="36">
        <f t="shared" si="14"/>
        <v>31</v>
      </c>
      <c r="H151" s="105">
        <f t="shared" si="15"/>
        <v>0</v>
      </c>
      <c r="I151" s="105">
        <f t="shared" si="13"/>
        <v>-248000000</v>
      </c>
      <c r="J151" s="105">
        <f t="shared" si="16"/>
        <v>-209936061</v>
      </c>
      <c r="K151" s="11">
        <f t="shared" si="17"/>
        <v>-38063939</v>
      </c>
    </row>
    <row r="152" spans="1:11">
      <c r="A152" s="11" t="s">
        <v>1157</v>
      </c>
      <c r="B152" s="18">
        <v>-31230</v>
      </c>
      <c r="C152" s="18">
        <v>0</v>
      </c>
      <c r="D152" s="18">
        <f t="shared" si="18"/>
        <v>-31230</v>
      </c>
      <c r="E152" s="11" t="s">
        <v>1158</v>
      </c>
      <c r="F152" s="11">
        <v>11</v>
      </c>
      <c r="G152" s="36">
        <f t="shared" si="14"/>
        <v>31</v>
      </c>
      <c r="H152" s="105">
        <f t="shared" si="15"/>
        <v>0</v>
      </c>
      <c r="I152" s="105">
        <f t="shared" si="13"/>
        <v>-968130</v>
      </c>
      <c r="J152" s="105">
        <f t="shared" si="16"/>
        <v>0</v>
      </c>
      <c r="K152" s="105">
        <f t="shared" si="17"/>
        <v>-968130</v>
      </c>
    </row>
    <row r="153" spans="1:11">
      <c r="A153" s="105" t="s">
        <v>1255</v>
      </c>
      <c r="B153" s="18">
        <v>135087</v>
      </c>
      <c r="C153" s="18">
        <v>41130</v>
      </c>
      <c r="D153" s="18">
        <f t="shared" si="18"/>
        <v>93957</v>
      </c>
      <c r="E153" s="105" t="s">
        <v>510</v>
      </c>
      <c r="F153" s="105">
        <v>3</v>
      </c>
      <c r="G153" s="36">
        <f t="shared" si="14"/>
        <v>20</v>
      </c>
      <c r="H153" s="105">
        <f t="shared" si="15"/>
        <v>1</v>
      </c>
      <c r="I153" s="105">
        <f t="shared" si="13"/>
        <v>2566653</v>
      </c>
      <c r="J153" s="105">
        <f t="shared" si="16"/>
        <v>781470</v>
      </c>
      <c r="K153" s="105">
        <f t="shared" si="17"/>
        <v>1785183</v>
      </c>
    </row>
    <row r="154" spans="1:11">
      <c r="A154" s="105" t="s">
        <v>1267</v>
      </c>
      <c r="B154" s="18">
        <v>6824082</v>
      </c>
      <c r="C154" s="18">
        <v>6824082</v>
      </c>
      <c r="D154" s="18">
        <f t="shared" si="18"/>
        <v>0</v>
      </c>
      <c r="E154" s="105" t="s">
        <v>1268</v>
      </c>
      <c r="F154" s="105">
        <v>5</v>
      </c>
      <c r="G154" s="36">
        <f t="shared" si="14"/>
        <v>17</v>
      </c>
      <c r="H154" s="105">
        <f t="shared" si="15"/>
        <v>1</v>
      </c>
      <c r="I154" s="105">
        <f t="shared" si="13"/>
        <v>109185312</v>
      </c>
      <c r="J154" s="105">
        <f t="shared" si="16"/>
        <v>109185312</v>
      </c>
      <c r="K154" s="105">
        <f t="shared" si="17"/>
        <v>0</v>
      </c>
    </row>
    <row r="155" spans="1:11">
      <c r="A155" s="105" t="s">
        <v>1291</v>
      </c>
      <c r="B155" s="18">
        <v>-200000</v>
      </c>
      <c r="C155" s="18">
        <v>0</v>
      </c>
      <c r="D155" s="18">
        <f t="shared" si="18"/>
        <v>-200000</v>
      </c>
      <c r="E155" s="105" t="s">
        <v>763</v>
      </c>
      <c r="F155" s="105">
        <v>0</v>
      </c>
      <c r="G155" s="36">
        <f t="shared" si="14"/>
        <v>12</v>
      </c>
      <c r="H155" s="105">
        <f t="shared" si="15"/>
        <v>0</v>
      </c>
      <c r="I155" s="105">
        <f t="shared" si="13"/>
        <v>-2400000</v>
      </c>
      <c r="J155" s="105">
        <f t="shared" si="16"/>
        <v>0</v>
      </c>
      <c r="K155" s="105">
        <f t="shared" si="17"/>
        <v>-2400000</v>
      </c>
    </row>
    <row r="156" spans="1:11">
      <c r="A156" s="105" t="s">
        <v>1291</v>
      </c>
      <c r="B156" s="18">
        <v>-247840</v>
      </c>
      <c r="C156" s="18">
        <v>0</v>
      </c>
      <c r="D156" s="18">
        <f t="shared" si="18"/>
        <v>-247840</v>
      </c>
      <c r="E156" s="105" t="s">
        <v>1293</v>
      </c>
      <c r="F156" s="105">
        <v>1</v>
      </c>
      <c r="G156" s="36">
        <f t="shared" si="14"/>
        <v>12</v>
      </c>
      <c r="H156" s="105">
        <f t="shared" si="15"/>
        <v>0</v>
      </c>
      <c r="I156" s="105">
        <f t="shared" si="13"/>
        <v>-2974080</v>
      </c>
      <c r="J156" s="105">
        <f t="shared" si="16"/>
        <v>0</v>
      </c>
      <c r="K156" s="105">
        <f t="shared" si="17"/>
        <v>-2974080</v>
      </c>
    </row>
    <row r="157" spans="1:11">
      <c r="A157" s="105" t="s">
        <v>1297</v>
      </c>
      <c r="B157" s="18">
        <v>-162340</v>
      </c>
      <c r="C157" s="18">
        <v>0</v>
      </c>
      <c r="D157" s="18">
        <f t="shared" si="18"/>
        <v>-162340</v>
      </c>
      <c r="E157" s="105" t="s">
        <v>1298</v>
      </c>
      <c r="F157" s="105">
        <v>0</v>
      </c>
      <c r="G157" s="36">
        <f t="shared" si="14"/>
        <v>11</v>
      </c>
      <c r="H157" s="105">
        <f t="shared" si="15"/>
        <v>0</v>
      </c>
      <c r="I157" s="105">
        <f t="shared" si="13"/>
        <v>-1785740</v>
      </c>
      <c r="J157" s="105">
        <f t="shared" si="16"/>
        <v>0</v>
      </c>
      <c r="K157" s="105">
        <f t="shared" si="17"/>
        <v>-1785740</v>
      </c>
    </row>
    <row r="158" spans="1:11">
      <c r="A158" s="105" t="s">
        <v>1297</v>
      </c>
      <c r="B158" s="18">
        <v>-3000900</v>
      </c>
      <c r="C158" s="18">
        <v>0</v>
      </c>
      <c r="D158" s="18">
        <f t="shared" si="18"/>
        <v>-3000900</v>
      </c>
      <c r="E158" s="105" t="s">
        <v>1299</v>
      </c>
      <c r="F158" s="105">
        <v>2</v>
      </c>
      <c r="G158" s="36">
        <f t="shared" si="14"/>
        <v>11</v>
      </c>
      <c r="H158" s="105">
        <f t="shared" si="15"/>
        <v>0</v>
      </c>
      <c r="I158" s="105">
        <f t="shared" si="13"/>
        <v>-33009900</v>
      </c>
      <c r="J158" s="105">
        <f t="shared" si="16"/>
        <v>0</v>
      </c>
      <c r="K158" s="105">
        <f t="shared" si="17"/>
        <v>-33009900</v>
      </c>
    </row>
    <row r="159" spans="1:11">
      <c r="A159" s="105" t="s">
        <v>1313</v>
      </c>
      <c r="B159" s="18">
        <v>-1000500</v>
      </c>
      <c r="C159" s="18">
        <v>0</v>
      </c>
      <c r="D159" s="18">
        <f t="shared" si="18"/>
        <v>-1000500</v>
      </c>
      <c r="E159" s="105" t="s">
        <v>1314</v>
      </c>
      <c r="F159" s="105">
        <v>4</v>
      </c>
      <c r="G159" s="36">
        <f t="shared" si="14"/>
        <v>9</v>
      </c>
      <c r="H159" s="105">
        <f t="shared" si="15"/>
        <v>0</v>
      </c>
      <c r="I159" s="105">
        <f t="shared" si="13"/>
        <v>-9004500</v>
      </c>
      <c r="J159" s="105">
        <f t="shared" si="16"/>
        <v>0</v>
      </c>
      <c r="K159" s="105">
        <f t="shared" si="17"/>
        <v>-9004500</v>
      </c>
    </row>
    <row r="160" spans="1:11">
      <c r="A160" s="105" t="s">
        <v>1326</v>
      </c>
      <c r="B160" s="18">
        <v>-100000</v>
      </c>
      <c r="C160" s="18">
        <v>0</v>
      </c>
      <c r="D160" s="18">
        <f t="shared" si="18"/>
        <v>-100000</v>
      </c>
      <c r="E160" s="105" t="s">
        <v>1327</v>
      </c>
      <c r="F160" s="105">
        <v>1</v>
      </c>
      <c r="G160" s="36">
        <f t="shared" si="14"/>
        <v>5</v>
      </c>
      <c r="H160" s="105">
        <f t="shared" si="15"/>
        <v>0</v>
      </c>
      <c r="I160" s="105">
        <f t="shared" si="13"/>
        <v>-500000</v>
      </c>
      <c r="J160" s="105">
        <f t="shared" si="16"/>
        <v>0</v>
      </c>
      <c r="K160" s="105">
        <f t="shared" si="17"/>
        <v>-500000</v>
      </c>
    </row>
    <row r="161" spans="1:13">
      <c r="A161" s="105" t="s">
        <v>1330</v>
      </c>
      <c r="B161" s="18">
        <v>-2000000</v>
      </c>
      <c r="C161" s="18">
        <v>0</v>
      </c>
      <c r="D161" s="18">
        <f t="shared" si="18"/>
        <v>-2000000</v>
      </c>
      <c r="E161" s="105" t="s">
        <v>1143</v>
      </c>
      <c r="F161" s="105">
        <v>0</v>
      </c>
      <c r="G161" s="36">
        <f t="shared" si="14"/>
        <v>4</v>
      </c>
      <c r="H161" s="105">
        <f t="shared" si="15"/>
        <v>0</v>
      </c>
      <c r="I161" s="105">
        <f t="shared" si="13"/>
        <v>-8000000</v>
      </c>
      <c r="J161" s="105">
        <f t="shared" si="16"/>
        <v>0</v>
      </c>
      <c r="K161" s="105">
        <f t="shared" si="17"/>
        <v>-8000000</v>
      </c>
    </row>
    <row r="162" spans="1:13">
      <c r="A162" s="105" t="s">
        <v>1330</v>
      </c>
      <c r="B162" s="18">
        <v>-1000500</v>
      </c>
      <c r="C162" s="18">
        <v>0</v>
      </c>
      <c r="D162" s="18">
        <f t="shared" si="18"/>
        <v>-1000500</v>
      </c>
      <c r="E162" s="105" t="s">
        <v>1338</v>
      </c>
      <c r="F162" s="105">
        <v>3</v>
      </c>
      <c r="G162" s="36">
        <f t="shared" si="14"/>
        <v>4</v>
      </c>
      <c r="H162" s="105">
        <f t="shared" si="15"/>
        <v>0</v>
      </c>
      <c r="I162" s="105">
        <f t="shared" si="13"/>
        <v>-4002000</v>
      </c>
      <c r="J162" s="105">
        <f t="shared" si="16"/>
        <v>0</v>
      </c>
      <c r="K162" s="105">
        <f t="shared" si="17"/>
        <v>-4002000</v>
      </c>
    </row>
    <row r="163" spans="1:13">
      <c r="A163" s="105" t="s">
        <v>1347</v>
      </c>
      <c r="B163" s="18">
        <v>-5000</v>
      </c>
      <c r="C163" s="18">
        <v>0</v>
      </c>
      <c r="D163" s="18">
        <f t="shared" si="18"/>
        <v>-5000</v>
      </c>
      <c r="E163" s="105" t="s">
        <v>1327</v>
      </c>
      <c r="F163" s="105">
        <v>1</v>
      </c>
      <c r="G163" s="36">
        <f t="shared" si="14"/>
        <v>1</v>
      </c>
      <c r="H163" s="105">
        <f t="shared" si="15"/>
        <v>0</v>
      </c>
      <c r="I163" s="105">
        <f t="shared" si="13"/>
        <v>-5000</v>
      </c>
      <c r="J163" s="105">
        <f t="shared" si="16"/>
        <v>0</v>
      </c>
      <c r="K163" s="105">
        <f t="shared" si="17"/>
        <v>-5000</v>
      </c>
    </row>
    <row r="164" spans="1:13">
      <c r="A164" s="105"/>
      <c r="B164" s="18"/>
      <c r="C164" s="18"/>
      <c r="D164" s="18"/>
      <c r="E164" s="105"/>
      <c r="F164" s="105"/>
      <c r="G164" s="36">
        <f t="shared" si="14"/>
        <v>0</v>
      </c>
      <c r="H164" s="105">
        <f t="shared" si="15"/>
        <v>0</v>
      </c>
      <c r="I164" s="105">
        <f t="shared" si="13"/>
        <v>0</v>
      </c>
      <c r="J164" s="105">
        <f t="shared" si="16"/>
        <v>0</v>
      </c>
      <c r="K164" s="105">
        <f t="shared" si="17"/>
        <v>0</v>
      </c>
    </row>
    <row r="165" spans="1:13">
      <c r="A165" s="105" t="s">
        <v>25</v>
      </c>
      <c r="B165" s="18"/>
      <c r="C165" s="18"/>
      <c r="D165" s="18"/>
      <c r="E165" s="105"/>
      <c r="F165" s="105"/>
      <c r="G165" s="36">
        <f t="shared" si="14"/>
        <v>0</v>
      </c>
      <c r="H165" s="105">
        <f t="shared" si="15"/>
        <v>0</v>
      </c>
      <c r="I165" s="105">
        <f t="shared" si="13"/>
        <v>0</v>
      </c>
      <c r="J165" s="105">
        <f t="shared" si="16"/>
        <v>0</v>
      </c>
      <c r="K165" s="105">
        <f t="shared" si="17"/>
        <v>0</v>
      </c>
    </row>
    <row r="166" spans="1:13">
      <c r="A166" s="105"/>
      <c r="B166" s="18"/>
      <c r="C166" s="18"/>
      <c r="D166" s="18"/>
      <c r="E166" s="105"/>
      <c r="F166" s="105"/>
      <c r="G166" s="36">
        <f t="shared" si="14"/>
        <v>0</v>
      </c>
      <c r="H166" s="105">
        <f t="shared" si="15"/>
        <v>0</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20922</v>
      </c>
      <c r="C177" s="29">
        <f>SUM(C2:C175)</f>
        <v>7644405</v>
      </c>
      <c r="D177" s="29">
        <f>SUM(D2:D175)</f>
        <v>-7623483</v>
      </c>
      <c r="E177" s="11"/>
      <c r="F177" s="11"/>
      <c r="G177" s="11"/>
      <c r="H177" s="11"/>
      <c r="I177" s="29">
        <f>SUM(I2:I176)</f>
        <v>18668857231</v>
      </c>
      <c r="J177" s="29">
        <f>SUM(J2:J176)</f>
        <v>7010640568</v>
      </c>
      <c r="K177" s="29">
        <f>SUM(K2:K176)</f>
        <v>11658216663</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24564285.830263156</v>
      </c>
      <c r="J180" s="29">
        <f>J177/G2</f>
        <v>9224527.0631578956</v>
      </c>
      <c r="K180" s="29">
        <f>K177/G2</f>
        <v>15339758.767105263</v>
      </c>
    </row>
    <row r="181" spans="1:11">
      <c r="A181" s="11"/>
      <c r="B181" s="11"/>
      <c r="C181" s="11"/>
      <c r="D181" s="11"/>
      <c r="E181" s="11"/>
      <c r="F181" s="11"/>
      <c r="G181" s="11"/>
      <c r="H181" s="11"/>
      <c r="I181" s="11" t="s">
        <v>491</v>
      </c>
      <c r="J181" s="11" t="s">
        <v>492</v>
      </c>
      <c r="K181" s="11" t="s">
        <v>493</v>
      </c>
    </row>
    <row r="184" spans="1:11" ht="30">
      <c r="B184" s="22" t="s">
        <v>858</v>
      </c>
      <c r="D184" s="104">
        <f>D177-D151+D152</f>
        <v>-6426844</v>
      </c>
      <c r="G184" t="s">
        <v>25</v>
      </c>
      <c r="J184">
        <f>J177/I177*1448696</f>
        <v>544022.95880406734</v>
      </c>
      <c r="K184">
        <f>K177/I177*1448696</f>
        <v>904673.04119593254</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1" sqref="D71"/>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461</v>
      </c>
      <c r="F2" s="11">
        <f>IF(B2&gt;0,1,0)</f>
        <v>1</v>
      </c>
      <c r="G2" s="11">
        <f>B2*(E2-F2)</f>
        <v>23000000</v>
      </c>
    </row>
    <row r="3" spans="1:7">
      <c r="A3" s="11" t="s">
        <v>471</v>
      </c>
      <c r="B3" s="3">
        <v>673</v>
      </c>
      <c r="C3" s="11" t="s">
        <v>920</v>
      </c>
      <c r="D3" s="11">
        <v>32</v>
      </c>
      <c r="E3" s="11">
        <f t="shared" ref="E3:E45" si="0">E4+D3</f>
        <v>416</v>
      </c>
      <c r="F3" s="11">
        <f t="shared" ref="F3:F84" si="1">IF(B3&gt;0,1,0)</f>
        <v>1</v>
      </c>
      <c r="G3" s="11">
        <f t="shared" ref="G3:G84" si="2">B3*(E3-F3)</f>
        <v>279295</v>
      </c>
    </row>
    <row r="4" spans="1:7">
      <c r="A4" s="11" t="s">
        <v>509</v>
      </c>
      <c r="B4" s="3">
        <v>503</v>
      </c>
      <c r="C4" s="11" t="s">
        <v>920</v>
      </c>
      <c r="D4" s="11">
        <v>31</v>
      </c>
      <c r="E4" s="11">
        <f t="shared" si="0"/>
        <v>384</v>
      </c>
      <c r="F4" s="11">
        <f t="shared" si="1"/>
        <v>1</v>
      </c>
      <c r="G4" s="11">
        <f t="shared" si="2"/>
        <v>192649</v>
      </c>
    </row>
    <row r="5" spans="1:7">
      <c r="A5" s="11" t="s">
        <v>550</v>
      </c>
      <c r="B5" s="3">
        <v>478</v>
      </c>
      <c r="C5" s="11" t="s">
        <v>920</v>
      </c>
      <c r="D5" s="11">
        <v>31</v>
      </c>
      <c r="E5" s="11">
        <f t="shared" si="0"/>
        <v>353</v>
      </c>
      <c r="F5" s="11">
        <f t="shared" si="1"/>
        <v>1</v>
      </c>
      <c r="G5" s="11">
        <f t="shared" si="2"/>
        <v>168256</v>
      </c>
    </row>
    <row r="6" spans="1:7">
      <c r="A6" s="11" t="s">
        <v>584</v>
      </c>
      <c r="B6" s="3">
        <v>482</v>
      </c>
      <c r="C6" s="11" t="s">
        <v>920</v>
      </c>
      <c r="D6" s="11">
        <v>31</v>
      </c>
      <c r="E6" s="11">
        <f t="shared" si="0"/>
        <v>322</v>
      </c>
      <c r="F6" s="11">
        <f t="shared" si="1"/>
        <v>1</v>
      </c>
      <c r="G6" s="11">
        <f t="shared" si="2"/>
        <v>154722</v>
      </c>
    </row>
    <row r="7" spans="1:7">
      <c r="A7" s="11" t="s">
        <v>627</v>
      </c>
      <c r="B7" s="3">
        <v>487</v>
      </c>
      <c r="C7" s="11" t="s">
        <v>920</v>
      </c>
      <c r="D7" s="11">
        <v>31</v>
      </c>
      <c r="E7" s="11">
        <f t="shared" si="0"/>
        <v>291</v>
      </c>
      <c r="F7" s="11">
        <f t="shared" si="1"/>
        <v>1</v>
      </c>
      <c r="G7" s="11">
        <f t="shared" si="2"/>
        <v>141230</v>
      </c>
    </row>
    <row r="8" spans="1:7">
      <c r="A8" s="11" t="s">
        <v>630</v>
      </c>
      <c r="B8" s="3">
        <v>491</v>
      </c>
      <c r="C8" s="11" t="s">
        <v>920</v>
      </c>
      <c r="D8" s="11">
        <v>31</v>
      </c>
      <c r="E8" s="11">
        <f t="shared" si="0"/>
        <v>260</v>
      </c>
      <c r="F8" s="11">
        <f t="shared" si="1"/>
        <v>1</v>
      </c>
      <c r="G8" s="11">
        <f t="shared" si="2"/>
        <v>127169</v>
      </c>
    </row>
    <row r="9" spans="1:7">
      <c r="A9" s="11" t="s">
        <v>631</v>
      </c>
      <c r="B9" s="3">
        <v>496</v>
      </c>
      <c r="C9" s="11" t="s">
        <v>920</v>
      </c>
      <c r="D9" s="11">
        <v>30</v>
      </c>
      <c r="E9" s="11">
        <f t="shared" si="0"/>
        <v>229</v>
      </c>
      <c r="F9" s="11">
        <f t="shared" si="1"/>
        <v>1</v>
      </c>
      <c r="G9" s="11">
        <f t="shared" si="2"/>
        <v>113088</v>
      </c>
    </row>
    <row r="10" spans="1:7">
      <c r="A10" s="11" t="s">
        <v>632</v>
      </c>
      <c r="B10" s="3">
        <v>440</v>
      </c>
      <c r="C10" s="11" t="s">
        <v>920</v>
      </c>
      <c r="D10" s="11">
        <v>30</v>
      </c>
      <c r="E10" s="11">
        <f t="shared" si="0"/>
        <v>199</v>
      </c>
      <c r="F10" s="11">
        <f t="shared" si="1"/>
        <v>1</v>
      </c>
      <c r="G10" s="11">
        <f t="shared" si="2"/>
        <v>87120</v>
      </c>
    </row>
    <row r="11" spans="1:7">
      <c r="A11" s="11" t="s">
        <v>633</v>
      </c>
      <c r="B11" s="3">
        <v>444</v>
      </c>
      <c r="C11" s="11" t="s">
        <v>920</v>
      </c>
      <c r="D11" s="11">
        <v>25</v>
      </c>
      <c r="E11" s="11">
        <f t="shared" si="0"/>
        <v>169</v>
      </c>
      <c r="F11" s="11">
        <f t="shared" si="1"/>
        <v>1</v>
      </c>
      <c r="G11" s="11">
        <f t="shared" si="2"/>
        <v>74592</v>
      </c>
    </row>
    <row r="12" spans="1:7">
      <c r="A12" s="11" t="s">
        <v>807</v>
      </c>
      <c r="B12" s="3">
        <v>-10000</v>
      </c>
      <c r="C12" s="11" t="s">
        <v>502</v>
      </c>
      <c r="D12" s="11">
        <v>4</v>
      </c>
      <c r="E12" s="11">
        <f t="shared" si="0"/>
        <v>144</v>
      </c>
      <c r="F12" s="11">
        <f t="shared" si="1"/>
        <v>0</v>
      </c>
      <c r="G12" s="11">
        <f t="shared" si="2"/>
        <v>-1440000</v>
      </c>
    </row>
    <row r="13" spans="1:7">
      <c r="A13" s="11" t="s">
        <v>904</v>
      </c>
      <c r="B13" s="3">
        <v>436</v>
      </c>
      <c r="C13" s="11" t="s">
        <v>817</v>
      </c>
      <c r="D13" s="11">
        <v>3</v>
      </c>
      <c r="E13" s="11">
        <f t="shared" si="0"/>
        <v>140</v>
      </c>
      <c r="F13" s="11">
        <f t="shared" si="1"/>
        <v>1</v>
      </c>
      <c r="G13" s="11">
        <f t="shared" si="2"/>
        <v>60604</v>
      </c>
    </row>
    <row r="14" spans="1:7">
      <c r="A14" s="11" t="s">
        <v>820</v>
      </c>
      <c r="B14" s="3">
        <v>1000000</v>
      </c>
      <c r="C14" s="11" t="s">
        <v>822</v>
      </c>
      <c r="D14" s="11">
        <v>3</v>
      </c>
      <c r="E14" s="11">
        <f t="shared" si="0"/>
        <v>137</v>
      </c>
      <c r="F14" s="11">
        <f t="shared" si="1"/>
        <v>1</v>
      </c>
      <c r="G14" s="11">
        <f t="shared" si="2"/>
        <v>136000000</v>
      </c>
    </row>
    <row r="15" spans="1:7">
      <c r="A15" s="11" t="s">
        <v>824</v>
      </c>
      <c r="B15" s="3">
        <v>-95000</v>
      </c>
      <c r="C15" s="11" t="s">
        <v>502</v>
      </c>
      <c r="D15" s="11">
        <v>0</v>
      </c>
      <c r="E15" s="11">
        <f t="shared" si="0"/>
        <v>134</v>
      </c>
      <c r="F15" s="11">
        <f t="shared" si="1"/>
        <v>0</v>
      </c>
      <c r="G15" s="11">
        <f t="shared" si="2"/>
        <v>-12730000</v>
      </c>
    </row>
    <row r="16" spans="1:7">
      <c r="A16" s="11" t="s">
        <v>824</v>
      </c>
      <c r="B16" s="3">
        <v>-70600</v>
      </c>
      <c r="C16" s="11" t="s">
        <v>825</v>
      </c>
      <c r="D16" s="11">
        <v>0</v>
      </c>
      <c r="E16" s="11">
        <f t="shared" si="0"/>
        <v>134</v>
      </c>
      <c r="F16" s="11">
        <f t="shared" si="1"/>
        <v>0</v>
      </c>
      <c r="G16" s="11">
        <f t="shared" si="2"/>
        <v>-9460400</v>
      </c>
    </row>
    <row r="17" spans="1:7">
      <c r="A17" s="11" t="s">
        <v>824</v>
      </c>
      <c r="B17" s="3">
        <v>-450030</v>
      </c>
      <c r="C17" s="11" t="s">
        <v>826</v>
      </c>
      <c r="D17" s="11">
        <v>2</v>
      </c>
      <c r="E17" s="11">
        <f t="shared" si="0"/>
        <v>134</v>
      </c>
      <c r="F17" s="11">
        <f t="shared" si="1"/>
        <v>0</v>
      </c>
      <c r="G17" s="11">
        <f t="shared" si="2"/>
        <v>-60304020</v>
      </c>
    </row>
    <row r="18" spans="1:7">
      <c r="A18" s="11" t="s">
        <v>827</v>
      </c>
      <c r="B18" s="3">
        <v>-109047</v>
      </c>
      <c r="C18" s="11" t="s">
        <v>505</v>
      </c>
      <c r="D18" s="11">
        <v>1</v>
      </c>
      <c r="E18" s="11">
        <f t="shared" si="0"/>
        <v>132</v>
      </c>
      <c r="F18" s="11">
        <f t="shared" si="1"/>
        <v>0</v>
      </c>
      <c r="G18" s="11">
        <f t="shared" si="2"/>
        <v>-14394204</v>
      </c>
    </row>
    <row r="19" spans="1:7">
      <c r="A19" s="11" t="s">
        <v>830</v>
      </c>
      <c r="B19" s="3">
        <v>-26000</v>
      </c>
      <c r="C19" s="11" t="s">
        <v>831</v>
      </c>
      <c r="D19" s="11">
        <v>3</v>
      </c>
      <c r="E19" s="11">
        <f t="shared" si="0"/>
        <v>131</v>
      </c>
      <c r="F19" s="11">
        <f t="shared" si="1"/>
        <v>0</v>
      </c>
      <c r="G19" s="11">
        <f t="shared" si="2"/>
        <v>-3406000</v>
      </c>
    </row>
    <row r="20" spans="1:7">
      <c r="A20" s="11" t="s">
        <v>834</v>
      </c>
      <c r="B20" s="3">
        <v>-80000</v>
      </c>
      <c r="C20" s="11" t="s">
        <v>502</v>
      </c>
      <c r="D20" s="11">
        <v>2</v>
      </c>
      <c r="E20" s="11">
        <f t="shared" si="0"/>
        <v>128</v>
      </c>
      <c r="F20" s="11">
        <f t="shared" si="1"/>
        <v>0</v>
      </c>
      <c r="G20" s="11">
        <f t="shared" si="2"/>
        <v>-10240000</v>
      </c>
    </row>
    <row r="21" spans="1:7">
      <c r="A21" s="11" t="s">
        <v>836</v>
      </c>
      <c r="B21" s="3">
        <v>-95000</v>
      </c>
      <c r="C21" s="11" t="s">
        <v>502</v>
      </c>
      <c r="D21" s="11">
        <v>2</v>
      </c>
      <c r="E21" s="11">
        <f t="shared" si="0"/>
        <v>126</v>
      </c>
      <c r="F21" s="11">
        <f t="shared" si="1"/>
        <v>0</v>
      </c>
      <c r="G21" s="11">
        <f t="shared" si="2"/>
        <v>-11970000</v>
      </c>
    </row>
    <row r="22" spans="1:7">
      <c r="A22" s="11" t="s">
        <v>839</v>
      </c>
      <c r="B22" s="3">
        <v>-15670</v>
      </c>
      <c r="C22" s="11" t="s">
        <v>655</v>
      </c>
      <c r="D22" s="11">
        <v>1</v>
      </c>
      <c r="E22" s="11">
        <f t="shared" si="0"/>
        <v>124</v>
      </c>
      <c r="F22" s="11">
        <f t="shared" si="1"/>
        <v>0</v>
      </c>
      <c r="G22" s="11">
        <f t="shared" si="2"/>
        <v>-1943080</v>
      </c>
    </row>
    <row r="23" spans="1:7">
      <c r="A23" s="11" t="s">
        <v>842</v>
      </c>
      <c r="B23" s="3">
        <v>-95500</v>
      </c>
      <c r="C23" s="11" t="s">
        <v>843</v>
      </c>
      <c r="D23" s="11">
        <v>1</v>
      </c>
      <c r="E23" s="11">
        <f t="shared" si="0"/>
        <v>123</v>
      </c>
      <c r="F23" s="11">
        <f t="shared" si="1"/>
        <v>0</v>
      </c>
      <c r="G23" s="11">
        <f t="shared" si="2"/>
        <v>-11746500</v>
      </c>
    </row>
    <row r="24" spans="1:7">
      <c r="A24" s="11" t="s">
        <v>844</v>
      </c>
      <c r="B24" s="3">
        <v>2000000</v>
      </c>
      <c r="C24" s="11" t="s">
        <v>845</v>
      </c>
      <c r="D24" s="11">
        <v>0</v>
      </c>
      <c r="E24" s="11">
        <f t="shared" si="0"/>
        <v>122</v>
      </c>
      <c r="F24" s="11">
        <f t="shared" si="1"/>
        <v>1</v>
      </c>
      <c r="G24" s="11">
        <f t="shared" si="2"/>
        <v>242000000</v>
      </c>
    </row>
    <row r="25" spans="1:7">
      <c r="A25" s="11" t="s">
        <v>844</v>
      </c>
      <c r="B25" s="3">
        <v>-131450</v>
      </c>
      <c r="C25" s="11" t="s">
        <v>847</v>
      </c>
      <c r="D25" s="11">
        <v>6</v>
      </c>
      <c r="E25" s="11">
        <f t="shared" si="0"/>
        <v>122</v>
      </c>
      <c r="F25" s="11">
        <f t="shared" si="1"/>
        <v>0</v>
      </c>
      <c r="G25" s="11">
        <f t="shared" si="2"/>
        <v>-16036900</v>
      </c>
    </row>
    <row r="26" spans="1:7">
      <c r="A26" s="11" t="s">
        <v>849</v>
      </c>
      <c r="B26" s="3">
        <v>-15120</v>
      </c>
      <c r="C26" s="11" t="s">
        <v>655</v>
      </c>
      <c r="D26" s="11">
        <v>2</v>
      </c>
      <c r="E26" s="11">
        <f t="shared" si="0"/>
        <v>116</v>
      </c>
      <c r="F26" s="11">
        <f t="shared" si="1"/>
        <v>0</v>
      </c>
      <c r="G26" s="11">
        <f t="shared" si="2"/>
        <v>-1753920</v>
      </c>
    </row>
    <row r="27" spans="1:7">
      <c r="A27" s="11" t="s">
        <v>850</v>
      </c>
      <c r="B27" s="3">
        <v>-200000</v>
      </c>
      <c r="C27" s="11" t="s">
        <v>502</v>
      </c>
      <c r="D27" s="11">
        <v>1</v>
      </c>
      <c r="E27" s="11">
        <f t="shared" si="0"/>
        <v>114</v>
      </c>
      <c r="F27" s="11">
        <f t="shared" si="1"/>
        <v>0</v>
      </c>
      <c r="G27" s="11">
        <f t="shared" si="2"/>
        <v>-22800000</v>
      </c>
    </row>
    <row r="28" spans="1:7">
      <c r="A28" s="11" t="s">
        <v>851</v>
      </c>
      <c r="B28" s="3">
        <v>-180500</v>
      </c>
      <c r="C28" s="11" t="s">
        <v>852</v>
      </c>
      <c r="D28" s="11">
        <v>3</v>
      </c>
      <c r="E28" s="11">
        <f t="shared" si="0"/>
        <v>113</v>
      </c>
      <c r="F28" s="11">
        <f t="shared" si="1"/>
        <v>0</v>
      </c>
      <c r="G28" s="11">
        <f t="shared" si="2"/>
        <v>-20396500</v>
      </c>
    </row>
    <row r="29" spans="1:7">
      <c r="A29" s="11" t="s">
        <v>854</v>
      </c>
      <c r="B29" s="35">
        <v>7117</v>
      </c>
      <c r="C29" s="11" t="s">
        <v>860</v>
      </c>
      <c r="D29" s="11">
        <v>4</v>
      </c>
      <c r="E29" s="11">
        <f t="shared" si="0"/>
        <v>110</v>
      </c>
      <c r="F29" s="11">
        <f t="shared" si="1"/>
        <v>1</v>
      </c>
      <c r="G29" s="11">
        <f t="shared" si="2"/>
        <v>775753</v>
      </c>
    </row>
    <row r="30" spans="1:7">
      <c r="A30" s="11" t="s">
        <v>868</v>
      </c>
      <c r="B30" s="3">
        <v>-10000</v>
      </c>
      <c r="C30" s="11" t="s">
        <v>502</v>
      </c>
      <c r="D30" s="11">
        <v>4</v>
      </c>
      <c r="E30" s="11">
        <f t="shared" si="0"/>
        <v>106</v>
      </c>
      <c r="F30" s="11">
        <f t="shared" si="1"/>
        <v>0</v>
      </c>
      <c r="G30" s="11">
        <f t="shared" si="2"/>
        <v>-1060000</v>
      </c>
    </row>
    <row r="31" spans="1:7">
      <c r="A31" s="11" t="s">
        <v>874</v>
      </c>
      <c r="B31" s="3">
        <v>-47053</v>
      </c>
      <c r="C31" s="11" t="s">
        <v>875</v>
      </c>
      <c r="D31" s="11">
        <v>6</v>
      </c>
      <c r="E31" s="11">
        <f t="shared" si="0"/>
        <v>102</v>
      </c>
      <c r="F31" s="11">
        <f t="shared" si="1"/>
        <v>0</v>
      </c>
      <c r="G31" s="11">
        <f t="shared" si="2"/>
        <v>-4799406</v>
      </c>
    </row>
    <row r="32" spans="1:7">
      <c r="A32" s="11" t="s">
        <v>876</v>
      </c>
      <c r="B32" s="3">
        <v>-33870</v>
      </c>
      <c r="C32" s="11" t="s">
        <v>877</v>
      </c>
      <c r="D32" s="11">
        <v>4</v>
      </c>
      <c r="E32" s="11">
        <f t="shared" si="0"/>
        <v>96</v>
      </c>
      <c r="F32" s="11">
        <f t="shared" si="1"/>
        <v>0</v>
      </c>
      <c r="G32" s="11">
        <f t="shared" si="2"/>
        <v>-3251520</v>
      </c>
    </row>
    <row r="33" spans="1:9">
      <c r="A33" s="11" t="s">
        <v>878</v>
      </c>
      <c r="B33" s="3">
        <v>-22000</v>
      </c>
      <c r="C33" s="11" t="s">
        <v>879</v>
      </c>
      <c r="D33" s="11">
        <v>0</v>
      </c>
      <c r="E33" s="11">
        <f t="shared" si="0"/>
        <v>92</v>
      </c>
      <c r="F33" s="11">
        <f t="shared" si="1"/>
        <v>0</v>
      </c>
      <c r="G33" s="11">
        <f t="shared" si="2"/>
        <v>-2024000</v>
      </c>
    </row>
    <row r="34" spans="1:9">
      <c r="A34" s="11" t="s">
        <v>878</v>
      </c>
      <c r="B34" s="3">
        <v>-250000</v>
      </c>
      <c r="C34" s="11" t="s">
        <v>880</v>
      </c>
      <c r="D34" s="11">
        <v>0</v>
      </c>
      <c r="E34" s="11">
        <f t="shared" si="0"/>
        <v>92</v>
      </c>
      <c r="F34" s="11">
        <f t="shared" si="1"/>
        <v>0</v>
      </c>
      <c r="G34" s="11">
        <f t="shared" si="2"/>
        <v>-23000000</v>
      </c>
    </row>
    <row r="35" spans="1:9">
      <c r="A35" s="11" t="s">
        <v>878</v>
      </c>
      <c r="B35" s="3">
        <v>-650500</v>
      </c>
      <c r="C35" s="11" t="s">
        <v>881</v>
      </c>
      <c r="D35" s="11">
        <v>2</v>
      </c>
      <c r="E35" s="11">
        <f t="shared" si="0"/>
        <v>92</v>
      </c>
      <c r="F35" s="11">
        <f t="shared" si="1"/>
        <v>0</v>
      </c>
      <c r="G35" s="11">
        <f t="shared" si="2"/>
        <v>-59846000</v>
      </c>
    </row>
    <row r="36" spans="1:9">
      <c r="A36" s="11" t="s">
        <v>882</v>
      </c>
      <c r="B36" s="3">
        <v>-200000</v>
      </c>
      <c r="C36" s="11" t="s">
        <v>502</v>
      </c>
      <c r="D36" s="11">
        <v>3</v>
      </c>
      <c r="E36" s="11">
        <f t="shared" si="0"/>
        <v>90</v>
      </c>
      <c r="F36" s="11">
        <f t="shared" si="1"/>
        <v>0</v>
      </c>
      <c r="G36" s="11">
        <f t="shared" si="2"/>
        <v>-18000000</v>
      </c>
    </row>
    <row r="37" spans="1:9">
      <c r="A37" s="11" t="s">
        <v>883</v>
      </c>
      <c r="B37" s="3">
        <v>-200000</v>
      </c>
      <c r="C37" s="11" t="s">
        <v>502</v>
      </c>
      <c r="D37" s="11">
        <v>0</v>
      </c>
      <c r="E37" s="11">
        <f t="shared" si="0"/>
        <v>87</v>
      </c>
      <c r="F37" s="11">
        <f t="shared" si="1"/>
        <v>0</v>
      </c>
      <c r="G37" s="11">
        <f t="shared" si="2"/>
        <v>-17400000</v>
      </c>
    </row>
    <row r="38" spans="1:9">
      <c r="A38" s="11" t="s">
        <v>905</v>
      </c>
      <c r="B38" s="3">
        <v>-26274</v>
      </c>
      <c r="C38" s="11" t="s">
        <v>61</v>
      </c>
      <c r="D38" s="11">
        <v>1</v>
      </c>
      <c r="E38" s="11">
        <f t="shared" si="0"/>
        <v>87</v>
      </c>
      <c r="F38" s="11">
        <f t="shared" si="1"/>
        <v>0</v>
      </c>
      <c r="G38" s="11">
        <f t="shared" si="2"/>
        <v>-2285838</v>
      </c>
    </row>
    <row r="39" spans="1:9">
      <c r="A39" s="11" t="s">
        <v>906</v>
      </c>
      <c r="B39" s="3">
        <v>-10070</v>
      </c>
      <c r="C39" s="11" t="s">
        <v>61</v>
      </c>
      <c r="D39" s="11">
        <v>1</v>
      </c>
      <c r="E39" s="11">
        <f t="shared" si="0"/>
        <v>86</v>
      </c>
      <c r="F39" s="11">
        <f t="shared" si="1"/>
        <v>0</v>
      </c>
      <c r="G39" s="11">
        <f t="shared" si="2"/>
        <v>-866020</v>
      </c>
    </row>
    <row r="40" spans="1:9">
      <c r="A40" s="11" t="s">
        <v>907</v>
      </c>
      <c r="B40" s="3">
        <v>-30000</v>
      </c>
      <c r="C40" s="11" t="s">
        <v>908</v>
      </c>
      <c r="D40" s="11">
        <v>5</v>
      </c>
      <c r="E40" s="11">
        <f t="shared" si="0"/>
        <v>85</v>
      </c>
      <c r="F40" s="11">
        <f t="shared" si="1"/>
        <v>0</v>
      </c>
      <c r="G40" s="11">
        <f t="shared" si="2"/>
        <v>-2550000</v>
      </c>
    </row>
    <row r="41" spans="1:9">
      <c r="A41" s="11" t="s">
        <v>890</v>
      </c>
      <c r="B41" s="3">
        <v>7481</v>
      </c>
      <c r="C41" s="11" t="s">
        <v>909</v>
      </c>
      <c r="D41" s="11">
        <v>1</v>
      </c>
      <c r="E41" s="11">
        <f t="shared" si="0"/>
        <v>80</v>
      </c>
      <c r="F41" s="11">
        <f t="shared" si="1"/>
        <v>1</v>
      </c>
      <c r="G41" s="11">
        <f t="shared" si="2"/>
        <v>590999</v>
      </c>
    </row>
    <row r="42" spans="1:9">
      <c r="A42" s="11" t="s">
        <v>893</v>
      </c>
      <c r="B42" s="3">
        <v>1000000</v>
      </c>
      <c r="C42" s="11" t="s">
        <v>894</v>
      </c>
      <c r="D42" s="11">
        <v>2</v>
      </c>
      <c r="E42" s="11">
        <f t="shared" si="0"/>
        <v>79</v>
      </c>
      <c r="F42" s="11">
        <f t="shared" si="1"/>
        <v>1</v>
      </c>
      <c r="G42" s="11">
        <f t="shared" si="2"/>
        <v>78000000</v>
      </c>
    </row>
    <row r="43" spans="1:9">
      <c r="A43" s="11" t="s">
        <v>910</v>
      </c>
      <c r="B43" s="3">
        <v>-39330</v>
      </c>
      <c r="C43" s="11" t="s">
        <v>896</v>
      </c>
      <c r="D43" s="11">
        <v>3</v>
      </c>
      <c r="E43" s="11">
        <f t="shared" si="0"/>
        <v>77</v>
      </c>
      <c r="F43" s="11">
        <f t="shared" si="1"/>
        <v>0</v>
      </c>
      <c r="G43" s="11">
        <f t="shared" si="2"/>
        <v>-3028410</v>
      </c>
    </row>
    <row r="44" spans="1:9">
      <c r="A44" s="11" t="s">
        <v>911</v>
      </c>
      <c r="B44" s="3">
        <v>-35080</v>
      </c>
      <c r="C44" s="11" t="s">
        <v>61</v>
      </c>
      <c r="D44" s="11">
        <v>3</v>
      </c>
      <c r="E44" s="11">
        <f t="shared" si="0"/>
        <v>74</v>
      </c>
      <c r="F44" s="11">
        <f t="shared" si="1"/>
        <v>0</v>
      </c>
      <c r="G44" s="11">
        <f t="shared" si="2"/>
        <v>-2595920</v>
      </c>
    </row>
    <row r="45" spans="1:9">
      <c r="A45" s="11" t="s">
        <v>895</v>
      </c>
      <c r="B45" s="3">
        <v>-200000</v>
      </c>
      <c r="C45" s="11" t="s">
        <v>502</v>
      </c>
      <c r="D45" s="11">
        <v>1</v>
      </c>
      <c r="E45" s="11">
        <f t="shared" si="0"/>
        <v>71</v>
      </c>
      <c r="F45" s="11">
        <f t="shared" si="1"/>
        <v>0</v>
      </c>
      <c r="G45" s="11">
        <f t="shared" si="2"/>
        <v>-14200000</v>
      </c>
    </row>
    <row r="46" spans="1:9">
      <c r="A46" s="11" t="s">
        <v>897</v>
      </c>
      <c r="B46" s="3">
        <v>-42370</v>
      </c>
      <c r="C46" s="11" t="s">
        <v>61</v>
      </c>
      <c r="D46" s="11">
        <v>1</v>
      </c>
      <c r="E46" s="11">
        <f>E47+D46</f>
        <v>70</v>
      </c>
      <c r="F46" s="11">
        <f t="shared" si="1"/>
        <v>0</v>
      </c>
      <c r="G46" s="11">
        <f t="shared" si="2"/>
        <v>-2965900</v>
      </c>
    </row>
    <row r="47" spans="1:9">
      <c r="A47" s="11" t="s">
        <v>912</v>
      </c>
      <c r="B47" s="3">
        <v>-42914</v>
      </c>
      <c r="C47" s="11" t="s">
        <v>61</v>
      </c>
      <c r="D47" s="11">
        <v>3</v>
      </c>
      <c r="E47" s="11">
        <f t="shared" ref="E47:E84" si="3">E48+D47</f>
        <v>69</v>
      </c>
      <c r="F47" s="11">
        <f t="shared" si="1"/>
        <v>0</v>
      </c>
      <c r="G47" s="11">
        <f t="shared" si="2"/>
        <v>-2961066</v>
      </c>
    </row>
    <row r="48" spans="1:9">
      <c r="A48" s="11" t="s">
        <v>913</v>
      </c>
      <c r="B48" s="3">
        <v>-83000</v>
      </c>
      <c r="C48" s="11" t="s">
        <v>914</v>
      </c>
      <c r="D48" s="11">
        <v>1</v>
      </c>
      <c r="E48" s="11">
        <f t="shared" si="3"/>
        <v>66</v>
      </c>
      <c r="F48" s="11">
        <f t="shared" si="1"/>
        <v>0</v>
      </c>
      <c r="G48" s="11">
        <f t="shared" si="2"/>
        <v>-5478000</v>
      </c>
      <c r="I48" t="s">
        <v>25</v>
      </c>
    </row>
    <row r="49" spans="1:7">
      <c r="A49" s="11" t="s">
        <v>915</v>
      </c>
      <c r="B49" s="3">
        <v>-95000</v>
      </c>
      <c r="C49" s="11" t="s">
        <v>502</v>
      </c>
      <c r="D49" s="11">
        <v>2</v>
      </c>
      <c r="E49" s="11">
        <f t="shared" si="3"/>
        <v>65</v>
      </c>
      <c r="F49" s="11">
        <f t="shared" si="1"/>
        <v>0</v>
      </c>
      <c r="G49" s="11">
        <f t="shared" si="2"/>
        <v>-6175000</v>
      </c>
    </row>
    <row r="50" spans="1:7">
      <c r="A50" s="11" t="s">
        <v>916</v>
      </c>
      <c r="B50" s="3">
        <v>-180000</v>
      </c>
      <c r="C50" s="11" t="s">
        <v>917</v>
      </c>
      <c r="D50" s="11">
        <v>0</v>
      </c>
      <c r="E50" s="11">
        <f t="shared" si="3"/>
        <v>63</v>
      </c>
      <c r="F50" s="11">
        <f t="shared" si="1"/>
        <v>0</v>
      </c>
      <c r="G50" s="11">
        <f t="shared" si="2"/>
        <v>-11340000</v>
      </c>
    </row>
    <row r="51" spans="1:7">
      <c r="A51" s="11" t="s">
        <v>918</v>
      </c>
      <c r="B51" s="3">
        <v>-95000</v>
      </c>
      <c r="C51" s="11" t="s">
        <v>502</v>
      </c>
      <c r="D51" s="11">
        <v>2</v>
      </c>
      <c r="E51" s="11">
        <f t="shared" si="3"/>
        <v>63</v>
      </c>
      <c r="F51" s="11">
        <f t="shared" si="1"/>
        <v>0</v>
      </c>
      <c r="G51" s="11">
        <f t="shared" si="2"/>
        <v>-5985000</v>
      </c>
    </row>
    <row r="52" spans="1:7">
      <c r="A52" s="11" t="s">
        <v>919</v>
      </c>
      <c r="B52" s="3">
        <v>-12780</v>
      </c>
      <c r="C52" s="11" t="s">
        <v>61</v>
      </c>
      <c r="D52" s="11">
        <v>1</v>
      </c>
      <c r="E52" s="11">
        <f t="shared" si="3"/>
        <v>61</v>
      </c>
      <c r="F52" s="11">
        <f t="shared" si="1"/>
        <v>0</v>
      </c>
      <c r="G52" s="11">
        <f t="shared" si="2"/>
        <v>-779580</v>
      </c>
    </row>
    <row r="53" spans="1:7">
      <c r="A53" s="11" t="s">
        <v>929</v>
      </c>
      <c r="B53" s="3">
        <v>-22000</v>
      </c>
      <c r="C53" s="11" t="s">
        <v>930</v>
      </c>
      <c r="D53" s="11">
        <v>1</v>
      </c>
      <c r="E53" s="11">
        <f t="shared" si="3"/>
        <v>60</v>
      </c>
      <c r="F53" s="11">
        <f t="shared" si="1"/>
        <v>0</v>
      </c>
      <c r="G53" s="11">
        <f t="shared" si="2"/>
        <v>-1320000</v>
      </c>
    </row>
    <row r="54" spans="1:7">
      <c r="A54" s="11" t="s">
        <v>923</v>
      </c>
      <c r="B54" s="3">
        <v>999000</v>
      </c>
      <c r="C54" s="11" t="s">
        <v>927</v>
      </c>
      <c r="D54" s="11">
        <v>0</v>
      </c>
      <c r="E54" s="11">
        <f t="shared" si="3"/>
        <v>59</v>
      </c>
      <c r="F54" s="11">
        <f t="shared" si="1"/>
        <v>1</v>
      </c>
      <c r="G54" s="11">
        <f t="shared" si="2"/>
        <v>57942000</v>
      </c>
    </row>
    <row r="55" spans="1:7">
      <c r="A55" s="11" t="s">
        <v>923</v>
      </c>
      <c r="B55" s="3">
        <v>106900</v>
      </c>
      <c r="C55" s="11" t="s">
        <v>928</v>
      </c>
      <c r="D55" s="11">
        <v>0</v>
      </c>
      <c r="E55" s="11">
        <f t="shared" si="3"/>
        <v>59</v>
      </c>
      <c r="F55" s="11">
        <f t="shared" si="1"/>
        <v>1</v>
      </c>
      <c r="G55" s="11">
        <f t="shared" si="2"/>
        <v>6200200</v>
      </c>
    </row>
    <row r="56" spans="1:7">
      <c r="A56" s="11" t="s">
        <v>923</v>
      </c>
      <c r="B56" s="3">
        <v>-163000</v>
      </c>
      <c r="C56" s="11" t="s">
        <v>463</v>
      </c>
      <c r="D56" s="11">
        <v>1</v>
      </c>
      <c r="E56" s="11">
        <f t="shared" si="3"/>
        <v>59</v>
      </c>
      <c r="F56" s="11">
        <f t="shared" si="1"/>
        <v>0</v>
      </c>
      <c r="G56" s="11">
        <f t="shared" si="2"/>
        <v>-9617000</v>
      </c>
    </row>
    <row r="57" spans="1:7">
      <c r="A57" s="11" t="s">
        <v>932</v>
      </c>
      <c r="B57" s="3">
        <v>-18400</v>
      </c>
      <c r="C57" s="11" t="s">
        <v>875</v>
      </c>
      <c r="D57" s="11">
        <v>1</v>
      </c>
      <c r="E57" s="11">
        <f t="shared" si="3"/>
        <v>58</v>
      </c>
      <c r="F57" s="11">
        <f t="shared" si="1"/>
        <v>0</v>
      </c>
      <c r="G57" s="11">
        <f t="shared" si="2"/>
        <v>-1067200</v>
      </c>
    </row>
    <row r="58" spans="1:7">
      <c r="A58" s="11" t="s">
        <v>941</v>
      </c>
      <c r="B58" s="3">
        <v>-457777</v>
      </c>
      <c r="C58" s="11" t="s">
        <v>934</v>
      </c>
      <c r="D58" s="11">
        <v>1</v>
      </c>
      <c r="E58" s="11">
        <f t="shared" si="3"/>
        <v>57</v>
      </c>
      <c r="F58" s="11">
        <f t="shared" si="1"/>
        <v>0</v>
      </c>
      <c r="G58" s="11">
        <f t="shared" si="2"/>
        <v>-26093289</v>
      </c>
    </row>
    <row r="59" spans="1:7">
      <c r="A59" s="11" t="s">
        <v>1053</v>
      </c>
      <c r="B59" s="3">
        <v>-200000</v>
      </c>
      <c r="C59" s="11" t="s">
        <v>502</v>
      </c>
      <c r="D59" s="11">
        <v>3</v>
      </c>
      <c r="E59" s="11">
        <f t="shared" si="3"/>
        <v>56</v>
      </c>
      <c r="F59" s="11">
        <f t="shared" si="1"/>
        <v>0</v>
      </c>
      <c r="G59" s="11">
        <f t="shared" si="2"/>
        <v>-11200000</v>
      </c>
    </row>
    <row r="60" spans="1:7">
      <c r="A60" s="11" t="s">
        <v>1032</v>
      </c>
      <c r="B60" s="3">
        <v>-23809</v>
      </c>
      <c r="C60" s="11" t="s">
        <v>61</v>
      </c>
      <c r="D60" s="11">
        <v>2</v>
      </c>
      <c r="E60" s="11">
        <f t="shared" si="3"/>
        <v>53</v>
      </c>
      <c r="F60" s="11">
        <f t="shared" si="1"/>
        <v>0</v>
      </c>
      <c r="G60" s="11">
        <f t="shared" si="2"/>
        <v>-1261877</v>
      </c>
    </row>
    <row r="61" spans="1:7">
      <c r="A61" s="11" t="s">
        <v>1049</v>
      </c>
      <c r="B61" s="3">
        <v>4172</v>
      </c>
      <c r="C61" s="11" t="s">
        <v>1051</v>
      </c>
      <c r="D61" s="11">
        <v>1</v>
      </c>
      <c r="E61" s="11">
        <f t="shared" si="3"/>
        <v>51</v>
      </c>
      <c r="F61" s="11">
        <f t="shared" si="1"/>
        <v>1</v>
      </c>
      <c r="G61" s="11">
        <f t="shared" si="2"/>
        <v>208600</v>
      </c>
    </row>
    <row r="62" spans="1:7">
      <c r="A62" s="11" t="s">
        <v>1055</v>
      </c>
      <c r="B62" s="3">
        <v>-161000</v>
      </c>
      <c r="C62" s="11" t="s">
        <v>1063</v>
      </c>
      <c r="D62" s="11">
        <v>1</v>
      </c>
      <c r="E62" s="11">
        <f t="shared" si="3"/>
        <v>50</v>
      </c>
      <c r="F62" s="11">
        <f t="shared" si="1"/>
        <v>0</v>
      </c>
      <c r="G62" s="11">
        <f t="shared" si="2"/>
        <v>-8050000</v>
      </c>
    </row>
    <row r="63" spans="1:7">
      <c r="A63" s="11" t="s">
        <v>1068</v>
      </c>
      <c r="B63" s="3">
        <v>-149505</v>
      </c>
      <c r="C63" s="11" t="s">
        <v>1069</v>
      </c>
      <c r="D63" s="11">
        <v>4</v>
      </c>
      <c r="E63" s="11">
        <f t="shared" si="3"/>
        <v>49</v>
      </c>
      <c r="F63" s="11">
        <f t="shared" si="1"/>
        <v>0</v>
      </c>
      <c r="G63" s="11">
        <f t="shared" si="2"/>
        <v>-7325745</v>
      </c>
    </row>
    <row r="64" spans="1:7">
      <c r="A64" s="11" t="s">
        <v>1081</v>
      </c>
      <c r="B64" s="3">
        <v>-4940</v>
      </c>
      <c r="C64" s="11" t="s">
        <v>1085</v>
      </c>
      <c r="D64" s="11">
        <v>25</v>
      </c>
      <c r="E64" s="11">
        <f t="shared" si="3"/>
        <v>45</v>
      </c>
      <c r="F64" s="11">
        <f t="shared" si="1"/>
        <v>0</v>
      </c>
      <c r="G64" s="11">
        <f t="shared" si="2"/>
        <v>-222300</v>
      </c>
    </row>
    <row r="65" spans="1:9">
      <c r="A65" s="11" t="s">
        <v>1255</v>
      </c>
      <c r="B65" s="3">
        <v>1009</v>
      </c>
      <c r="C65" s="11" t="s">
        <v>510</v>
      </c>
      <c r="D65" s="11">
        <v>2</v>
      </c>
      <c r="E65" s="11">
        <f t="shared" si="3"/>
        <v>20</v>
      </c>
      <c r="F65" s="11">
        <f t="shared" si="1"/>
        <v>1</v>
      </c>
      <c r="G65" s="11">
        <f t="shared" si="2"/>
        <v>19171</v>
      </c>
    </row>
    <row r="66" spans="1:9">
      <c r="A66" s="11" t="s">
        <v>1258</v>
      </c>
      <c r="B66" s="3">
        <v>-64538</v>
      </c>
      <c r="C66" s="11" t="s">
        <v>875</v>
      </c>
      <c r="D66" s="11">
        <v>9</v>
      </c>
      <c r="E66" s="11">
        <f t="shared" si="3"/>
        <v>18</v>
      </c>
      <c r="F66" s="11">
        <f t="shared" si="1"/>
        <v>0</v>
      </c>
      <c r="G66" s="11">
        <f t="shared" si="2"/>
        <v>-1161684</v>
      </c>
    </row>
    <row r="67" spans="1:9">
      <c r="A67" s="11" t="s">
        <v>1313</v>
      </c>
      <c r="B67" s="3">
        <v>1000000</v>
      </c>
      <c r="C67" s="11" t="s">
        <v>1318</v>
      </c>
      <c r="D67" s="11">
        <v>5</v>
      </c>
      <c r="E67" s="11">
        <f t="shared" si="3"/>
        <v>9</v>
      </c>
      <c r="F67" s="11">
        <f t="shared" si="1"/>
        <v>1</v>
      </c>
      <c r="G67" s="11">
        <f t="shared" si="2"/>
        <v>8000000</v>
      </c>
    </row>
    <row r="68" spans="1:9">
      <c r="A68" s="11" t="s">
        <v>1330</v>
      </c>
      <c r="B68" s="3">
        <v>-910500</v>
      </c>
      <c r="C68" s="11" t="s">
        <v>1331</v>
      </c>
      <c r="D68" s="11">
        <v>2</v>
      </c>
      <c r="E68" s="105">
        <f t="shared" si="3"/>
        <v>4</v>
      </c>
      <c r="F68" s="105">
        <f t="shared" si="1"/>
        <v>0</v>
      </c>
      <c r="G68" s="105">
        <f t="shared" si="2"/>
        <v>-3642000</v>
      </c>
    </row>
    <row r="69" spans="1:9">
      <c r="A69" s="105" t="s">
        <v>1344</v>
      </c>
      <c r="B69" s="119">
        <v>-24550</v>
      </c>
      <c r="C69" s="105" t="s">
        <v>875</v>
      </c>
      <c r="D69" s="105">
        <v>1</v>
      </c>
      <c r="E69" s="105">
        <f t="shared" si="3"/>
        <v>2</v>
      </c>
      <c r="F69" s="105">
        <f t="shared" si="1"/>
        <v>0</v>
      </c>
      <c r="G69" s="105">
        <f t="shared" si="2"/>
        <v>-49100</v>
      </c>
    </row>
    <row r="70" spans="1:9">
      <c r="A70" s="105" t="s">
        <v>1347</v>
      </c>
      <c r="B70" s="119">
        <v>-75000</v>
      </c>
      <c r="C70" s="105" t="s">
        <v>1349</v>
      </c>
      <c r="D70" s="105">
        <v>1</v>
      </c>
      <c r="E70" s="105">
        <f t="shared" si="3"/>
        <v>1</v>
      </c>
      <c r="F70" s="105">
        <f t="shared" si="1"/>
        <v>0</v>
      </c>
      <c r="G70" s="105">
        <f t="shared" si="2"/>
        <v>-75000</v>
      </c>
    </row>
    <row r="71" spans="1:9">
      <c r="A71" s="105"/>
      <c r="B71" s="119"/>
      <c r="C71" s="105"/>
      <c r="D71" s="105"/>
      <c r="E71" s="105">
        <f t="shared" si="3"/>
        <v>0</v>
      </c>
      <c r="F71" s="105">
        <f t="shared" si="1"/>
        <v>0</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26432</v>
      </c>
      <c r="C85" s="11"/>
      <c r="D85" s="11"/>
      <c r="E85" s="11"/>
      <c r="F85" s="11"/>
      <c r="G85" s="29">
        <f>SUM(G2:G84)</f>
        <v>93837069</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203551.12581344903</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1255</v>
      </c>
      <c r="B7" s="39">
        <v>135087</v>
      </c>
      <c r="C7" s="39">
        <v>41130</v>
      </c>
      <c r="D7" s="35">
        <f t="shared" si="0"/>
        <v>93957</v>
      </c>
      <c r="E7" s="5" t="s">
        <v>1264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1258</v>
      </c>
      <c r="B58" s="82" t="s">
        <v>1266</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opLeftCell="A79" workbookViewId="0">
      <selection activeCell="E102" sqref="E102"/>
    </sheetView>
  </sheetViews>
  <sheetFormatPr defaultRowHeight="15"/>
  <cols>
    <col min="3" max="4" width="14.140625" bestFit="1"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45" t="s">
        <v>1120</v>
      </c>
      <c r="AI1" s="145"/>
      <c r="AJ1" s="145"/>
      <c r="AK1" s="145"/>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45"/>
      <c r="AI2" s="145"/>
      <c r="AJ2" s="145"/>
      <c r="AK2" s="145"/>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46" t="s">
        <v>1121</v>
      </c>
      <c r="AI3" s="147" t="s">
        <v>1122</v>
      </c>
      <c r="AJ3" s="146" t="s">
        <v>1123</v>
      </c>
      <c r="AK3" s="148" t="s">
        <v>1124</v>
      </c>
    </row>
    <row r="4" spans="1:37">
      <c r="R4" s="11"/>
      <c r="S4" s="84"/>
      <c r="T4" s="84"/>
      <c r="U4" s="84"/>
      <c r="V4" s="11"/>
      <c r="W4" s="11">
        <f t="shared" si="0"/>
        <v>0</v>
      </c>
      <c r="X4" s="84"/>
      <c r="Y4" s="84"/>
      <c r="Z4" s="84"/>
      <c r="AH4" s="146"/>
      <c r="AI4" s="147"/>
      <c r="AJ4" s="146"/>
      <c r="AK4" s="148"/>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1306</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1394</v>
      </c>
      <c r="J29" s="105" t="s">
        <v>1395</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1325</v>
      </c>
      <c r="R39" s="105"/>
      <c r="S39" s="116"/>
      <c r="T39" s="116"/>
      <c r="U39" s="116"/>
      <c r="V39" s="116"/>
      <c r="W39" s="105"/>
      <c r="X39" s="105"/>
      <c r="Y39" s="116"/>
      <c r="Z39" s="116"/>
      <c r="AA39" s="116"/>
      <c r="AB39" s="105"/>
    </row>
    <row r="40" spans="6:28">
      <c r="F40" s="98" t="s">
        <v>1153</v>
      </c>
      <c r="G40" s="98">
        <v>6650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2078816.9332797425</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1274</v>
      </c>
      <c r="R45" s="105"/>
      <c r="S45" s="105"/>
      <c r="T45" s="105"/>
      <c r="U45" s="105"/>
      <c r="V45" s="105"/>
      <c r="W45" s="105"/>
      <c r="X45" s="105"/>
      <c r="Y45" s="105"/>
      <c r="Z45" s="105"/>
      <c r="AA45" s="105"/>
      <c r="AB45" s="105"/>
    </row>
    <row r="46" spans="6:28">
      <c r="H46" t="s">
        <v>1372</v>
      </c>
      <c r="I46" t="s">
        <v>1373</v>
      </c>
      <c r="R46" s="105"/>
      <c r="S46" s="105"/>
      <c r="T46" s="105"/>
      <c r="U46" s="105"/>
      <c r="V46" s="105"/>
      <c r="W46" s="105"/>
      <c r="X46" s="105"/>
      <c r="Y46" s="105"/>
      <c r="Z46" s="105"/>
      <c r="AA46" s="105"/>
      <c r="AB46" s="105"/>
    </row>
    <row r="47" spans="6:28">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1374</v>
      </c>
    </row>
    <row r="49" spans="1:26">
      <c r="H49" t="s">
        <v>1375</v>
      </c>
    </row>
    <row r="50" spans="1:26" ht="14.25" customHeight="1">
      <c r="H50" t="s">
        <v>1376</v>
      </c>
    </row>
    <row r="51" spans="1:26">
      <c r="H51" t="s">
        <v>1377</v>
      </c>
      <c r="R51" s="105" t="s">
        <v>180</v>
      </c>
      <c r="S51" s="105" t="s">
        <v>267</v>
      </c>
      <c r="T51" s="105" t="s">
        <v>452</v>
      </c>
      <c r="U51" s="105" t="s">
        <v>1198</v>
      </c>
      <c r="V51" s="105" t="s">
        <v>280</v>
      </c>
      <c r="W51" s="105" t="s">
        <v>1108</v>
      </c>
      <c r="X51" s="105" t="s">
        <v>35</v>
      </c>
      <c r="Y51" s="105" t="s">
        <v>37</v>
      </c>
      <c r="Z51" s="105" t="s">
        <v>1336</v>
      </c>
    </row>
    <row r="52" spans="1:26">
      <c r="H52" t="s">
        <v>1378</v>
      </c>
      <c r="R52" s="105" t="s">
        <v>1330</v>
      </c>
      <c r="S52" s="116">
        <v>14100000</v>
      </c>
      <c r="T52" s="116">
        <v>0</v>
      </c>
      <c r="U52" s="116">
        <v>14100000</v>
      </c>
      <c r="V52" s="105">
        <v>1</v>
      </c>
      <c r="W52" s="105">
        <f>W53+V52</f>
        <v>1</v>
      </c>
      <c r="X52" s="116">
        <f>S52*W52</f>
        <v>14100000</v>
      </c>
      <c r="Y52" s="116">
        <f>T52*W52</f>
        <v>0</v>
      </c>
      <c r="Z52" s="116">
        <f>U52*W52</f>
        <v>14100000</v>
      </c>
    </row>
    <row r="53" spans="1:26">
      <c r="H53" t="s">
        <v>1379</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1383</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1340</v>
      </c>
      <c r="F63" s="139" t="s">
        <v>1154</v>
      </c>
      <c r="G63" s="116">
        <v>14100000</v>
      </c>
      <c r="H63" s="139" t="s">
        <v>1341</v>
      </c>
      <c r="I63" s="116">
        <f>G67*G63/G65</f>
        <v>5433658.5365853654</v>
      </c>
      <c r="J63" s="139" t="s">
        <v>1342</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1343</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1384</v>
      </c>
      <c r="C86" t="s">
        <v>1385</v>
      </c>
      <c r="D86" t="s">
        <v>1386</v>
      </c>
      <c r="E86" t="s">
        <v>959</v>
      </c>
      <c r="F86" t="s">
        <v>183</v>
      </c>
      <c r="H86" s="137"/>
      <c r="I86" s="137"/>
      <c r="J86" s="137"/>
    </row>
    <row r="87" spans="1:12">
      <c r="A87" s="142" t="s">
        <v>1258</v>
      </c>
      <c r="B87" s="106" t="s">
        <v>1387</v>
      </c>
      <c r="C87" s="141">
        <v>1827000</v>
      </c>
      <c r="D87" s="141">
        <v>1758500</v>
      </c>
      <c r="E87" s="141">
        <f>(D87-C87)*10-6000</f>
        <v>-691000</v>
      </c>
      <c r="F87" s="106">
        <v>3</v>
      </c>
    </row>
    <row r="88" spans="1:12">
      <c r="A88" s="106" t="s">
        <v>1277</v>
      </c>
      <c r="B88" s="106" t="s">
        <v>1388</v>
      </c>
      <c r="C88" s="141">
        <v>1755500</v>
      </c>
      <c r="D88" s="141">
        <v>1756500</v>
      </c>
      <c r="E88" s="141">
        <f>(D88-C88)*10-6000</f>
        <v>4000</v>
      </c>
      <c r="F88" s="106">
        <v>0</v>
      </c>
    </row>
    <row r="89" spans="1:12">
      <c r="A89" s="106" t="s">
        <v>1277</v>
      </c>
      <c r="B89" s="106" t="s">
        <v>1388</v>
      </c>
      <c r="C89" s="141">
        <v>1754500</v>
      </c>
      <c r="D89" s="141">
        <v>1723500</v>
      </c>
      <c r="E89" s="141">
        <f t="shared" ref="E89:E102" si="25">(D89-C89)*10-6000</f>
        <v>-316000</v>
      </c>
      <c r="F89" s="106">
        <v>0</v>
      </c>
      <c r="H89">
        <v>90</v>
      </c>
      <c r="I89" t="s">
        <v>1358</v>
      </c>
      <c r="J89">
        <v>465000</v>
      </c>
      <c r="K89">
        <v>6</v>
      </c>
      <c r="L89">
        <f>(J90-J89)*12/(K89*J89)*100</f>
        <v>64.516129032258064</v>
      </c>
    </row>
    <row r="90" spans="1:12">
      <c r="A90" s="106" t="s">
        <v>1277</v>
      </c>
      <c r="B90" s="106" t="s">
        <v>1388</v>
      </c>
      <c r="C90" s="141">
        <v>1730000</v>
      </c>
      <c r="D90" s="141">
        <v>1719500</v>
      </c>
      <c r="E90" s="141">
        <f t="shared" si="25"/>
        <v>-111000</v>
      </c>
      <c r="F90" s="106">
        <v>0</v>
      </c>
      <c r="H90">
        <v>90</v>
      </c>
      <c r="I90" t="s">
        <v>1359</v>
      </c>
      <c r="J90">
        <v>615000</v>
      </c>
    </row>
    <row r="91" spans="1:12">
      <c r="A91" s="106" t="s">
        <v>1277</v>
      </c>
      <c r="B91" s="106" t="s">
        <v>1389</v>
      </c>
      <c r="C91" s="141">
        <v>1817500</v>
      </c>
      <c r="D91" s="141">
        <v>1814500</v>
      </c>
      <c r="E91" s="141">
        <f t="shared" si="25"/>
        <v>-36000</v>
      </c>
      <c r="F91" s="106">
        <v>0</v>
      </c>
    </row>
    <row r="92" spans="1:12">
      <c r="A92" s="106" t="s">
        <v>1313</v>
      </c>
      <c r="B92" s="106" t="s">
        <v>1389</v>
      </c>
      <c r="C92" s="141">
        <v>1978500</v>
      </c>
      <c r="D92" s="141">
        <v>1982000</v>
      </c>
      <c r="E92" s="141">
        <f t="shared" si="25"/>
        <v>29000</v>
      </c>
      <c r="F92" s="106">
        <v>0</v>
      </c>
      <c r="H92">
        <v>91</v>
      </c>
      <c r="I92" t="s">
        <v>1360</v>
      </c>
      <c r="J92">
        <v>800000</v>
      </c>
      <c r="K92">
        <v>6</v>
      </c>
      <c r="L92">
        <f>(J93-J92)*12/(K92*J92)*100</f>
        <v>87.5</v>
      </c>
    </row>
    <row r="93" spans="1:12">
      <c r="A93" s="106" t="s">
        <v>1313</v>
      </c>
      <c r="B93" s="106" t="s">
        <v>1389</v>
      </c>
      <c r="C93" s="141">
        <v>1991500</v>
      </c>
      <c r="D93" s="141">
        <v>1994500</v>
      </c>
      <c r="E93" s="141">
        <f t="shared" si="25"/>
        <v>24000</v>
      </c>
      <c r="F93" s="106">
        <v>0</v>
      </c>
      <c r="H93">
        <v>91</v>
      </c>
      <c r="I93" t="s">
        <v>1361</v>
      </c>
      <c r="J93">
        <v>1150000</v>
      </c>
    </row>
    <row r="94" spans="1:12">
      <c r="A94" s="106" t="s">
        <v>1323</v>
      </c>
      <c r="B94" s="106" t="s">
        <v>1389</v>
      </c>
      <c r="C94" s="141">
        <v>2047000</v>
      </c>
      <c r="D94" s="141">
        <v>2050000</v>
      </c>
      <c r="E94" s="141">
        <f t="shared" si="25"/>
        <v>24000</v>
      </c>
      <c r="F94" s="106">
        <v>0</v>
      </c>
    </row>
    <row r="95" spans="1:12">
      <c r="A95" s="106" t="s">
        <v>1323</v>
      </c>
      <c r="B95" s="106" t="s">
        <v>1389</v>
      </c>
      <c r="C95" s="141">
        <v>2061000</v>
      </c>
      <c r="D95" s="141">
        <v>2069000</v>
      </c>
      <c r="E95" s="141">
        <f t="shared" si="25"/>
        <v>74000</v>
      </c>
      <c r="F95" s="106">
        <v>0</v>
      </c>
      <c r="H95">
        <v>92</v>
      </c>
      <c r="I95" t="s">
        <v>1362</v>
      </c>
      <c r="J95">
        <v>1174000</v>
      </c>
      <c r="K95">
        <v>4</v>
      </c>
      <c r="L95">
        <f>(J96-J95)*12/(K95*J95)*100</f>
        <v>-66.439522998296425</v>
      </c>
    </row>
    <row r="96" spans="1:12">
      <c r="A96" s="106" t="s">
        <v>1323</v>
      </c>
      <c r="B96" s="106" t="s">
        <v>1389</v>
      </c>
      <c r="C96" s="141">
        <v>2057500</v>
      </c>
      <c r="D96" s="141">
        <v>2059000</v>
      </c>
      <c r="E96" s="141">
        <f t="shared" si="25"/>
        <v>9000</v>
      </c>
      <c r="F96" s="106">
        <v>0</v>
      </c>
      <c r="H96">
        <v>92</v>
      </c>
      <c r="I96" t="s">
        <v>1363</v>
      </c>
      <c r="J96">
        <v>914000</v>
      </c>
    </row>
    <row r="97" spans="1:12">
      <c r="A97" s="106" t="s">
        <v>1326</v>
      </c>
      <c r="B97" s="106" t="s">
        <v>1389</v>
      </c>
      <c r="C97" s="141">
        <v>2145000</v>
      </c>
      <c r="D97" s="141">
        <v>2153500</v>
      </c>
      <c r="E97" s="141">
        <f t="shared" si="25"/>
        <v>79000</v>
      </c>
      <c r="F97" s="106">
        <v>0</v>
      </c>
    </row>
    <row r="98" spans="1:12">
      <c r="A98" s="106" t="s">
        <v>1330</v>
      </c>
      <c r="B98" s="106" t="s">
        <v>1389</v>
      </c>
      <c r="C98" s="141">
        <v>2252000</v>
      </c>
      <c r="D98" s="141">
        <v>2260000</v>
      </c>
      <c r="E98" s="141">
        <f t="shared" si="25"/>
        <v>74000</v>
      </c>
      <c r="F98" s="106">
        <v>0</v>
      </c>
      <c r="H98">
        <v>93</v>
      </c>
      <c r="I98" t="s">
        <v>1364</v>
      </c>
      <c r="J98">
        <v>1014000</v>
      </c>
      <c r="K98">
        <v>4</v>
      </c>
      <c r="L98">
        <f>(J99-J98)*12/(K98*J98)*100</f>
        <v>-29.585798816568047</v>
      </c>
    </row>
    <row r="99" spans="1:12">
      <c r="A99" s="105" t="s">
        <v>1330</v>
      </c>
      <c r="B99" s="105" t="s">
        <v>1389</v>
      </c>
      <c r="C99" s="116">
        <v>2243500</v>
      </c>
      <c r="D99" s="116">
        <v>2074738</v>
      </c>
      <c r="E99" s="116">
        <f t="shared" si="25"/>
        <v>-1693620</v>
      </c>
      <c r="F99" s="105"/>
      <c r="H99">
        <v>93</v>
      </c>
      <c r="I99" t="s">
        <v>1365</v>
      </c>
      <c r="J99">
        <v>914000</v>
      </c>
    </row>
    <row r="100" spans="1:12">
      <c r="A100" s="106" t="s">
        <v>1354</v>
      </c>
      <c r="B100" s="106" t="s">
        <v>1388</v>
      </c>
      <c r="C100" s="141">
        <v>2139500</v>
      </c>
      <c r="D100" s="141">
        <v>2042500</v>
      </c>
      <c r="E100" s="141">
        <f t="shared" si="25"/>
        <v>-976000</v>
      </c>
      <c r="F100" s="106">
        <v>2</v>
      </c>
    </row>
    <row r="101" spans="1:12">
      <c r="A101" s="105" t="s">
        <v>1380</v>
      </c>
      <c r="B101" s="105" t="s">
        <v>1390</v>
      </c>
      <c r="C101" s="116">
        <v>2187000</v>
      </c>
      <c r="D101" s="116">
        <v>2117054</v>
      </c>
      <c r="E101" s="116">
        <f t="shared" si="25"/>
        <v>-705460</v>
      </c>
      <c r="F101" s="105"/>
      <c r="H101">
        <v>94</v>
      </c>
      <c r="I101" t="s">
        <v>1366</v>
      </c>
      <c r="J101">
        <v>877000</v>
      </c>
      <c r="K101">
        <v>4</v>
      </c>
      <c r="L101">
        <f>(J102-J101)*12/(K101*J101)*100</f>
        <v>12.656784492588368</v>
      </c>
    </row>
    <row r="102" spans="1:12">
      <c r="A102" s="105" t="s">
        <v>1380</v>
      </c>
      <c r="B102" s="105" t="s">
        <v>1390</v>
      </c>
      <c r="C102" s="116">
        <v>2187500</v>
      </c>
      <c r="D102" s="116">
        <v>2117054</v>
      </c>
      <c r="E102" s="116">
        <f t="shared" si="25"/>
        <v>-710460</v>
      </c>
      <c r="F102" s="105"/>
      <c r="H102">
        <v>94</v>
      </c>
      <c r="I102" t="s">
        <v>1367</v>
      </c>
      <c r="J102">
        <v>914000</v>
      </c>
    </row>
    <row r="103" spans="1:12">
      <c r="A103" s="105"/>
      <c r="B103" s="105"/>
      <c r="C103" s="116"/>
      <c r="D103" s="116"/>
      <c r="E103" s="116"/>
      <c r="F103" s="105"/>
    </row>
    <row r="104" spans="1:12">
      <c r="A104" s="105"/>
      <c r="B104" s="105"/>
      <c r="C104" s="116"/>
      <c r="D104" s="116"/>
      <c r="E104" s="116"/>
      <c r="F104" s="105"/>
      <c r="H104">
        <v>95</v>
      </c>
      <c r="I104" t="s">
        <v>1368</v>
      </c>
      <c r="J104">
        <v>1131000</v>
      </c>
      <c r="K104">
        <v>4</v>
      </c>
      <c r="L104">
        <f>(J105-J104)*12/(K104*J104)*100</f>
        <v>-6.1007957559681696</v>
      </c>
    </row>
    <row r="105" spans="1:12">
      <c r="A105" s="105"/>
      <c r="B105" s="105"/>
      <c r="C105" s="116"/>
      <c r="D105" s="116"/>
      <c r="E105" s="116"/>
      <c r="F105" s="105"/>
      <c r="H105">
        <v>95</v>
      </c>
      <c r="I105" t="s">
        <v>1369</v>
      </c>
      <c r="J105">
        <v>1108000</v>
      </c>
    </row>
    <row r="106" spans="1:12">
      <c r="A106" s="105"/>
      <c r="B106" s="105"/>
      <c r="C106" s="116"/>
      <c r="D106" s="116"/>
      <c r="E106" s="116"/>
      <c r="F106" s="105"/>
    </row>
    <row r="107" spans="1:12">
      <c r="A107" s="105"/>
      <c r="B107" s="105"/>
      <c r="C107" s="116"/>
      <c r="D107" s="116"/>
      <c r="E107" s="116"/>
      <c r="F107" s="105"/>
      <c r="H107">
        <v>96</v>
      </c>
      <c r="I107" t="s">
        <v>1370</v>
      </c>
      <c r="J107">
        <v>1256000</v>
      </c>
      <c r="K107">
        <v>4</v>
      </c>
      <c r="L107">
        <f>(J108-J107)*12/(K107*J107)*100</f>
        <v>34.394904458598724</v>
      </c>
    </row>
    <row r="108" spans="1:12">
      <c r="A108" s="105"/>
      <c r="B108" s="105"/>
      <c r="C108" s="116"/>
      <c r="D108" s="116"/>
      <c r="E108" s="116"/>
      <c r="F108" s="105"/>
      <c r="H108">
        <v>96</v>
      </c>
      <c r="I108" t="s">
        <v>1371</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1203</v>
      </c>
    </row>
    <row r="2" spans="1:12">
      <c r="A2">
        <v>1</v>
      </c>
      <c r="B2" t="s">
        <v>1204</v>
      </c>
      <c r="G2" t="s">
        <v>1205</v>
      </c>
    </row>
    <row r="3" spans="1:12">
      <c r="G3" s="129" t="s">
        <v>1206</v>
      </c>
    </row>
    <row r="4" spans="1:12">
      <c r="G4" t="s">
        <v>1207</v>
      </c>
      <c r="H4" t="s">
        <v>1208</v>
      </c>
      <c r="K4" t="s">
        <v>1219</v>
      </c>
      <c r="L4" s="129" t="s">
        <v>1220</v>
      </c>
    </row>
    <row r="5" spans="1:12">
      <c r="G5" t="s">
        <v>1209</v>
      </c>
      <c r="H5" t="s">
        <v>1210</v>
      </c>
    </row>
    <row r="6" spans="1:12">
      <c r="H6" t="s">
        <v>1211</v>
      </c>
    </row>
    <row r="7" spans="1:12">
      <c r="H7" t="s">
        <v>1212</v>
      </c>
    </row>
    <row r="9" spans="1:12">
      <c r="H9" t="s">
        <v>1218</v>
      </c>
    </row>
    <row r="19" spans="1:12">
      <c r="L19" t="s">
        <v>1225</v>
      </c>
    </row>
    <row r="20" spans="1:12">
      <c r="A20">
        <v>2</v>
      </c>
      <c r="B20" t="s">
        <v>1213</v>
      </c>
      <c r="G20" t="s">
        <v>1214</v>
      </c>
      <c r="H20" t="s">
        <v>1215</v>
      </c>
      <c r="L20" t="s">
        <v>1226</v>
      </c>
    </row>
    <row r="21" spans="1:12">
      <c r="G21" s="129" t="s">
        <v>1216</v>
      </c>
      <c r="H21" t="s">
        <v>1217</v>
      </c>
      <c r="L21" t="s">
        <v>1227</v>
      </c>
    </row>
    <row r="22" spans="1:12">
      <c r="L22" t="s">
        <v>1228</v>
      </c>
    </row>
    <row r="23" spans="1:12">
      <c r="L23" t="s">
        <v>1229</v>
      </c>
    </row>
    <row r="24" spans="1:12">
      <c r="L24" t="s">
        <v>1230</v>
      </c>
    </row>
    <row r="25" spans="1:12">
      <c r="L25" t="s">
        <v>1231</v>
      </c>
    </row>
    <row r="30" spans="1:12">
      <c r="A30">
        <v>3</v>
      </c>
      <c r="B30" t="s">
        <v>1221</v>
      </c>
      <c r="G30" t="s">
        <v>1222</v>
      </c>
      <c r="H30" s="129" t="s">
        <v>1223</v>
      </c>
      <c r="I30" t="s">
        <v>1224</v>
      </c>
    </row>
    <row r="35" spans="8:8">
      <c r="H35" t="s">
        <v>1283</v>
      </c>
    </row>
    <row r="36" spans="8:8">
      <c r="H36" t="s">
        <v>1285</v>
      </c>
    </row>
    <row r="37" spans="8:8">
      <c r="H37" t="s">
        <v>1286</v>
      </c>
    </row>
    <row r="38" spans="8:8" ht="45">
      <c r="H38" s="22" t="s">
        <v>1287</v>
      </c>
    </row>
  </sheetData>
  <hyperlinks>
    <hyperlink ref="G3" r:id="rId1"/>
    <hyperlink ref="G21" r:id="rId2"/>
    <hyperlink ref="L4" r:id="rId3"/>
    <hyperlink ref="H30" r:id="rId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1391</v>
      </c>
      <c r="B1" t="s">
        <v>1392</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G2300" sqref="A1:XFD1048576"/>
    </sheetView>
  </sheetViews>
  <sheetFormatPr defaultRowHeight="15"/>
  <cols>
    <col min="1" max="4" width="10.140625" bestFit="1" customWidth="1"/>
    <col min="5" max="5" width="10.7109375" bestFit="1" customWidth="1"/>
    <col min="6" max="6" width="13.7109375" customWidth="1"/>
  </cols>
  <sheetData>
    <row r="1" spans="1:10" s="102" customFormat="1">
      <c r="A1" s="102" t="s">
        <v>1499</v>
      </c>
      <c r="B1" s="102" t="s">
        <v>1500</v>
      </c>
      <c r="C1" s="102" t="s">
        <v>1501</v>
      </c>
      <c r="D1" s="102" t="s">
        <v>1502</v>
      </c>
      <c r="E1" s="102" t="s">
        <v>1503</v>
      </c>
      <c r="F1" s="102" t="s">
        <v>1504</v>
      </c>
    </row>
    <row r="2" spans="1:10">
      <c r="A2" s="149">
        <v>21155000</v>
      </c>
      <c r="B2" s="149">
        <v>20080000</v>
      </c>
      <c r="C2" s="149">
        <v>21180000</v>
      </c>
      <c r="D2" s="149">
        <v>20580000</v>
      </c>
      <c r="E2" s="150">
        <v>43232</v>
      </c>
      <c r="F2" s="151" t="s">
        <v>1399</v>
      </c>
    </row>
    <row r="3" spans="1:10" ht="30">
      <c r="A3" s="149">
        <v>20260000</v>
      </c>
      <c r="B3" s="149">
        <v>20260000</v>
      </c>
      <c r="C3" s="149">
        <v>21030000</v>
      </c>
      <c r="D3" s="149">
        <v>21030000</v>
      </c>
      <c r="E3" s="150">
        <v>43230</v>
      </c>
      <c r="F3" s="151" t="s">
        <v>1400</v>
      </c>
    </row>
    <row r="4" spans="1:10" ht="30">
      <c r="A4" s="149">
        <v>20105000</v>
      </c>
      <c r="B4" s="149">
        <v>19890000</v>
      </c>
      <c r="C4" s="149">
        <v>20690000</v>
      </c>
      <c r="D4" s="149">
        <v>20190000</v>
      </c>
      <c r="E4" s="150">
        <v>43229</v>
      </c>
      <c r="F4" s="151" t="s">
        <v>1401</v>
      </c>
    </row>
    <row r="5" spans="1:10" ht="30">
      <c r="A5" s="149">
        <v>19400000</v>
      </c>
      <c r="B5" s="149">
        <v>19400000</v>
      </c>
      <c r="C5" s="149">
        <v>20600000</v>
      </c>
      <c r="D5" s="149">
        <v>20020000</v>
      </c>
      <c r="E5" s="150">
        <v>43228</v>
      </c>
      <c r="F5" s="151" t="s">
        <v>1402</v>
      </c>
    </row>
    <row r="6" spans="1:10" ht="30">
      <c r="A6" s="149">
        <v>20245000</v>
      </c>
      <c r="B6" s="149">
        <v>18780000</v>
      </c>
      <c r="C6" s="149">
        <v>20245000</v>
      </c>
      <c r="D6" s="149">
        <v>18980000</v>
      </c>
      <c r="E6" s="150">
        <v>43227</v>
      </c>
      <c r="F6" s="151" t="s">
        <v>1403</v>
      </c>
      <c r="J6" t="s">
        <v>25</v>
      </c>
    </row>
    <row r="7" spans="1:10" ht="30">
      <c r="A7" s="149">
        <v>20470000</v>
      </c>
      <c r="B7" s="149">
        <v>19945000</v>
      </c>
      <c r="C7" s="149">
        <v>21045000</v>
      </c>
      <c r="D7" s="149">
        <v>20370000</v>
      </c>
      <c r="E7" s="150">
        <v>43226</v>
      </c>
      <c r="F7" s="151" t="s">
        <v>1404</v>
      </c>
    </row>
    <row r="8" spans="1:10" ht="30">
      <c r="A8" s="149">
        <v>19820000</v>
      </c>
      <c r="B8" s="149">
        <v>19820000</v>
      </c>
      <c r="C8" s="149">
        <v>21220000</v>
      </c>
      <c r="D8" s="149">
        <v>20475000</v>
      </c>
      <c r="E8" s="150">
        <v>43225</v>
      </c>
      <c r="F8" s="151" t="s">
        <v>1405</v>
      </c>
    </row>
    <row r="9" spans="1:10" ht="30">
      <c r="A9" s="149">
        <v>19230000</v>
      </c>
      <c r="B9" s="149">
        <v>19230000</v>
      </c>
      <c r="C9" s="149">
        <v>19800000</v>
      </c>
      <c r="D9" s="149">
        <v>19600000</v>
      </c>
      <c r="E9" s="150">
        <v>43223</v>
      </c>
      <c r="F9" s="151" t="s">
        <v>1406</v>
      </c>
    </row>
    <row r="10" spans="1:10" ht="30">
      <c r="A10" s="149">
        <v>18800000</v>
      </c>
      <c r="B10" s="149">
        <v>18350000</v>
      </c>
      <c r="C10" s="149">
        <v>19250000</v>
      </c>
      <c r="D10" s="149">
        <v>19000000</v>
      </c>
      <c r="E10" s="150">
        <v>43221</v>
      </c>
      <c r="F10" s="151" t="s">
        <v>1407</v>
      </c>
    </row>
    <row r="11" spans="1:10" ht="30">
      <c r="A11" s="149">
        <v>18490000</v>
      </c>
      <c r="B11" s="149">
        <v>18490000</v>
      </c>
      <c r="C11" s="149">
        <v>18700000</v>
      </c>
      <c r="D11" s="149">
        <v>18550000</v>
      </c>
      <c r="E11" s="150">
        <v>43220</v>
      </c>
      <c r="F11" s="151" t="s">
        <v>1408</v>
      </c>
    </row>
    <row r="12" spans="1:10" ht="30">
      <c r="A12" s="149">
        <v>18050000</v>
      </c>
      <c r="B12" s="149">
        <v>17950000</v>
      </c>
      <c r="C12" s="149">
        <v>18450000</v>
      </c>
      <c r="D12" s="149">
        <v>18450000</v>
      </c>
      <c r="E12" s="150">
        <v>43219</v>
      </c>
      <c r="F12" s="151" t="s">
        <v>1409</v>
      </c>
    </row>
    <row r="13" spans="1:10" ht="30">
      <c r="A13" s="149">
        <v>17700000</v>
      </c>
      <c r="B13" s="149">
        <v>17700000</v>
      </c>
      <c r="C13" s="149">
        <v>18020000</v>
      </c>
      <c r="D13" s="149">
        <v>18000000</v>
      </c>
      <c r="E13" s="150">
        <v>43218</v>
      </c>
      <c r="F13" s="151" t="s">
        <v>1410</v>
      </c>
    </row>
    <row r="14" spans="1:10" ht="30">
      <c r="A14" s="149">
        <v>17600000</v>
      </c>
      <c r="B14" s="149">
        <v>17600000</v>
      </c>
      <c r="C14" s="149">
        <v>17670000</v>
      </c>
      <c r="D14" s="149">
        <v>17670000</v>
      </c>
      <c r="E14" s="150">
        <v>43216</v>
      </c>
      <c r="F14" s="151" t="s">
        <v>1411</v>
      </c>
    </row>
    <row r="15" spans="1:10" ht="30">
      <c r="A15" s="149">
        <v>17700000</v>
      </c>
      <c r="B15" s="149">
        <v>17470000</v>
      </c>
      <c r="C15" s="149">
        <v>17750000</v>
      </c>
      <c r="D15" s="149">
        <v>17470000</v>
      </c>
      <c r="E15" s="150">
        <v>43215</v>
      </c>
      <c r="F15" s="151" t="s">
        <v>1412</v>
      </c>
    </row>
    <row r="16" spans="1:10" ht="30">
      <c r="A16" s="149">
        <v>17850000</v>
      </c>
      <c r="B16" s="149">
        <v>17600000</v>
      </c>
      <c r="C16" s="149">
        <v>17850000</v>
      </c>
      <c r="D16" s="149">
        <v>17600000</v>
      </c>
      <c r="E16" s="150">
        <v>43214</v>
      </c>
      <c r="F16" s="151" t="s">
        <v>1413</v>
      </c>
    </row>
    <row r="17" spans="1:6" ht="30">
      <c r="A17" s="149">
        <v>18190000</v>
      </c>
      <c r="B17" s="149">
        <v>17700000</v>
      </c>
      <c r="C17" s="149">
        <v>18190000</v>
      </c>
      <c r="D17" s="149">
        <v>17700000</v>
      </c>
      <c r="E17" s="150">
        <v>43213</v>
      </c>
      <c r="F17" s="151" t="s">
        <v>1414</v>
      </c>
    </row>
    <row r="18" spans="1:6" ht="30">
      <c r="A18" s="149">
        <v>18300000</v>
      </c>
      <c r="B18" s="149">
        <v>18200000</v>
      </c>
      <c r="C18" s="149">
        <v>18350000</v>
      </c>
      <c r="D18" s="149">
        <v>18200000</v>
      </c>
      <c r="E18" s="150">
        <v>43212</v>
      </c>
      <c r="F18" s="151" t="s">
        <v>1415</v>
      </c>
    </row>
    <row r="19" spans="1:6" ht="30">
      <c r="A19" s="149">
        <v>18250000</v>
      </c>
      <c r="B19" s="149">
        <v>18250000</v>
      </c>
      <c r="C19" s="149">
        <v>18400000</v>
      </c>
      <c r="D19" s="149">
        <v>18350000</v>
      </c>
      <c r="E19" s="150">
        <v>43211</v>
      </c>
      <c r="F19" s="151" t="s">
        <v>1416</v>
      </c>
    </row>
    <row r="20" spans="1:6" ht="30">
      <c r="A20" s="149">
        <v>18410000</v>
      </c>
      <c r="B20" s="149">
        <v>18290000</v>
      </c>
      <c r="C20" s="149">
        <v>18450000</v>
      </c>
      <c r="D20" s="149">
        <v>18290000</v>
      </c>
      <c r="E20" s="150">
        <v>43209</v>
      </c>
      <c r="F20" s="151" t="s">
        <v>1417</v>
      </c>
    </row>
    <row r="21" spans="1:6" ht="30">
      <c r="A21" s="149">
        <v>18060000</v>
      </c>
      <c r="B21" s="149">
        <v>18050000</v>
      </c>
      <c r="C21" s="149">
        <v>18400000</v>
      </c>
      <c r="D21" s="149">
        <v>18400000</v>
      </c>
      <c r="E21" s="150">
        <v>43208</v>
      </c>
      <c r="F21" s="151" t="s">
        <v>1418</v>
      </c>
    </row>
    <row r="22" spans="1:6" ht="30">
      <c r="A22" s="149">
        <v>18530000</v>
      </c>
      <c r="B22" s="149">
        <v>17950000</v>
      </c>
      <c r="C22" s="149">
        <v>18710000</v>
      </c>
      <c r="D22" s="149">
        <v>17970000</v>
      </c>
      <c r="E22" s="150">
        <v>43207</v>
      </c>
      <c r="F22" s="151" t="s">
        <v>1419</v>
      </c>
    </row>
    <row r="23" spans="1:6" ht="30">
      <c r="A23" s="149">
        <v>17830000</v>
      </c>
      <c r="B23" s="149">
        <v>17830000</v>
      </c>
      <c r="C23" s="149">
        <v>18560000</v>
      </c>
      <c r="D23" s="149">
        <v>18560000</v>
      </c>
      <c r="E23" s="150">
        <v>43206</v>
      </c>
      <c r="F23" s="151" t="s">
        <v>1420</v>
      </c>
    </row>
    <row r="24" spans="1:6" ht="30">
      <c r="A24" s="149">
        <v>17800000</v>
      </c>
      <c r="B24" s="149">
        <v>17780000</v>
      </c>
      <c r="C24" s="149">
        <v>17860000</v>
      </c>
      <c r="D24" s="149">
        <v>17810000</v>
      </c>
      <c r="E24" s="150">
        <v>43205</v>
      </c>
      <c r="F24" s="151" t="s">
        <v>1421</v>
      </c>
    </row>
    <row r="25" spans="1:6" ht="30">
      <c r="A25" s="149">
        <v>17930000</v>
      </c>
      <c r="B25" s="149">
        <v>17760000</v>
      </c>
      <c r="C25" s="149">
        <v>17930000</v>
      </c>
      <c r="D25" s="149">
        <v>17850000</v>
      </c>
      <c r="E25" s="150">
        <v>43202</v>
      </c>
      <c r="F25" s="151" t="s">
        <v>1422</v>
      </c>
    </row>
    <row r="26" spans="1:6" ht="30">
      <c r="A26" s="149">
        <v>17410000</v>
      </c>
      <c r="B26" s="149">
        <v>17210000</v>
      </c>
      <c r="C26" s="149">
        <v>17910000</v>
      </c>
      <c r="D26" s="149">
        <v>17910000</v>
      </c>
      <c r="E26" s="150">
        <v>43201</v>
      </c>
      <c r="F26" s="151" t="s">
        <v>1423</v>
      </c>
    </row>
    <row r="27" spans="1:6" ht="30">
      <c r="A27" s="149">
        <v>18500000</v>
      </c>
      <c r="B27" s="149">
        <v>17450000</v>
      </c>
      <c r="C27" s="149">
        <v>18510000</v>
      </c>
      <c r="D27" s="149">
        <v>17700000</v>
      </c>
      <c r="E27" s="150">
        <v>43200</v>
      </c>
      <c r="F27" s="151" t="s">
        <v>1424</v>
      </c>
    </row>
    <row r="28" spans="1:6" ht="30">
      <c r="A28" s="149">
        <v>19400000</v>
      </c>
      <c r="B28" s="149">
        <v>19360000</v>
      </c>
      <c r="C28" s="149">
        <v>20000000</v>
      </c>
      <c r="D28" s="149">
        <v>19550000</v>
      </c>
      <c r="E28" s="150">
        <v>43199</v>
      </c>
      <c r="F28" s="151" t="s">
        <v>1425</v>
      </c>
    </row>
    <row r="29" spans="1:6" ht="30">
      <c r="A29" s="149">
        <v>18050000</v>
      </c>
      <c r="B29" s="149">
        <v>18050000</v>
      </c>
      <c r="C29" s="149">
        <v>19560000</v>
      </c>
      <c r="D29" s="149">
        <v>19300000</v>
      </c>
      <c r="E29" s="150">
        <v>43198</v>
      </c>
      <c r="F29" s="151" t="s">
        <v>1426</v>
      </c>
    </row>
    <row r="30" spans="1:6" ht="30">
      <c r="A30" s="149">
        <v>17560000</v>
      </c>
      <c r="B30" s="149">
        <v>17550000</v>
      </c>
      <c r="C30" s="149">
        <v>17910000</v>
      </c>
      <c r="D30" s="149">
        <v>17830000</v>
      </c>
      <c r="E30" s="150">
        <v>43197</v>
      </c>
      <c r="F30" s="151" t="s">
        <v>1427</v>
      </c>
    </row>
    <row r="31" spans="1:6" ht="30">
      <c r="A31" s="149">
        <v>17390000</v>
      </c>
      <c r="B31" s="149">
        <v>17390000</v>
      </c>
      <c r="C31" s="149">
        <v>17490000</v>
      </c>
      <c r="D31" s="149">
        <v>17490000</v>
      </c>
      <c r="E31" s="150">
        <v>43195</v>
      </c>
      <c r="F31" s="151" t="s">
        <v>1428</v>
      </c>
    </row>
    <row r="32" spans="1:6" ht="30">
      <c r="A32" s="149">
        <v>17310000</v>
      </c>
      <c r="B32" s="149">
        <v>17290000</v>
      </c>
      <c r="C32" s="149">
        <v>17460000</v>
      </c>
      <c r="D32" s="149">
        <v>17360000</v>
      </c>
      <c r="E32" s="150">
        <v>43194</v>
      </c>
      <c r="F32" s="151" t="s">
        <v>1429</v>
      </c>
    </row>
    <row r="33" spans="1:6" ht="30">
      <c r="A33" s="149">
        <v>17200000</v>
      </c>
      <c r="B33" s="149">
        <v>17150000</v>
      </c>
      <c r="C33" s="149">
        <v>17310000</v>
      </c>
      <c r="D33" s="149">
        <v>17290000</v>
      </c>
      <c r="E33" s="150">
        <v>43193</v>
      </c>
      <c r="F33" s="151" t="s">
        <v>1430</v>
      </c>
    </row>
    <row r="34" spans="1:6" ht="30">
      <c r="A34" s="149">
        <v>17075000</v>
      </c>
      <c r="B34" s="149">
        <v>17075000</v>
      </c>
      <c r="C34" s="149">
        <v>17250000</v>
      </c>
      <c r="D34" s="149">
        <v>17250000</v>
      </c>
      <c r="E34" s="150">
        <v>43188</v>
      </c>
      <c r="F34" s="151" t="s">
        <v>1431</v>
      </c>
    </row>
    <row r="35" spans="1:6" ht="30">
      <c r="A35" s="149">
        <v>17100000</v>
      </c>
      <c r="B35" s="149">
        <v>17000000</v>
      </c>
      <c r="C35" s="149">
        <v>17100000</v>
      </c>
      <c r="D35" s="149">
        <v>17050000</v>
      </c>
      <c r="E35" s="150">
        <v>43187</v>
      </c>
      <c r="F35" s="151" t="s">
        <v>1432</v>
      </c>
    </row>
    <row r="36" spans="1:6" ht="30">
      <c r="A36" s="149">
        <v>17025000</v>
      </c>
      <c r="B36" s="149">
        <v>16930000</v>
      </c>
      <c r="C36" s="149">
        <v>17150000</v>
      </c>
      <c r="D36" s="149">
        <v>17125000</v>
      </c>
      <c r="E36" s="150">
        <v>43186</v>
      </c>
      <c r="F36" s="151" t="s">
        <v>1433</v>
      </c>
    </row>
    <row r="37" spans="1:6" ht="30">
      <c r="A37" s="149">
        <v>16600000</v>
      </c>
      <c r="B37" s="149">
        <v>16600000</v>
      </c>
      <c r="C37" s="149">
        <v>17100000</v>
      </c>
      <c r="D37" s="149">
        <v>17100000</v>
      </c>
      <c r="E37" s="150">
        <v>43185</v>
      </c>
      <c r="F37" s="151" t="s">
        <v>1434</v>
      </c>
    </row>
    <row r="38" spans="1:6" ht="30">
      <c r="A38" s="149">
        <v>16361000</v>
      </c>
      <c r="B38" s="149">
        <v>16361000</v>
      </c>
      <c r="C38" s="149">
        <v>16361000</v>
      </c>
      <c r="D38" s="149">
        <v>16361000</v>
      </c>
      <c r="E38" s="150">
        <v>43184</v>
      </c>
      <c r="F38" s="151" t="s">
        <v>1435</v>
      </c>
    </row>
    <row r="39" spans="1:6" ht="30">
      <c r="A39" s="149">
        <v>16153000</v>
      </c>
      <c r="B39" s="149">
        <v>16153000</v>
      </c>
      <c r="C39" s="149">
        <v>16211000</v>
      </c>
      <c r="D39" s="149">
        <v>16211000</v>
      </c>
      <c r="E39" s="150">
        <v>43181</v>
      </c>
      <c r="F39" s="151" t="s">
        <v>1436</v>
      </c>
    </row>
    <row r="40" spans="1:6" ht="30">
      <c r="A40" s="149">
        <v>16160000</v>
      </c>
      <c r="B40" s="149">
        <v>16132000</v>
      </c>
      <c r="C40" s="149">
        <v>16162000</v>
      </c>
      <c r="D40" s="149">
        <v>16143000</v>
      </c>
      <c r="E40" s="150">
        <v>43179</v>
      </c>
      <c r="F40" s="151" t="s">
        <v>1437</v>
      </c>
    </row>
    <row r="41" spans="1:6" ht="30">
      <c r="A41" s="149">
        <v>16120000</v>
      </c>
      <c r="B41" s="149">
        <v>16105000</v>
      </c>
      <c r="C41" s="149">
        <v>16190000</v>
      </c>
      <c r="D41" s="149">
        <v>16166000</v>
      </c>
      <c r="E41" s="150">
        <v>43178</v>
      </c>
      <c r="F41" s="151" t="s">
        <v>1438</v>
      </c>
    </row>
    <row r="42" spans="1:6" ht="30">
      <c r="A42" s="149">
        <v>16020000</v>
      </c>
      <c r="B42" s="149">
        <v>16020000</v>
      </c>
      <c r="C42" s="149">
        <v>16200000</v>
      </c>
      <c r="D42" s="149">
        <v>16060000</v>
      </c>
      <c r="E42" s="150">
        <v>43177</v>
      </c>
      <c r="F42" s="151" t="s">
        <v>1439</v>
      </c>
    </row>
    <row r="43" spans="1:6" ht="30">
      <c r="A43" s="149">
        <v>16315000</v>
      </c>
      <c r="B43" s="149">
        <v>16000000</v>
      </c>
      <c r="C43" s="149">
        <v>16315000</v>
      </c>
      <c r="D43" s="149">
        <v>16000000</v>
      </c>
      <c r="E43" s="150">
        <v>43176</v>
      </c>
      <c r="F43" s="151" t="s">
        <v>1440</v>
      </c>
    </row>
    <row r="44" spans="1:6" ht="30">
      <c r="A44" s="149">
        <v>16395000</v>
      </c>
      <c r="B44" s="149">
        <v>16290000</v>
      </c>
      <c r="C44" s="149">
        <v>16395000</v>
      </c>
      <c r="D44" s="149">
        <v>16300000</v>
      </c>
      <c r="E44" s="150">
        <v>43174</v>
      </c>
      <c r="F44" s="151" t="s">
        <v>1441</v>
      </c>
    </row>
    <row r="45" spans="1:6" ht="30">
      <c r="A45" s="149">
        <v>16143000</v>
      </c>
      <c r="B45" s="149">
        <v>16137000</v>
      </c>
      <c r="C45" s="149">
        <v>16495000</v>
      </c>
      <c r="D45" s="149">
        <v>16402000</v>
      </c>
      <c r="E45" s="150">
        <v>43173</v>
      </c>
      <c r="F45" s="151" t="s">
        <v>1442</v>
      </c>
    </row>
    <row r="46" spans="1:6" ht="30">
      <c r="A46" s="149">
        <v>15993000</v>
      </c>
      <c r="B46" s="149">
        <v>15979000</v>
      </c>
      <c r="C46" s="149">
        <v>16148000</v>
      </c>
      <c r="D46" s="149">
        <v>16144000</v>
      </c>
      <c r="E46" s="150">
        <v>43172</v>
      </c>
      <c r="F46" s="151" t="s">
        <v>1443</v>
      </c>
    </row>
    <row r="47" spans="1:6" ht="30">
      <c r="A47" s="149">
        <v>15823000</v>
      </c>
      <c r="B47" s="149">
        <v>15819000</v>
      </c>
      <c r="C47" s="149">
        <v>16005000</v>
      </c>
      <c r="D47" s="149">
        <v>16000000</v>
      </c>
      <c r="E47" s="150">
        <v>43171</v>
      </c>
      <c r="F47" s="151" t="s">
        <v>1444</v>
      </c>
    </row>
    <row r="48" spans="1:6" ht="30">
      <c r="A48" s="149">
        <v>15760000</v>
      </c>
      <c r="B48" s="149">
        <v>15760000</v>
      </c>
      <c r="C48" s="149">
        <v>15835000</v>
      </c>
      <c r="D48" s="149">
        <v>15820000</v>
      </c>
      <c r="E48" s="150">
        <v>43170</v>
      </c>
      <c r="F48" s="151" t="s">
        <v>1445</v>
      </c>
    </row>
    <row r="49" spans="1:6" ht="30">
      <c r="A49" s="149">
        <v>15843000</v>
      </c>
      <c r="B49" s="149">
        <v>15750000</v>
      </c>
      <c r="C49" s="149">
        <v>15880000</v>
      </c>
      <c r="D49" s="149">
        <v>15750000</v>
      </c>
      <c r="E49" s="150">
        <v>43169</v>
      </c>
      <c r="F49" s="151" t="s">
        <v>1446</v>
      </c>
    </row>
    <row r="50" spans="1:6" ht="30">
      <c r="A50" s="149">
        <v>15813000</v>
      </c>
      <c r="B50" s="149">
        <v>15787000</v>
      </c>
      <c r="C50" s="149">
        <v>15852000</v>
      </c>
      <c r="D50" s="149">
        <v>15837000</v>
      </c>
      <c r="E50" s="150">
        <v>43168</v>
      </c>
      <c r="F50" s="151" t="s">
        <v>1447</v>
      </c>
    </row>
    <row r="51" spans="1:6" ht="30">
      <c r="A51" s="149">
        <v>15871000</v>
      </c>
      <c r="B51" s="149">
        <v>15817000</v>
      </c>
      <c r="C51" s="149">
        <v>15880000</v>
      </c>
      <c r="D51" s="149">
        <v>15831000</v>
      </c>
      <c r="E51" s="150">
        <v>43167</v>
      </c>
      <c r="F51" s="151" t="s">
        <v>1448</v>
      </c>
    </row>
    <row r="52" spans="1:6" ht="30">
      <c r="A52" s="149">
        <v>15860000</v>
      </c>
      <c r="B52" s="149">
        <v>15846000</v>
      </c>
      <c r="C52" s="149">
        <v>15900000</v>
      </c>
      <c r="D52" s="149">
        <v>15861000</v>
      </c>
      <c r="E52" s="150">
        <v>43166</v>
      </c>
      <c r="F52" s="151" t="s">
        <v>1449</v>
      </c>
    </row>
    <row r="53" spans="1:6" ht="30">
      <c r="A53" s="149">
        <v>15949000</v>
      </c>
      <c r="B53" s="149">
        <v>15800000</v>
      </c>
      <c r="C53" s="149">
        <v>15949000</v>
      </c>
      <c r="D53" s="149">
        <v>15888000</v>
      </c>
      <c r="E53" s="150">
        <v>43165</v>
      </c>
      <c r="F53" s="151" t="s">
        <v>1450</v>
      </c>
    </row>
    <row r="54" spans="1:6" ht="30">
      <c r="A54" s="149">
        <v>15916000</v>
      </c>
      <c r="B54" s="149">
        <v>15860000</v>
      </c>
      <c r="C54" s="149">
        <v>15924000</v>
      </c>
      <c r="D54" s="149">
        <v>15917000</v>
      </c>
      <c r="E54" s="150">
        <v>43164</v>
      </c>
      <c r="F54" s="151" t="s">
        <v>1451</v>
      </c>
    </row>
    <row r="55" spans="1:6" ht="30">
      <c r="A55" s="149">
        <v>15700000</v>
      </c>
      <c r="B55" s="149">
        <v>15700000</v>
      </c>
      <c r="C55" s="149">
        <v>15920000</v>
      </c>
      <c r="D55" s="149">
        <v>15910000</v>
      </c>
      <c r="E55" s="150">
        <v>43163</v>
      </c>
      <c r="F55" s="151" t="s">
        <v>1452</v>
      </c>
    </row>
    <row r="56" spans="1:6" ht="30">
      <c r="A56" s="149">
        <v>15531000</v>
      </c>
      <c r="B56" s="149">
        <v>15531000</v>
      </c>
      <c r="C56" s="149">
        <v>15750000</v>
      </c>
      <c r="D56" s="149">
        <v>15730000</v>
      </c>
      <c r="E56" s="150">
        <v>43162</v>
      </c>
      <c r="F56" s="151" t="s">
        <v>1453</v>
      </c>
    </row>
    <row r="57" spans="1:6" ht="30">
      <c r="A57" s="149">
        <v>15536000</v>
      </c>
      <c r="B57" s="149">
        <v>15496000</v>
      </c>
      <c r="C57" s="149">
        <v>15552000</v>
      </c>
      <c r="D57" s="149">
        <v>15535000</v>
      </c>
      <c r="E57" s="150">
        <v>43161</v>
      </c>
      <c r="F57" s="151" t="s">
        <v>1454</v>
      </c>
    </row>
    <row r="58" spans="1:6" ht="30">
      <c r="A58" s="149">
        <v>15530500</v>
      </c>
      <c r="B58" s="149">
        <v>15472000</v>
      </c>
      <c r="C58" s="149">
        <v>15537500</v>
      </c>
      <c r="D58" s="149">
        <v>15503000</v>
      </c>
      <c r="E58" s="150">
        <v>43160</v>
      </c>
      <c r="F58" s="151" t="s">
        <v>1455</v>
      </c>
    </row>
    <row r="59" spans="1:6" ht="30">
      <c r="A59" s="149">
        <v>15421000</v>
      </c>
      <c r="B59" s="149">
        <v>15419500</v>
      </c>
      <c r="C59" s="149">
        <v>15550000</v>
      </c>
      <c r="D59" s="149">
        <v>15550000</v>
      </c>
      <c r="E59" s="150">
        <v>43159</v>
      </c>
      <c r="F59" s="151" t="s">
        <v>1456</v>
      </c>
    </row>
    <row r="60" spans="1:6" ht="30">
      <c r="A60" s="149">
        <v>15420000</v>
      </c>
      <c r="B60" s="149">
        <v>15350000</v>
      </c>
      <c r="C60" s="149">
        <v>15425500</v>
      </c>
      <c r="D60" s="149">
        <v>15416000</v>
      </c>
      <c r="E60" s="150">
        <v>43158</v>
      </c>
      <c r="F60" s="151" t="s">
        <v>1457</v>
      </c>
    </row>
    <row r="61" spans="1:6" ht="30">
      <c r="A61" s="149">
        <v>15400000</v>
      </c>
      <c r="B61" s="149">
        <v>15300000</v>
      </c>
      <c r="C61" s="149">
        <v>15400000</v>
      </c>
      <c r="D61" s="149">
        <v>15370000</v>
      </c>
      <c r="E61" s="150">
        <v>43157</v>
      </c>
      <c r="F61" s="151" t="s">
        <v>1458</v>
      </c>
    </row>
    <row r="62" spans="1:6" ht="30">
      <c r="A62" s="149">
        <v>15090000</v>
      </c>
      <c r="B62" s="149">
        <v>15090000</v>
      </c>
      <c r="C62" s="149">
        <v>15300000</v>
      </c>
      <c r="D62" s="149">
        <v>15200000</v>
      </c>
      <c r="E62" s="150">
        <v>43156</v>
      </c>
      <c r="F62" s="151" t="s">
        <v>1459</v>
      </c>
    </row>
    <row r="63" spans="1:6" ht="30">
      <c r="A63" s="149">
        <v>14794000</v>
      </c>
      <c r="B63" s="149">
        <v>14785000</v>
      </c>
      <c r="C63" s="149">
        <v>15250000</v>
      </c>
      <c r="D63" s="149">
        <v>15100000</v>
      </c>
      <c r="E63" s="150">
        <v>43155</v>
      </c>
      <c r="F63" s="151" t="s">
        <v>1460</v>
      </c>
    </row>
    <row r="64" spans="1:6" ht="30">
      <c r="A64" s="149">
        <v>14791000</v>
      </c>
      <c r="B64" s="149">
        <v>14782000</v>
      </c>
      <c r="C64" s="149">
        <v>14800000</v>
      </c>
      <c r="D64" s="149">
        <v>14788000</v>
      </c>
      <c r="E64" s="150">
        <v>43154</v>
      </c>
      <c r="F64" s="151" t="s">
        <v>1461</v>
      </c>
    </row>
    <row r="65" spans="1:6" ht="30">
      <c r="A65" s="149">
        <v>14770000</v>
      </c>
      <c r="B65" s="149">
        <v>14770000</v>
      </c>
      <c r="C65" s="149">
        <v>14807000</v>
      </c>
      <c r="D65" s="149">
        <v>14799000</v>
      </c>
      <c r="E65" s="150">
        <v>43153</v>
      </c>
      <c r="F65" s="151" t="s">
        <v>1462</v>
      </c>
    </row>
    <row r="66" spans="1:6" ht="30">
      <c r="A66" s="149">
        <v>14857500</v>
      </c>
      <c r="B66" s="149">
        <v>14750000</v>
      </c>
      <c r="C66" s="149">
        <v>14900000</v>
      </c>
      <c r="D66" s="149">
        <v>14750000</v>
      </c>
      <c r="E66" s="150">
        <v>43152</v>
      </c>
      <c r="F66" s="151" t="s">
        <v>1463</v>
      </c>
    </row>
    <row r="67" spans="1:6" ht="30">
      <c r="A67" s="149">
        <v>15015000</v>
      </c>
      <c r="B67" s="149">
        <v>14820000</v>
      </c>
      <c r="C67" s="149">
        <v>15015000</v>
      </c>
      <c r="D67" s="149">
        <v>14862500</v>
      </c>
      <c r="E67" s="150">
        <v>43150</v>
      </c>
      <c r="F67" s="151" t="s">
        <v>1464</v>
      </c>
    </row>
    <row r="68" spans="1:6" ht="30">
      <c r="A68" s="149">
        <v>15130000</v>
      </c>
      <c r="B68" s="149">
        <v>14952500</v>
      </c>
      <c r="C68" s="149">
        <v>15155000</v>
      </c>
      <c r="D68" s="149">
        <v>15017500</v>
      </c>
      <c r="E68" s="150">
        <v>43149</v>
      </c>
      <c r="F68" s="151" t="s">
        <v>1465</v>
      </c>
    </row>
    <row r="69" spans="1:6" ht="30">
      <c r="A69" s="149">
        <v>15632500</v>
      </c>
      <c r="B69" s="149">
        <v>15155000</v>
      </c>
      <c r="C69" s="149">
        <v>15667500</v>
      </c>
      <c r="D69" s="149">
        <v>15155000</v>
      </c>
      <c r="E69" s="150">
        <v>43148</v>
      </c>
      <c r="F69" s="151" t="s">
        <v>1466</v>
      </c>
    </row>
    <row r="70" spans="1:6" ht="30">
      <c r="A70" s="149">
        <v>15955000</v>
      </c>
      <c r="B70" s="149">
        <v>15775000</v>
      </c>
      <c r="C70" s="149">
        <v>15965000</v>
      </c>
      <c r="D70" s="149">
        <v>15775000</v>
      </c>
      <c r="E70" s="150">
        <v>43145</v>
      </c>
      <c r="F70" s="151" t="s">
        <v>1467</v>
      </c>
    </row>
    <row r="71" spans="1:6" ht="30">
      <c r="A71" s="149">
        <v>15790000</v>
      </c>
      <c r="B71" s="149">
        <v>15790000</v>
      </c>
      <c r="C71" s="149">
        <v>15985000</v>
      </c>
      <c r="D71" s="149">
        <v>15905000</v>
      </c>
      <c r="E71" s="150">
        <v>43144</v>
      </c>
      <c r="F71" s="151" t="s">
        <v>1468</v>
      </c>
    </row>
    <row r="72" spans="1:6" ht="30">
      <c r="A72" s="149">
        <v>15430000</v>
      </c>
      <c r="B72" s="149">
        <v>15430000</v>
      </c>
      <c r="C72" s="149">
        <v>15785000</v>
      </c>
      <c r="D72" s="149">
        <v>15740000</v>
      </c>
      <c r="E72" s="150">
        <v>43143</v>
      </c>
      <c r="F72" s="151" t="s">
        <v>1469</v>
      </c>
    </row>
    <row r="73" spans="1:6" ht="30">
      <c r="A73" s="149">
        <v>15495000</v>
      </c>
      <c r="B73" s="149">
        <v>15420000</v>
      </c>
      <c r="C73" s="149">
        <v>15550000</v>
      </c>
      <c r="D73" s="149">
        <v>15440000</v>
      </c>
      <c r="E73" s="150">
        <v>43142</v>
      </c>
      <c r="F73" s="151" t="s">
        <v>1470</v>
      </c>
    </row>
    <row r="74" spans="1:6" ht="30">
      <c r="A74" s="149">
        <v>15255000</v>
      </c>
      <c r="B74" s="149">
        <v>15245000</v>
      </c>
      <c r="C74" s="149">
        <v>15440000</v>
      </c>
      <c r="D74" s="149">
        <v>15425000</v>
      </c>
      <c r="E74" s="150">
        <v>43141</v>
      </c>
      <c r="F74" s="151" t="s">
        <v>1471</v>
      </c>
    </row>
    <row r="75" spans="1:6" ht="30">
      <c r="A75" s="149">
        <v>15215000</v>
      </c>
      <c r="B75" s="149">
        <v>15090000</v>
      </c>
      <c r="C75" s="149">
        <v>15265000</v>
      </c>
      <c r="D75" s="149">
        <v>15250000</v>
      </c>
      <c r="E75" s="150">
        <v>43139</v>
      </c>
      <c r="F75" s="151" t="s">
        <v>1472</v>
      </c>
    </row>
    <row r="76" spans="1:6" ht="30">
      <c r="A76" s="149">
        <v>15195000</v>
      </c>
      <c r="B76" s="149">
        <v>15185000</v>
      </c>
      <c r="C76" s="149">
        <v>15335000</v>
      </c>
      <c r="D76" s="149">
        <v>15205000</v>
      </c>
      <c r="E76" s="150">
        <v>43138</v>
      </c>
      <c r="F76" s="151" t="s">
        <v>1473</v>
      </c>
    </row>
    <row r="77" spans="1:6" ht="30">
      <c r="A77" s="149">
        <v>15245000</v>
      </c>
      <c r="B77" s="149">
        <v>15220000</v>
      </c>
      <c r="C77" s="149">
        <v>15310000</v>
      </c>
      <c r="D77" s="149">
        <v>15225000</v>
      </c>
      <c r="E77" s="150">
        <v>43137</v>
      </c>
      <c r="F77" s="151" t="s">
        <v>1474</v>
      </c>
    </row>
    <row r="78" spans="1:6" ht="30">
      <c r="A78" s="149">
        <v>15190000</v>
      </c>
      <c r="B78" s="149">
        <v>15125000</v>
      </c>
      <c r="C78" s="149">
        <v>15295000</v>
      </c>
      <c r="D78" s="149">
        <v>15225000</v>
      </c>
      <c r="E78" s="150">
        <v>43136</v>
      </c>
      <c r="F78" s="151" t="s">
        <v>1475</v>
      </c>
    </row>
    <row r="79" spans="1:6" ht="30">
      <c r="A79" s="149">
        <v>15100000</v>
      </c>
      <c r="B79" s="149">
        <v>15095000</v>
      </c>
      <c r="C79" s="149">
        <v>15295000</v>
      </c>
      <c r="D79" s="149">
        <v>15195000</v>
      </c>
      <c r="E79" s="150">
        <v>43135</v>
      </c>
      <c r="F79" s="151" t="s">
        <v>1476</v>
      </c>
    </row>
    <row r="80" spans="1:6" ht="30">
      <c r="A80" s="149">
        <v>14975000</v>
      </c>
      <c r="B80" s="149">
        <v>14970000</v>
      </c>
      <c r="C80" s="149">
        <v>15130000</v>
      </c>
      <c r="D80" s="149">
        <v>15095000</v>
      </c>
      <c r="E80" s="150">
        <v>43134</v>
      </c>
      <c r="F80" s="151" t="s">
        <v>1477</v>
      </c>
    </row>
    <row r="81" spans="1:6" ht="30">
      <c r="A81" s="149">
        <v>15145000</v>
      </c>
      <c r="B81" s="149">
        <v>14905000</v>
      </c>
      <c r="C81" s="149">
        <v>15145000</v>
      </c>
      <c r="D81" s="149">
        <v>14915000</v>
      </c>
      <c r="E81" s="150">
        <v>43132</v>
      </c>
      <c r="F81" s="151" t="s">
        <v>1478</v>
      </c>
    </row>
    <row r="82" spans="1:6" ht="30">
      <c r="A82" s="149">
        <v>14925000</v>
      </c>
      <c r="B82" s="149">
        <v>14835000</v>
      </c>
      <c r="C82" s="149">
        <v>15055000</v>
      </c>
      <c r="D82" s="149">
        <v>15035000</v>
      </c>
      <c r="E82" s="150">
        <v>43131</v>
      </c>
      <c r="F82" s="151" t="s">
        <v>1479</v>
      </c>
    </row>
    <row r="83" spans="1:6" ht="30">
      <c r="A83" s="149">
        <v>14785000</v>
      </c>
      <c r="B83" s="149">
        <v>14725000</v>
      </c>
      <c r="C83" s="149">
        <v>14880000</v>
      </c>
      <c r="D83" s="149">
        <v>14875000</v>
      </c>
      <c r="E83" s="150">
        <v>43130</v>
      </c>
      <c r="F83" s="151" t="s">
        <v>1480</v>
      </c>
    </row>
    <row r="84" spans="1:6" ht="30">
      <c r="A84" s="149">
        <v>14910000</v>
      </c>
      <c r="B84" s="149">
        <v>14745000</v>
      </c>
      <c r="C84" s="149">
        <v>14925000</v>
      </c>
      <c r="D84" s="149">
        <v>14770000</v>
      </c>
      <c r="E84" s="150">
        <v>43129</v>
      </c>
      <c r="F84" s="151" t="s">
        <v>1481</v>
      </c>
    </row>
    <row r="85" spans="1:6" ht="30">
      <c r="A85" s="149">
        <v>14770000</v>
      </c>
      <c r="B85" s="149">
        <v>14765000</v>
      </c>
      <c r="C85" s="149">
        <v>14900000</v>
      </c>
      <c r="D85" s="149">
        <v>14890000</v>
      </c>
      <c r="E85" s="150">
        <v>43128</v>
      </c>
      <c r="F85" s="151" t="s">
        <v>1482</v>
      </c>
    </row>
    <row r="86" spans="1:6" ht="30">
      <c r="A86" s="149">
        <v>14885000</v>
      </c>
      <c r="B86" s="149">
        <v>14685000</v>
      </c>
      <c r="C86" s="149">
        <v>14925000</v>
      </c>
      <c r="D86" s="149">
        <v>14775000</v>
      </c>
      <c r="E86" s="150">
        <v>43127</v>
      </c>
      <c r="F86" s="151" t="s">
        <v>1483</v>
      </c>
    </row>
    <row r="87" spans="1:6" ht="30">
      <c r="A87" s="149">
        <v>15225000</v>
      </c>
      <c r="B87" s="149">
        <v>15145000</v>
      </c>
      <c r="C87" s="149">
        <v>15265000</v>
      </c>
      <c r="D87" s="149">
        <v>15180000</v>
      </c>
      <c r="E87" s="150">
        <v>43125</v>
      </c>
      <c r="F87" s="151" t="s">
        <v>1484</v>
      </c>
    </row>
    <row r="88" spans="1:6" ht="30">
      <c r="A88" s="149">
        <v>15200000</v>
      </c>
      <c r="B88" s="149">
        <v>15145000</v>
      </c>
      <c r="C88" s="149">
        <v>15265000</v>
      </c>
      <c r="D88" s="149">
        <v>15190000</v>
      </c>
      <c r="E88" s="150">
        <v>43124</v>
      </c>
      <c r="F88" s="151" t="s">
        <v>1485</v>
      </c>
    </row>
    <row r="89" spans="1:6" ht="30">
      <c r="A89" s="149">
        <v>15290000</v>
      </c>
      <c r="B89" s="149">
        <v>15160000</v>
      </c>
      <c r="C89" s="149">
        <v>15400000</v>
      </c>
      <c r="D89" s="149">
        <v>15180000</v>
      </c>
      <c r="E89" s="150">
        <v>43123</v>
      </c>
      <c r="F89" s="151" t="s">
        <v>1486</v>
      </c>
    </row>
    <row r="90" spans="1:6" ht="30">
      <c r="A90" s="149">
        <v>15285000</v>
      </c>
      <c r="B90" s="149">
        <v>15235000</v>
      </c>
      <c r="C90" s="149">
        <v>15375000</v>
      </c>
      <c r="D90" s="149">
        <v>15285000</v>
      </c>
      <c r="E90" s="150">
        <v>43122</v>
      </c>
      <c r="F90" s="151" t="s">
        <v>1487</v>
      </c>
    </row>
    <row r="91" spans="1:6" ht="30">
      <c r="A91" s="149">
        <v>15205000</v>
      </c>
      <c r="B91" s="149">
        <v>15137000</v>
      </c>
      <c r="C91" s="149">
        <v>15297000</v>
      </c>
      <c r="D91" s="149">
        <v>15282000</v>
      </c>
      <c r="E91" s="150">
        <v>43121</v>
      </c>
      <c r="F91" s="151" t="s">
        <v>1488</v>
      </c>
    </row>
    <row r="92" spans="1:6" ht="30">
      <c r="A92" s="149">
        <v>15050000</v>
      </c>
      <c r="B92" s="149">
        <v>15050000</v>
      </c>
      <c r="C92" s="149">
        <v>15220000</v>
      </c>
      <c r="D92" s="149">
        <v>15195000</v>
      </c>
      <c r="E92" s="150">
        <v>43120</v>
      </c>
      <c r="F92" s="151" t="s">
        <v>1489</v>
      </c>
    </row>
    <row r="93" spans="1:6" ht="30">
      <c r="A93" s="149">
        <v>15135000</v>
      </c>
      <c r="B93" s="149">
        <v>14995000</v>
      </c>
      <c r="C93" s="149">
        <v>15140000</v>
      </c>
      <c r="D93" s="149">
        <v>15025000</v>
      </c>
      <c r="E93" s="150">
        <v>43118</v>
      </c>
      <c r="F93" s="151" t="s">
        <v>1490</v>
      </c>
    </row>
    <row r="94" spans="1:6" ht="30">
      <c r="A94" s="149">
        <v>15005000</v>
      </c>
      <c r="B94" s="149">
        <v>14995000</v>
      </c>
      <c r="C94" s="149">
        <v>15155000</v>
      </c>
      <c r="D94" s="149">
        <v>15150000</v>
      </c>
      <c r="E94" s="150">
        <v>43117</v>
      </c>
      <c r="F94" s="151" t="s">
        <v>1491</v>
      </c>
    </row>
    <row r="95" spans="1:6" ht="30">
      <c r="A95" s="149">
        <v>14935000</v>
      </c>
      <c r="B95" s="149">
        <v>14921000</v>
      </c>
      <c r="C95" s="149">
        <v>15005000</v>
      </c>
      <c r="D95" s="149">
        <v>14940000</v>
      </c>
      <c r="E95" s="150">
        <v>43116</v>
      </c>
      <c r="F95" s="151" t="s">
        <v>1492</v>
      </c>
    </row>
    <row r="96" spans="1:6" ht="30">
      <c r="A96" s="149">
        <v>14872000</v>
      </c>
      <c r="B96" s="149">
        <v>14865000</v>
      </c>
      <c r="C96" s="149">
        <v>14950000</v>
      </c>
      <c r="D96" s="149">
        <v>14920000</v>
      </c>
      <c r="E96" s="150">
        <v>43115</v>
      </c>
      <c r="F96" s="151" t="s">
        <v>1493</v>
      </c>
    </row>
    <row r="97" spans="1:6" ht="30">
      <c r="A97" s="149">
        <v>15020000</v>
      </c>
      <c r="B97" s="149">
        <v>14827000</v>
      </c>
      <c r="C97" s="149">
        <v>15107000</v>
      </c>
      <c r="D97" s="149">
        <v>14877000</v>
      </c>
      <c r="E97" s="150">
        <v>43114</v>
      </c>
      <c r="F97" s="151" t="s">
        <v>1494</v>
      </c>
    </row>
    <row r="98" spans="1:6" ht="30">
      <c r="A98" s="149">
        <v>14850000</v>
      </c>
      <c r="B98" s="149">
        <v>14815000</v>
      </c>
      <c r="C98" s="149">
        <v>15040000</v>
      </c>
      <c r="D98" s="149">
        <v>15015000</v>
      </c>
      <c r="E98" s="150">
        <v>43113</v>
      </c>
      <c r="F98" s="151" t="s">
        <v>1495</v>
      </c>
    </row>
    <row r="99" spans="1:6" ht="30">
      <c r="A99" s="149">
        <v>14950000</v>
      </c>
      <c r="B99" s="149">
        <v>14843000</v>
      </c>
      <c r="C99" s="149">
        <v>15015000</v>
      </c>
      <c r="D99" s="149">
        <v>14925000</v>
      </c>
      <c r="E99" s="150">
        <v>43111</v>
      </c>
      <c r="F99" s="151" t="s">
        <v>1496</v>
      </c>
    </row>
    <row r="100" spans="1:6" ht="30">
      <c r="A100" s="149">
        <v>14725000</v>
      </c>
      <c r="B100" s="149">
        <v>14700000</v>
      </c>
      <c r="C100" s="149">
        <v>14965000</v>
      </c>
      <c r="D100" s="149">
        <v>14945000</v>
      </c>
      <c r="E100" s="150">
        <v>43110</v>
      </c>
      <c r="F100" s="151" t="s">
        <v>1497</v>
      </c>
    </row>
    <row r="101" spans="1:6">
      <c r="A101" s="149">
        <v>14703000</v>
      </c>
      <c r="B101" s="149">
        <v>14643000</v>
      </c>
      <c r="C101" s="149">
        <v>14715000</v>
      </c>
      <c r="D101" s="149">
        <v>14700000</v>
      </c>
      <c r="E101" s="150">
        <v>43109</v>
      </c>
      <c r="F101" s="151" t="s">
        <v>1498</v>
      </c>
    </row>
    <row r="102" spans="1:6">
      <c r="A102" s="149">
        <v>14675000</v>
      </c>
      <c r="B102" s="149">
        <v>14640000</v>
      </c>
      <c r="C102" s="149">
        <v>14775000</v>
      </c>
      <c r="D102" s="149">
        <v>14683000</v>
      </c>
      <c r="E102" s="150">
        <v>43108</v>
      </c>
      <c r="F102" s="151" t="s">
        <v>1505</v>
      </c>
    </row>
    <row r="103" spans="1:6">
      <c r="A103" s="149">
        <v>14700000</v>
      </c>
      <c r="B103" s="149">
        <v>14620000</v>
      </c>
      <c r="C103" s="149">
        <v>14735000</v>
      </c>
      <c r="D103" s="149">
        <v>14700000</v>
      </c>
      <c r="E103" s="150">
        <v>43107</v>
      </c>
      <c r="F103" s="151" t="s">
        <v>1506</v>
      </c>
    </row>
    <row r="104" spans="1:6">
      <c r="A104" s="149">
        <v>14635000</v>
      </c>
      <c r="B104" s="149">
        <v>14575000</v>
      </c>
      <c r="C104" s="149">
        <v>14785000</v>
      </c>
      <c r="D104" s="149">
        <v>14725000</v>
      </c>
      <c r="E104" s="150">
        <v>43106</v>
      </c>
      <c r="F104" s="151" t="s">
        <v>1507</v>
      </c>
    </row>
    <row r="105" spans="1:6">
      <c r="A105" s="149">
        <v>15015000</v>
      </c>
      <c r="B105" s="149">
        <v>14560000</v>
      </c>
      <c r="C105" s="149">
        <v>15025000</v>
      </c>
      <c r="D105" s="149">
        <v>14655000</v>
      </c>
      <c r="E105" s="150">
        <v>43104</v>
      </c>
      <c r="F105" s="151" t="s">
        <v>1508</v>
      </c>
    </row>
    <row r="106" spans="1:6">
      <c r="A106" s="149">
        <v>14992500</v>
      </c>
      <c r="B106" s="149">
        <v>14945000</v>
      </c>
      <c r="C106" s="149">
        <v>15120000</v>
      </c>
      <c r="D106" s="149">
        <v>15030000</v>
      </c>
      <c r="E106" s="150">
        <v>43103</v>
      </c>
      <c r="F106" s="151" t="s">
        <v>1509</v>
      </c>
    </row>
    <row r="107" spans="1:6">
      <c r="A107" s="149">
        <v>14855000</v>
      </c>
      <c r="B107" s="149">
        <v>14805000</v>
      </c>
      <c r="C107" s="149">
        <v>15030000</v>
      </c>
      <c r="D107" s="149">
        <v>14907500</v>
      </c>
      <c r="E107" s="150">
        <v>43102</v>
      </c>
      <c r="F107" s="151" t="s">
        <v>1510</v>
      </c>
    </row>
    <row r="108" spans="1:6">
      <c r="A108" s="149">
        <v>14555000</v>
      </c>
      <c r="B108" s="149">
        <v>14542500</v>
      </c>
      <c r="C108" s="149">
        <v>14975000</v>
      </c>
      <c r="D108" s="149">
        <v>14890000</v>
      </c>
      <c r="E108" s="150">
        <v>43101</v>
      </c>
      <c r="F108" s="151" t="s">
        <v>1511</v>
      </c>
    </row>
    <row r="109" spans="1:6">
      <c r="A109" s="149">
        <v>14474000</v>
      </c>
      <c r="B109" s="149">
        <v>14315000</v>
      </c>
      <c r="C109" s="149">
        <v>14650000</v>
      </c>
      <c r="D109" s="149">
        <v>14500000</v>
      </c>
      <c r="E109" s="150">
        <v>43100</v>
      </c>
      <c r="F109" s="151" t="s">
        <v>1512</v>
      </c>
    </row>
    <row r="110" spans="1:6">
      <c r="A110" s="149">
        <v>14213000</v>
      </c>
      <c r="B110" s="149">
        <v>14175000</v>
      </c>
      <c r="C110" s="149">
        <v>14469000</v>
      </c>
      <c r="D110" s="149">
        <v>14434000</v>
      </c>
      <c r="E110" s="150">
        <v>43099</v>
      </c>
      <c r="F110" s="151" t="s">
        <v>1513</v>
      </c>
    </row>
    <row r="111" spans="1:6">
      <c r="A111" s="149">
        <v>14125000</v>
      </c>
      <c r="B111" s="149">
        <v>14108000</v>
      </c>
      <c r="C111" s="149">
        <v>14161000</v>
      </c>
      <c r="D111" s="149">
        <v>14148000</v>
      </c>
      <c r="E111" s="150">
        <v>43097</v>
      </c>
      <c r="F111" s="151" t="s">
        <v>1514</v>
      </c>
    </row>
    <row r="112" spans="1:6">
      <c r="A112" s="149">
        <v>14078000</v>
      </c>
      <c r="B112" s="149">
        <v>14068000</v>
      </c>
      <c r="C112" s="149">
        <v>14153000</v>
      </c>
      <c r="D112" s="149">
        <v>14113000</v>
      </c>
      <c r="E112" s="150">
        <v>43096</v>
      </c>
      <c r="F112" s="151" t="s">
        <v>1515</v>
      </c>
    </row>
    <row r="113" spans="1:6">
      <c r="A113" s="149">
        <v>13972000</v>
      </c>
      <c r="B113" s="149">
        <v>13972000</v>
      </c>
      <c r="C113" s="149">
        <v>14048000</v>
      </c>
      <c r="D113" s="149">
        <v>14043000</v>
      </c>
      <c r="E113" s="150">
        <v>43095</v>
      </c>
      <c r="F113" s="151" t="s">
        <v>1516</v>
      </c>
    </row>
    <row r="114" spans="1:6">
      <c r="A114" s="149">
        <v>13953000</v>
      </c>
      <c r="B114" s="149">
        <v>13940000</v>
      </c>
      <c r="C114" s="149">
        <v>13969000</v>
      </c>
      <c r="D114" s="149">
        <v>13969000</v>
      </c>
      <c r="E114" s="150">
        <v>43094</v>
      </c>
      <c r="F114" s="151" t="s">
        <v>1517</v>
      </c>
    </row>
    <row r="115" spans="1:6">
      <c r="A115" s="149">
        <v>13962000</v>
      </c>
      <c r="B115" s="149">
        <v>13947000</v>
      </c>
      <c r="C115" s="149">
        <v>13990000</v>
      </c>
      <c r="D115" s="149">
        <v>13960000</v>
      </c>
      <c r="E115" s="150">
        <v>43093</v>
      </c>
      <c r="F115" s="151" t="s">
        <v>1518</v>
      </c>
    </row>
    <row r="116" spans="1:6">
      <c r="A116" s="149">
        <v>13950000</v>
      </c>
      <c r="B116" s="149">
        <v>13924000</v>
      </c>
      <c r="C116" s="149">
        <v>13990000</v>
      </c>
      <c r="D116" s="149">
        <v>13955000</v>
      </c>
      <c r="E116" s="150">
        <v>43092</v>
      </c>
      <c r="F116" s="151" t="s">
        <v>1519</v>
      </c>
    </row>
    <row r="117" spans="1:6">
      <c r="A117" s="149">
        <v>13905000</v>
      </c>
      <c r="B117" s="149">
        <v>13897000</v>
      </c>
      <c r="C117" s="149">
        <v>13955000</v>
      </c>
      <c r="D117" s="149">
        <v>13915000</v>
      </c>
      <c r="E117" s="150">
        <v>43090</v>
      </c>
      <c r="F117" s="151" t="s">
        <v>1520</v>
      </c>
    </row>
    <row r="118" spans="1:6">
      <c r="A118" s="149">
        <v>13915000</v>
      </c>
      <c r="B118" s="149">
        <v>13875000</v>
      </c>
      <c r="C118" s="149">
        <v>13945000</v>
      </c>
      <c r="D118" s="149">
        <v>13920000</v>
      </c>
      <c r="E118" s="150">
        <v>43089</v>
      </c>
      <c r="F118" s="151" t="s">
        <v>1521</v>
      </c>
    </row>
    <row r="119" spans="1:6">
      <c r="A119" s="149">
        <v>13942000</v>
      </c>
      <c r="B119" s="149">
        <v>13875000</v>
      </c>
      <c r="C119" s="149">
        <v>13974000</v>
      </c>
      <c r="D119" s="149">
        <v>13880000</v>
      </c>
      <c r="E119" s="150">
        <v>43088</v>
      </c>
      <c r="F119" s="151" t="s">
        <v>1522</v>
      </c>
    </row>
    <row r="120" spans="1:6">
      <c r="A120" s="149">
        <v>13850000</v>
      </c>
      <c r="B120" s="149">
        <v>13850000</v>
      </c>
      <c r="C120" s="149">
        <v>13967000</v>
      </c>
      <c r="D120" s="149">
        <v>13927000</v>
      </c>
      <c r="E120" s="150">
        <v>43087</v>
      </c>
      <c r="F120" s="151" t="s">
        <v>1523</v>
      </c>
    </row>
    <row r="121" spans="1:6">
      <c r="A121" s="149">
        <v>13982000</v>
      </c>
      <c r="B121" s="149">
        <v>13827000</v>
      </c>
      <c r="C121" s="149">
        <v>13990000</v>
      </c>
      <c r="D121" s="149">
        <v>13847000</v>
      </c>
      <c r="E121" s="150">
        <v>43086</v>
      </c>
      <c r="F121" s="151" t="s">
        <v>1524</v>
      </c>
    </row>
    <row r="122" spans="1:6">
      <c r="A122" s="149">
        <v>14122000</v>
      </c>
      <c r="B122" s="149">
        <v>13952000</v>
      </c>
      <c r="C122" s="149">
        <v>14137000</v>
      </c>
      <c r="D122" s="149">
        <v>13997000</v>
      </c>
      <c r="E122" s="150">
        <v>43085</v>
      </c>
      <c r="F122" s="151" t="s">
        <v>1525</v>
      </c>
    </row>
    <row r="123" spans="1:6">
      <c r="A123" s="149">
        <v>14155000</v>
      </c>
      <c r="B123" s="149">
        <v>14102000</v>
      </c>
      <c r="C123" s="149">
        <v>14170000</v>
      </c>
      <c r="D123" s="149">
        <v>14117000</v>
      </c>
      <c r="E123" s="150">
        <v>43083</v>
      </c>
      <c r="F123" s="151" t="s">
        <v>1526</v>
      </c>
    </row>
    <row r="124" spans="1:6">
      <c r="A124" s="149">
        <v>14129000</v>
      </c>
      <c r="B124" s="149">
        <v>14095000</v>
      </c>
      <c r="C124" s="149">
        <v>14150000</v>
      </c>
      <c r="D124" s="149">
        <v>14120000</v>
      </c>
      <c r="E124" s="150">
        <v>43082</v>
      </c>
      <c r="F124" s="151" t="s">
        <v>1527</v>
      </c>
    </row>
    <row r="125" spans="1:6">
      <c r="A125" s="149">
        <v>14117000</v>
      </c>
      <c r="B125" s="149">
        <v>14074000</v>
      </c>
      <c r="C125" s="149">
        <v>14177000</v>
      </c>
      <c r="D125" s="149">
        <v>14104000</v>
      </c>
      <c r="E125" s="150">
        <v>43081</v>
      </c>
      <c r="F125" s="151" t="s">
        <v>1528</v>
      </c>
    </row>
    <row r="126" spans="1:6">
      <c r="A126" s="149">
        <v>14095000</v>
      </c>
      <c r="B126" s="149">
        <v>14072000</v>
      </c>
      <c r="C126" s="149">
        <v>14195000</v>
      </c>
      <c r="D126" s="149">
        <v>14127000</v>
      </c>
      <c r="E126" s="150">
        <v>43080</v>
      </c>
      <c r="F126" s="151" t="s">
        <v>1529</v>
      </c>
    </row>
    <row r="127" spans="1:6">
      <c r="A127" s="149">
        <v>14180000</v>
      </c>
      <c r="B127" s="149">
        <v>14045000</v>
      </c>
      <c r="C127" s="149">
        <v>14250000</v>
      </c>
      <c r="D127" s="149">
        <v>14087000</v>
      </c>
      <c r="E127" s="150">
        <v>43079</v>
      </c>
      <c r="F127" s="151" t="s">
        <v>1530</v>
      </c>
    </row>
    <row r="128" spans="1:6">
      <c r="A128" s="149">
        <v>13960000</v>
      </c>
      <c r="B128" s="149">
        <v>13952000</v>
      </c>
      <c r="C128" s="149">
        <v>14205000</v>
      </c>
      <c r="D128" s="149">
        <v>14155000</v>
      </c>
      <c r="E128" s="150">
        <v>43078</v>
      </c>
      <c r="F128" s="151" t="s">
        <v>1531</v>
      </c>
    </row>
    <row r="129" spans="1:6">
      <c r="A129" s="149">
        <v>14170000</v>
      </c>
      <c r="B129" s="149">
        <v>14135000</v>
      </c>
      <c r="C129" s="149">
        <v>14195000</v>
      </c>
      <c r="D129" s="149">
        <v>14145000</v>
      </c>
      <c r="E129" s="150">
        <v>43076</v>
      </c>
      <c r="F129" s="151" t="s">
        <v>1532</v>
      </c>
    </row>
    <row r="130" spans="1:6">
      <c r="A130" s="149">
        <v>14145000</v>
      </c>
      <c r="B130" s="149">
        <v>14120000</v>
      </c>
      <c r="C130" s="149">
        <v>14185000</v>
      </c>
      <c r="D130" s="149">
        <v>14140000</v>
      </c>
      <c r="E130" s="150">
        <v>43075</v>
      </c>
      <c r="F130" s="151" t="s">
        <v>1533</v>
      </c>
    </row>
    <row r="131" spans="1:6">
      <c r="A131" s="149">
        <v>14358000</v>
      </c>
      <c r="B131" s="149">
        <v>14110000</v>
      </c>
      <c r="C131" s="149">
        <v>14430000</v>
      </c>
      <c r="D131" s="149">
        <v>14155000</v>
      </c>
      <c r="E131" s="150">
        <v>43074</v>
      </c>
      <c r="F131" s="151" t="s">
        <v>1534</v>
      </c>
    </row>
    <row r="132" spans="1:6">
      <c r="A132" s="149">
        <v>13920000</v>
      </c>
      <c r="B132" s="149">
        <v>13915000</v>
      </c>
      <c r="C132" s="149">
        <v>14268000</v>
      </c>
      <c r="D132" s="149">
        <v>14258000</v>
      </c>
      <c r="E132" s="150">
        <v>43073</v>
      </c>
      <c r="F132" s="151" t="s">
        <v>1535</v>
      </c>
    </row>
    <row r="133" spans="1:6">
      <c r="A133" s="149">
        <v>13948000</v>
      </c>
      <c r="B133" s="149">
        <v>13907000</v>
      </c>
      <c r="C133" s="149">
        <v>14040000</v>
      </c>
      <c r="D133" s="149">
        <v>13935000</v>
      </c>
      <c r="E133" s="150">
        <v>43072</v>
      </c>
      <c r="F133" s="151" t="s">
        <v>1536</v>
      </c>
    </row>
    <row r="134" spans="1:6">
      <c r="A134" s="149">
        <v>13805000</v>
      </c>
      <c r="B134" s="149">
        <v>13805000</v>
      </c>
      <c r="C134" s="149">
        <v>13938000</v>
      </c>
      <c r="D134" s="149">
        <v>13938000</v>
      </c>
      <c r="E134" s="150">
        <v>43071</v>
      </c>
      <c r="F134" s="151" t="s">
        <v>1537</v>
      </c>
    </row>
    <row r="135" spans="1:6">
      <c r="A135" s="149">
        <v>13804000</v>
      </c>
      <c r="B135" s="149">
        <v>13752000</v>
      </c>
      <c r="C135" s="149">
        <v>13870000</v>
      </c>
      <c r="D135" s="149">
        <v>13815000</v>
      </c>
      <c r="E135" s="150">
        <v>43069</v>
      </c>
      <c r="F135" s="151" t="s">
        <v>1538</v>
      </c>
    </row>
    <row r="136" spans="1:6">
      <c r="A136" s="149">
        <v>13568000</v>
      </c>
      <c r="B136" s="149">
        <v>13568000</v>
      </c>
      <c r="C136" s="149">
        <v>13774000</v>
      </c>
      <c r="D136" s="149">
        <v>13764000</v>
      </c>
      <c r="E136" s="150">
        <v>43068</v>
      </c>
      <c r="F136" s="151" t="s">
        <v>1539</v>
      </c>
    </row>
    <row r="137" spans="1:6">
      <c r="A137" s="149">
        <v>13588000</v>
      </c>
      <c r="B137" s="149">
        <v>13540000</v>
      </c>
      <c r="C137" s="149">
        <v>13605000</v>
      </c>
      <c r="D137" s="149">
        <v>13560000</v>
      </c>
      <c r="E137" s="150">
        <v>43067</v>
      </c>
      <c r="F137" s="151" t="s">
        <v>1540</v>
      </c>
    </row>
    <row r="138" spans="1:6">
      <c r="A138" s="149">
        <v>13660000</v>
      </c>
      <c r="B138" s="149">
        <v>13560000</v>
      </c>
      <c r="C138" s="149">
        <v>13670000</v>
      </c>
      <c r="D138" s="149">
        <v>13605000</v>
      </c>
      <c r="E138" s="150">
        <v>43066</v>
      </c>
      <c r="F138" s="151" t="s">
        <v>1541</v>
      </c>
    </row>
    <row r="139" spans="1:6">
      <c r="A139" s="149">
        <v>13657000</v>
      </c>
      <c r="B139" s="149">
        <v>13485000</v>
      </c>
      <c r="C139" s="149">
        <v>13680000</v>
      </c>
      <c r="D139" s="149">
        <v>13570000</v>
      </c>
      <c r="E139" s="150">
        <v>43065</v>
      </c>
      <c r="F139" s="151" t="s">
        <v>1542</v>
      </c>
    </row>
    <row r="140" spans="1:6">
      <c r="A140" s="149">
        <v>13818000</v>
      </c>
      <c r="B140" s="149">
        <v>13617000</v>
      </c>
      <c r="C140" s="149">
        <v>13977000</v>
      </c>
      <c r="D140" s="149">
        <v>13617000</v>
      </c>
      <c r="E140" s="150">
        <v>43064</v>
      </c>
      <c r="F140" s="151" t="s">
        <v>1543</v>
      </c>
    </row>
    <row r="141" spans="1:6">
      <c r="A141" s="149">
        <v>14130000</v>
      </c>
      <c r="B141" s="149">
        <v>13853000</v>
      </c>
      <c r="C141" s="149">
        <v>14248000</v>
      </c>
      <c r="D141" s="149">
        <v>13903000</v>
      </c>
      <c r="E141" s="150">
        <v>43062</v>
      </c>
      <c r="F141" s="151" t="s">
        <v>1544</v>
      </c>
    </row>
    <row r="142" spans="1:6">
      <c r="A142" s="149">
        <v>14506000</v>
      </c>
      <c r="B142" s="149">
        <v>14155000</v>
      </c>
      <c r="C142" s="149">
        <v>14536000</v>
      </c>
      <c r="D142" s="149">
        <v>14175000</v>
      </c>
      <c r="E142" s="150">
        <v>43061</v>
      </c>
      <c r="F142" s="151" t="s">
        <v>1545</v>
      </c>
    </row>
    <row r="143" spans="1:6">
      <c r="A143" s="149">
        <v>14285000</v>
      </c>
      <c r="B143" s="149">
        <v>14136000</v>
      </c>
      <c r="C143" s="149">
        <v>14484000</v>
      </c>
      <c r="D143" s="149">
        <v>14441000</v>
      </c>
      <c r="E143" s="150">
        <v>43060</v>
      </c>
      <c r="F143" s="151" t="s">
        <v>1546</v>
      </c>
    </row>
    <row r="144" spans="1:6">
      <c r="A144" s="149">
        <v>14140000</v>
      </c>
      <c r="B144" s="149">
        <v>14105000</v>
      </c>
      <c r="C144" s="149">
        <v>14435000</v>
      </c>
      <c r="D144" s="149">
        <v>14210000</v>
      </c>
      <c r="E144" s="150">
        <v>43059</v>
      </c>
      <c r="F144" s="151" t="s">
        <v>1547</v>
      </c>
    </row>
    <row r="145" spans="1:6">
      <c r="A145" s="149">
        <v>14160000</v>
      </c>
      <c r="B145" s="149">
        <v>14145000</v>
      </c>
      <c r="C145" s="149">
        <v>14195000</v>
      </c>
      <c r="D145" s="149">
        <v>14155000</v>
      </c>
      <c r="E145" s="150">
        <v>43058</v>
      </c>
      <c r="F145" s="151" t="s">
        <v>1548</v>
      </c>
    </row>
    <row r="146" spans="1:6">
      <c r="A146" s="149">
        <v>14016000</v>
      </c>
      <c r="B146" s="149">
        <v>13990000</v>
      </c>
      <c r="C146" s="149">
        <v>14180000</v>
      </c>
      <c r="D146" s="149">
        <v>14145000</v>
      </c>
      <c r="E146" s="150">
        <v>43057</v>
      </c>
      <c r="F146" s="151" t="s">
        <v>1549</v>
      </c>
    </row>
    <row r="147" spans="1:6">
      <c r="A147" s="149">
        <v>13899000</v>
      </c>
      <c r="B147" s="149">
        <v>13855000</v>
      </c>
      <c r="C147" s="149">
        <v>13900000</v>
      </c>
      <c r="D147" s="149">
        <v>13895000</v>
      </c>
      <c r="E147" s="150">
        <v>43055</v>
      </c>
      <c r="F147" s="151" t="s">
        <v>1550</v>
      </c>
    </row>
    <row r="148" spans="1:6">
      <c r="A148" s="149">
        <v>13940000</v>
      </c>
      <c r="B148" s="149">
        <v>13866000</v>
      </c>
      <c r="C148" s="149">
        <v>13940000</v>
      </c>
      <c r="D148" s="149">
        <v>13883000</v>
      </c>
      <c r="E148" s="150">
        <v>43054</v>
      </c>
      <c r="F148" s="151" t="s">
        <v>1551</v>
      </c>
    </row>
    <row r="149" spans="1:6">
      <c r="A149" s="149">
        <v>13940000</v>
      </c>
      <c r="B149" s="149">
        <v>13825000</v>
      </c>
      <c r="C149" s="149">
        <v>13975000</v>
      </c>
      <c r="D149" s="149">
        <v>13895000</v>
      </c>
      <c r="E149" s="150">
        <v>43053</v>
      </c>
      <c r="F149" s="151" t="s">
        <v>1552</v>
      </c>
    </row>
    <row r="150" spans="1:6">
      <c r="A150" s="149">
        <v>13705000</v>
      </c>
      <c r="B150" s="149">
        <v>13690000</v>
      </c>
      <c r="C150" s="149">
        <v>13990000</v>
      </c>
      <c r="D150" s="149">
        <v>13880000</v>
      </c>
      <c r="E150" s="150">
        <v>43052</v>
      </c>
      <c r="F150" s="151" t="s">
        <v>1553</v>
      </c>
    </row>
    <row r="151" spans="1:6">
      <c r="A151" s="149">
        <v>13487000</v>
      </c>
      <c r="B151" s="149">
        <v>13472000</v>
      </c>
      <c r="C151" s="149">
        <v>13760000</v>
      </c>
      <c r="D151" s="149">
        <v>13730000</v>
      </c>
      <c r="E151" s="150">
        <v>43051</v>
      </c>
      <c r="F151" s="151" t="s">
        <v>1554</v>
      </c>
    </row>
    <row r="152" spans="1:6">
      <c r="A152" s="149">
        <v>13564000</v>
      </c>
      <c r="B152" s="149">
        <v>13457000</v>
      </c>
      <c r="C152" s="149">
        <v>13635000</v>
      </c>
      <c r="D152" s="149">
        <v>13497000</v>
      </c>
      <c r="E152" s="150">
        <v>43050</v>
      </c>
      <c r="F152" s="151" t="s">
        <v>1555</v>
      </c>
    </row>
    <row r="153" spans="1:6">
      <c r="A153" s="149">
        <v>13494000</v>
      </c>
      <c r="B153" s="149">
        <v>13494000</v>
      </c>
      <c r="C153" s="149">
        <v>13594000</v>
      </c>
      <c r="D153" s="149">
        <v>13582000</v>
      </c>
      <c r="E153" s="150">
        <v>43048</v>
      </c>
      <c r="F153" s="151" t="s">
        <v>1556</v>
      </c>
    </row>
    <row r="154" spans="1:6">
      <c r="A154" s="149">
        <v>13405000</v>
      </c>
      <c r="B154" s="149">
        <v>13405000</v>
      </c>
      <c r="C154" s="149">
        <v>13510000</v>
      </c>
      <c r="D154" s="149">
        <v>13497000</v>
      </c>
      <c r="E154" s="150">
        <v>43047</v>
      </c>
      <c r="F154" s="151" t="s">
        <v>1557</v>
      </c>
    </row>
    <row r="155" spans="1:6">
      <c r="A155" s="149">
        <v>13450000</v>
      </c>
      <c r="B155" s="149">
        <v>13360000</v>
      </c>
      <c r="C155" s="149">
        <v>13482000</v>
      </c>
      <c r="D155" s="149">
        <v>13393000</v>
      </c>
      <c r="E155" s="150">
        <v>43046</v>
      </c>
      <c r="F155" s="151" t="s">
        <v>1558</v>
      </c>
    </row>
    <row r="156" spans="1:6">
      <c r="A156" s="149">
        <v>13292000</v>
      </c>
      <c r="B156" s="149">
        <v>13290000</v>
      </c>
      <c r="C156" s="149">
        <v>13445000</v>
      </c>
      <c r="D156" s="149">
        <v>13430000</v>
      </c>
      <c r="E156" s="150">
        <v>43045</v>
      </c>
      <c r="F156" s="151" t="s">
        <v>1559</v>
      </c>
    </row>
    <row r="157" spans="1:6">
      <c r="A157" s="149">
        <v>13182000</v>
      </c>
      <c r="B157" s="149">
        <v>13165000</v>
      </c>
      <c r="C157" s="149">
        <v>13317000</v>
      </c>
      <c r="D157" s="149">
        <v>13302000</v>
      </c>
      <c r="E157" s="150">
        <v>43044</v>
      </c>
      <c r="F157" s="151" t="s">
        <v>1560</v>
      </c>
    </row>
    <row r="158" spans="1:6">
      <c r="A158" s="149">
        <v>13155000</v>
      </c>
      <c r="B158" s="149">
        <v>13144000</v>
      </c>
      <c r="C158" s="149">
        <v>13192000</v>
      </c>
      <c r="D158" s="149">
        <v>13187000</v>
      </c>
      <c r="E158" s="150">
        <v>43043</v>
      </c>
      <c r="F158" s="151" t="s">
        <v>1561</v>
      </c>
    </row>
    <row r="159" spans="1:6">
      <c r="A159" s="149">
        <v>13170000</v>
      </c>
      <c r="B159" s="149">
        <v>13155000</v>
      </c>
      <c r="C159" s="149">
        <v>13215000</v>
      </c>
      <c r="D159" s="149">
        <v>13195000</v>
      </c>
      <c r="E159" s="150">
        <v>43041</v>
      </c>
      <c r="F159" s="151" t="s">
        <v>1562</v>
      </c>
    </row>
    <row r="160" spans="1:6">
      <c r="A160" s="149">
        <v>13141000</v>
      </c>
      <c r="B160" s="149">
        <v>13141000</v>
      </c>
      <c r="C160" s="149">
        <v>13197000</v>
      </c>
      <c r="D160" s="149">
        <v>13180000</v>
      </c>
      <c r="E160" s="150">
        <v>43040</v>
      </c>
      <c r="F160" s="151" t="s">
        <v>1563</v>
      </c>
    </row>
    <row r="161" spans="1:6">
      <c r="A161" s="149">
        <v>13135000</v>
      </c>
      <c r="B161" s="149">
        <v>13113000</v>
      </c>
      <c r="C161" s="149">
        <v>13160000</v>
      </c>
      <c r="D161" s="149">
        <v>13133000</v>
      </c>
      <c r="E161" s="150">
        <v>43039</v>
      </c>
      <c r="F161" s="151" t="s">
        <v>1564</v>
      </c>
    </row>
    <row r="162" spans="1:6">
      <c r="A162" s="149">
        <v>13168000</v>
      </c>
      <c r="B162" s="149">
        <v>13120000</v>
      </c>
      <c r="C162" s="149">
        <v>13180000</v>
      </c>
      <c r="D162" s="149">
        <v>13144000</v>
      </c>
      <c r="E162" s="150">
        <v>43038</v>
      </c>
      <c r="F162" s="151" t="s">
        <v>1565</v>
      </c>
    </row>
    <row r="163" spans="1:6">
      <c r="A163" s="149">
        <v>13186000</v>
      </c>
      <c r="B163" s="149">
        <v>13154000</v>
      </c>
      <c r="C163" s="149">
        <v>13220000</v>
      </c>
      <c r="D163" s="149">
        <v>13190000</v>
      </c>
      <c r="E163" s="150">
        <v>43037</v>
      </c>
      <c r="F163" s="151" t="s">
        <v>1566</v>
      </c>
    </row>
    <row r="164" spans="1:6">
      <c r="A164" s="149">
        <v>13056000</v>
      </c>
      <c r="B164" s="149">
        <v>13056000</v>
      </c>
      <c r="C164" s="149">
        <v>13189000</v>
      </c>
      <c r="D164" s="149">
        <v>13174000</v>
      </c>
      <c r="E164" s="150">
        <v>43036</v>
      </c>
      <c r="F164" s="151" t="s">
        <v>1567</v>
      </c>
    </row>
    <row r="165" spans="1:6">
      <c r="A165" s="149">
        <v>13090000</v>
      </c>
      <c r="B165" s="149">
        <v>13026000</v>
      </c>
      <c r="C165" s="149">
        <v>13107000</v>
      </c>
      <c r="D165" s="149">
        <v>13026000</v>
      </c>
      <c r="E165" s="150">
        <v>43034</v>
      </c>
      <c r="F165" s="151" t="s">
        <v>1568</v>
      </c>
    </row>
    <row r="166" spans="1:6">
      <c r="A166" s="149">
        <v>13127000</v>
      </c>
      <c r="B166" s="149">
        <v>13065000</v>
      </c>
      <c r="C166" s="149">
        <v>13127000</v>
      </c>
      <c r="D166" s="149">
        <v>13080000</v>
      </c>
      <c r="E166" s="150">
        <v>43033</v>
      </c>
      <c r="F166" s="151" t="s">
        <v>1569</v>
      </c>
    </row>
    <row r="167" spans="1:6">
      <c r="A167" s="149">
        <v>13076000</v>
      </c>
      <c r="B167" s="149">
        <v>13070000</v>
      </c>
      <c r="C167" s="149">
        <v>13130000</v>
      </c>
      <c r="D167" s="149">
        <v>13110000</v>
      </c>
      <c r="E167" s="150">
        <v>43032</v>
      </c>
      <c r="F167" s="151" t="s">
        <v>1570</v>
      </c>
    </row>
    <row r="168" spans="1:6">
      <c r="A168" s="149">
        <v>12947000</v>
      </c>
      <c r="B168" s="149">
        <v>12945000</v>
      </c>
      <c r="C168" s="149">
        <v>13066000</v>
      </c>
      <c r="D168" s="149">
        <v>13056000</v>
      </c>
      <c r="E168" s="150">
        <v>43031</v>
      </c>
      <c r="F168" s="151" t="s">
        <v>1571</v>
      </c>
    </row>
    <row r="169" spans="1:6">
      <c r="A169" s="149">
        <v>12944000</v>
      </c>
      <c r="B169" s="149">
        <v>12934000</v>
      </c>
      <c r="C169" s="149">
        <v>12970000</v>
      </c>
      <c r="D169" s="149">
        <v>12965000</v>
      </c>
      <c r="E169" s="150">
        <v>43030</v>
      </c>
      <c r="F169" s="151" t="s">
        <v>1572</v>
      </c>
    </row>
    <row r="170" spans="1:6">
      <c r="A170" s="149">
        <v>13000000</v>
      </c>
      <c r="B170" s="149">
        <v>12930000</v>
      </c>
      <c r="C170" s="149">
        <v>13010000</v>
      </c>
      <c r="D170" s="149">
        <v>12952000</v>
      </c>
      <c r="E170" s="150">
        <v>43029</v>
      </c>
      <c r="F170" s="151" t="s">
        <v>1573</v>
      </c>
    </row>
    <row r="171" spans="1:6">
      <c r="A171" s="149">
        <v>13080000</v>
      </c>
      <c r="B171" s="149">
        <v>13080000</v>
      </c>
      <c r="C171" s="149">
        <v>13114000</v>
      </c>
      <c r="D171" s="149">
        <v>13103000</v>
      </c>
      <c r="E171" s="150">
        <v>43027</v>
      </c>
      <c r="F171" s="151" t="s">
        <v>1574</v>
      </c>
    </row>
    <row r="172" spans="1:6">
      <c r="A172" s="149">
        <v>13099000</v>
      </c>
      <c r="B172" s="149">
        <v>13055000</v>
      </c>
      <c r="C172" s="149">
        <v>13125000</v>
      </c>
      <c r="D172" s="149">
        <v>13085000</v>
      </c>
      <c r="E172" s="150">
        <v>43026</v>
      </c>
      <c r="F172" s="151" t="s">
        <v>1575</v>
      </c>
    </row>
    <row r="173" spans="1:6">
      <c r="A173" s="149">
        <v>13118000</v>
      </c>
      <c r="B173" s="149">
        <v>13046000</v>
      </c>
      <c r="C173" s="149">
        <v>13118000</v>
      </c>
      <c r="D173" s="149">
        <v>13089000</v>
      </c>
      <c r="E173" s="150">
        <v>43025</v>
      </c>
      <c r="F173" s="151" t="s">
        <v>1576</v>
      </c>
    </row>
    <row r="174" spans="1:6">
      <c r="A174" s="149">
        <v>13147000</v>
      </c>
      <c r="B174" s="149">
        <v>13130000</v>
      </c>
      <c r="C174" s="149">
        <v>13190000</v>
      </c>
      <c r="D174" s="149">
        <v>13140000</v>
      </c>
      <c r="E174" s="150">
        <v>43024</v>
      </c>
      <c r="F174" s="151" t="s">
        <v>1577</v>
      </c>
    </row>
    <row r="175" spans="1:6">
      <c r="A175" s="149">
        <v>13134000</v>
      </c>
      <c r="B175" s="149">
        <v>13077000</v>
      </c>
      <c r="C175" s="149">
        <v>13190000</v>
      </c>
      <c r="D175" s="149">
        <v>13136000</v>
      </c>
      <c r="E175" s="150">
        <v>43023</v>
      </c>
      <c r="F175" s="151" t="s">
        <v>1578</v>
      </c>
    </row>
    <row r="176" spans="1:6">
      <c r="A176" s="149">
        <v>13145000</v>
      </c>
      <c r="B176" s="149">
        <v>13079000</v>
      </c>
      <c r="C176" s="149">
        <v>13145000</v>
      </c>
      <c r="D176" s="149">
        <v>13110000</v>
      </c>
      <c r="E176" s="150">
        <v>43022</v>
      </c>
      <c r="F176" s="151" t="s">
        <v>1579</v>
      </c>
    </row>
    <row r="177" spans="1:6">
      <c r="A177" s="149">
        <v>13122000</v>
      </c>
      <c r="B177" s="149">
        <v>13122000</v>
      </c>
      <c r="C177" s="149">
        <v>13235000</v>
      </c>
      <c r="D177" s="149">
        <v>13200000</v>
      </c>
      <c r="E177" s="150">
        <v>43020</v>
      </c>
      <c r="F177" s="151" t="s">
        <v>1580</v>
      </c>
    </row>
    <row r="178" spans="1:6">
      <c r="A178" s="149">
        <v>13050000</v>
      </c>
      <c r="B178" s="149">
        <v>13020000</v>
      </c>
      <c r="C178" s="149">
        <v>13155000</v>
      </c>
      <c r="D178" s="149">
        <v>13072000</v>
      </c>
      <c r="E178" s="150">
        <v>43019</v>
      </c>
      <c r="F178" s="151" t="s">
        <v>1581</v>
      </c>
    </row>
    <row r="179" spans="1:6">
      <c r="A179" s="149">
        <v>13055000</v>
      </c>
      <c r="B179" s="149">
        <v>13020000</v>
      </c>
      <c r="C179" s="149">
        <v>13160000</v>
      </c>
      <c r="D179" s="149">
        <v>13060000</v>
      </c>
      <c r="E179" s="150">
        <v>43018</v>
      </c>
      <c r="F179" s="151" t="s">
        <v>1582</v>
      </c>
    </row>
    <row r="180" spans="1:6">
      <c r="A180" s="149">
        <v>12940000</v>
      </c>
      <c r="B180" s="149">
        <v>12925000</v>
      </c>
      <c r="C180" s="149">
        <v>13205000</v>
      </c>
      <c r="D180" s="149">
        <v>13125000</v>
      </c>
      <c r="E180" s="150">
        <v>43017</v>
      </c>
      <c r="F180" s="151" t="s">
        <v>1583</v>
      </c>
    </row>
    <row r="181" spans="1:6">
      <c r="A181" s="149">
        <v>12883000</v>
      </c>
      <c r="B181" s="149">
        <v>12820000</v>
      </c>
      <c r="C181" s="149">
        <v>12990000</v>
      </c>
      <c r="D181" s="149">
        <v>12970000</v>
      </c>
      <c r="E181" s="150">
        <v>43016</v>
      </c>
      <c r="F181" s="151" t="s">
        <v>1584</v>
      </c>
    </row>
    <row r="182" spans="1:6">
      <c r="A182" s="149">
        <v>12560000</v>
      </c>
      <c r="B182" s="149">
        <v>12554000</v>
      </c>
      <c r="C182" s="149">
        <v>12910000</v>
      </c>
      <c r="D182" s="149">
        <v>12875000</v>
      </c>
      <c r="E182" s="150">
        <v>43015</v>
      </c>
      <c r="F182" s="151" t="s">
        <v>1585</v>
      </c>
    </row>
    <row r="183" spans="1:6">
      <c r="A183" s="149">
        <v>12535000</v>
      </c>
      <c r="B183" s="149">
        <v>12521000</v>
      </c>
      <c r="C183" s="149">
        <v>12582000</v>
      </c>
      <c r="D183" s="149">
        <v>12530000</v>
      </c>
      <c r="E183" s="150">
        <v>43013</v>
      </c>
      <c r="F183" s="151" t="s">
        <v>1586</v>
      </c>
    </row>
    <row r="184" spans="1:6">
      <c r="A184" s="149">
        <v>12473000</v>
      </c>
      <c r="B184" s="149">
        <v>12473000</v>
      </c>
      <c r="C184" s="149">
        <v>12560000</v>
      </c>
      <c r="D184" s="149">
        <v>12532000</v>
      </c>
      <c r="E184" s="150">
        <v>43012</v>
      </c>
      <c r="F184" s="151" t="s">
        <v>1587</v>
      </c>
    </row>
    <row r="185" spans="1:6">
      <c r="A185" s="149">
        <v>12431000</v>
      </c>
      <c r="B185" s="149">
        <v>12412000</v>
      </c>
      <c r="C185" s="149">
        <v>12496000</v>
      </c>
      <c r="D185" s="149">
        <v>12474000</v>
      </c>
      <c r="E185" s="150">
        <v>43011</v>
      </c>
      <c r="F185" s="151" t="s">
        <v>1588</v>
      </c>
    </row>
    <row r="186" spans="1:6">
      <c r="A186" s="149">
        <v>12431000</v>
      </c>
      <c r="B186" s="149">
        <v>12406000</v>
      </c>
      <c r="C186" s="149">
        <v>12451000</v>
      </c>
      <c r="D186" s="149">
        <v>12441000</v>
      </c>
      <c r="E186" s="150">
        <v>43010</v>
      </c>
      <c r="F186" s="151" t="s">
        <v>1589</v>
      </c>
    </row>
    <row r="187" spans="1:6">
      <c r="A187" s="149">
        <v>12446000</v>
      </c>
      <c r="B187" s="149">
        <v>12446000</v>
      </c>
      <c r="C187" s="149">
        <v>12446000</v>
      </c>
      <c r="D187" s="149">
        <v>12446000</v>
      </c>
      <c r="E187" s="150">
        <v>43008</v>
      </c>
      <c r="F187" s="151" t="s">
        <v>1590</v>
      </c>
    </row>
    <row r="188" spans="1:6">
      <c r="A188" s="149">
        <v>12446000</v>
      </c>
      <c r="B188" s="149">
        <v>12426000</v>
      </c>
      <c r="C188" s="149">
        <v>12471000</v>
      </c>
      <c r="D188" s="149">
        <v>12466000</v>
      </c>
      <c r="E188" s="150">
        <v>43006</v>
      </c>
      <c r="F188" s="151" t="s">
        <v>1591</v>
      </c>
    </row>
    <row r="189" spans="1:6">
      <c r="A189" s="149">
        <v>12437000</v>
      </c>
      <c r="B189" s="149">
        <v>12419000</v>
      </c>
      <c r="C189" s="149">
        <v>12471000</v>
      </c>
      <c r="D189" s="149">
        <v>12461000</v>
      </c>
      <c r="E189" s="150">
        <v>43005</v>
      </c>
      <c r="F189" s="151" t="s">
        <v>1592</v>
      </c>
    </row>
    <row r="190" spans="1:6">
      <c r="A190" s="149">
        <v>12471000</v>
      </c>
      <c r="B190" s="149">
        <v>12419000</v>
      </c>
      <c r="C190" s="149">
        <v>12489000</v>
      </c>
      <c r="D190" s="149">
        <v>12449000</v>
      </c>
      <c r="E190" s="150">
        <v>43004</v>
      </c>
      <c r="F190" s="151" t="s">
        <v>1593</v>
      </c>
    </row>
    <row r="191" spans="1:6">
      <c r="A191" s="149">
        <v>12395000</v>
      </c>
      <c r="B191" s="149">
        <v>12385000</v>
      </c>
      <c r="C191" s="149">
        <v>12494000</v>
      </c>
      <c r="D191" s="149">
        <v>12484000</v>
      </c>
      <c r="E191" s="150">
        <v>43003</v>
      </c>
      <c r="F191" s="151" t="s">
        <v>1594</v>
      </c>
    </row>
    <row r="192" spans="1:6">
      <c r="A192" s="149">
        <v>12380000</v>
      </c>
      <c r="B192" s="149">
        <v>12379000</v>
      </c>
      <c r="C192" s="149">
        <v>12423000</v>
      </c>
      <c r="D192" s="149">
        <v>12413000</v>
      </c>
      <c r="E192" s="150">
        <v>43002</v>
      </c>
      <c r="F192" s="151" t="s">
        <v>1595</v>
      </c>
    </row>
    <row r="193" spans="1:6">
      <c r="A193" s="149">
        <v>12356000</v>
      </c>
      <c r="B193" s="149">
        <v>12356000</v>
      </c>
      <c r="C193" s="149">
        <v>12405000</v>
      </c>
      <c r="D193" s="149">
        <v>12377000</v>
      </c>
      <c r="E193" s="150">
        <v>43001</v>
      </c>
      <c r="F193" s="151" t="s">
        <v>1596</v>
      </c>
    </row>
    <row r="194" spans="1:6">
      <c r="A194" s="149">
        <v>12403000</v>
      </c>
      <c r="B194" s="149">
        <v>12326000</v>
      </c>
      <c r="C194" s="149">
        <v>12403000</v>
      </c>
      <c r="D194" s="149">
        <v>12361000</v>
      </c>
      <c r="E194" s="150">
        <v>42999</v>
      </c>
      <c r="F194" s="151" t="s">
        <v>1597</v>
      </c>
    </row>
    <row r="195" spans="1:6">
      <c r="A195" s="149">
        <v>12456000</v>
      </c>
      <c r="B195" s="149">
        <v>12445000</v>
      </c>
      <c r="C195" s="149">
        <v>12488000</v>
      </c>
      <c r="D195" s="149">
        <v>12461000</v>
      </c>
      <c r="E195" s="150">
        <v>42998</v>
      </c>
      <c r="F195" s="151" t="s">
        <v>1598</v>
      </c>
    </row>
    <row r="196" spans="1:6">
      <c r="A196" s="149">
        <v>12420000</v>
      </c>
      <c r="B196" s="149">
        <v>12420000</v>
      </c>
      <c r="C196" s="149">
        <v>12475000</v>
      </c>
      <c r="D196" s="149">
        <v>12425000</v>
      </c>
      <c r="E196" s="150">
        <v>42997</v>
      </c>
      <c r="F196" s="151" t="s">
        <v>1599</v>
      </c>
    </row>
    <row r="197" spans="1:6">
      <c r="A197" s="149">
        <v>12438000</v>
      </c>
      <c r="B197" s="149">
        <v>12392000</v>
      </c>
      <c r="C197" s="149">
        <v>12438000</v>
      </c>
      <c r="D197" s="149">
        <v>12412000</v>
      </c>
      <c r="E197" s="150">
        <v>42996</v>
      </c>
      <c r="F197" s="151" t="s">
        <v>1600</v>
      </c>
    </row>
    <row r="198" spans="1:6">
      <c r="A198" s="149">
        <v>12473000</v>
      </c>
      <c r="B198" s="149">
        <v>12432000</v>
      </c>
      <c r="C198" s="149">
        <v>12514000</v>
      </c>
      <c r="D198" s="149">
        <v>12443000</v>
      </c>
      <c r="E198" s="150">
        <v>42995</v>
      </c>
      <c r="F198" s="151" t="s">
        <v>1601</v>
      </c>
    </row>
    <row r="199" spans="1:6">
      <c r="A199" s="149">
        <v>12537000</v>
      </c>
      <c r="B199" s="149">
        <v>12469000</v>
      </c>
      <c r="C199" s="149">
        <v>12540000</v>
      </c>
      <c r="D199" s="149">
        <v>12479000</v>
      </c>
      <c r="E199" s="150">
        <v>42994</v>
      </c>
      <c r="F199" s="151" t="s">
        <v>1602</v>
      </c>
    </row>
    <row r="200" spans="1:6">
      <c r="A200" s="149">
        <v>12575000</v>
      </c>
      <c r="B200" s="149">
        <v>12537000</v>
      </c>
      <c r="C200" s="149">
        <v>12599000</v>
      </c>
      <c r="D200" s="149">
        <v>12542000</v>
      </c>
      <c r="E200" s="150">
        <v>42992</v>
      </c>
      <c r="F200" s="151" t="s">
        <v>1603</v>
      </c>
    </row>
    <row r="201" spans="1:6">
      <c r="A201" s="149">
        <v>12699000</v>
      </c>
      <c r="B201" s="149">
        <v>12592000</v>
      </c>
      <c r="C201" s="149">
        <v>12753000</v>
      </c>
      <c r="D201" s="149">
        <v>12594000</v>
      </c>
      <c r="E201" s="150">
        <v>42991</v>
      </c>
      <c r="F201" s="151" t="s">
        <v>1604</v>
      </c>
    </row>
    <row r="202" spans="1:6">
      <c r="A202" s="149">
        <v>12548000</v>
      </c>
      <c r="B202" s="149">
        <v>12548000</v>
      </c>
      <c r="C202" s="149">
        <v>12655000</v>
      </c>
      <c r="D202" s="149">
        <v>12628000</v>
      </c>
      <c r="E202" s="150">
        <v>42990</v>
      </c>
      <c r="F202" s="151" t="s">
        <v>1605</v>
      </c>
    </row>
    <row r="203" spans="1:6">
      <c r="A203" s="149">
        <v>12662000</v>
      </c>
      <c r="B203" s="149">
        <v>12562000</v>
      </c>
      <c r="C203" s="149">
        <v>12662000</v>
      </c>
      <c r="D203" s="149">
        <v>12572000</v>
      </c>
      <c r="E203" s="150">
        <v>42989</v>
      </c>
      <c r="F203" s="151" t="s">
        <v>1606</v>
      </c>
    </row>
    <row r="204" spans="1:6">
      <c r="A204" s="149">
        <v>12743000</v>
      </c>
      <c r="B204" s="149">
        <v>12667000</v>
      </c>
      <c r="C204" s="149">
        <v>12743000</v>
      </c>
      <c r="D204" s="149">
        <v>12682000</v>
      </c>
      <c r="E204" s="150">
        <v>42988</v>
      </c>
      <c r="F204" s="151" t="s">
        <v>1607</v>
      </c>
    </row>
    <row r="205" spans="1:6">
      <c r="A205" s="149">
        <v>12738000</v>
      </c>
      <c r="B205" s="149">
        <v>12725000</v>
      </c>
      <c r="C205" s="149">
        <v>12758000</v>
      </c>
      <c r="D205" s="149">
        <v>12744000</v>
      </c>
      <c r="E205" s="150">
        <v>42987</v>
      </c>
      <c r="F205" s="151" t="s">
        <v>1608</v>
      </c>
    </row>
    <row r="206" spans="1:6">
      <c r="A206" s="149">
        <v>12650000</v>
      </c>
      <c r="B206" s="149">
        <v>12650000</v>
      </c>
      <c r="C206" s="149">
        <v>12738000</v>
      </c>
      <c r="D206" s="149">
        <v>12728000</v>
      </c>
      <c r="E206" s="150">
        <v>42985</v>
      </c>
      <c r="F206" s="151" t="s">
        <v>1609</v>
      </c>
    </row>
    <row r="207" spans="1:6">
      <c r="A207" s="149">
        <v>12576000</v>
      </c>
      <c r="B207" s="149">
        <v>12556000</v>
      </c>
      <c r="C207" s="149">
        <v>12710000</v>
      </c>
      <c r="D207" s="149">
        <v>12660000</v>
      </c>
      <c r="E207" s="150">
        <v>42984</v>
      </c>
      <c r="F207" s="151" t="s">
        <v>1610</v>
      </c>
    </row>
    <row r="208" spans="1:6">
      <c r="A208" s="149">
        <v>12564000</v>
      </c>
      <c r="B208" s="149">
        <v>12515000</v>
      </c>
      <c r="C208" s="149">
        <v>12589000</v>
      </c>
      <c r="D208" s="149">
        <v>12579000</v>
      </c>
      <c r="E208" s="150">
        <v>42983</v>
      </c>
      <c r="F208" s="151" t="s">
        <v>1611</v>
      </c>
    </row>
    <row r="209" spans="1:6">
      <c r="A209" s="149">
        <v>12784000</v>
      </c>
      <c r="B209" s="149">
        <v>12554000</v>
      </c>
      <c r="C209" s="149">
        <v>12784000</v>
      </c>
      <c r="D209" s="149">
        <v>12559000</v>
      </c>
      <c r="E209" s="150">
        <v>42982</v>
      </c>
      <c r="F209" s="151" t="s">
        <v>1612</v>
      </c>
    </row>
    <row r="210" spans="1:6">
      <c r="A210" s="149">
        <v>12547000</v>
      </c>
      <c r="B210" s="149">
        <v>12532000</v>
      </c>
      <c r="C210" s="149">
        <v>12761000</v>
      </c>
      <c r="D210" s="149">
        <v>12749000</v>
      </c>
      <c r="E210" s="150">
        <v>42981</v>
      </c>
      <c r="F210" s="151" t="s">
        <v>1613</v>
      </c>
    </row>
    <row r="211" spans="1:6">
      <c r="A211" s="149">
        <v>12349000</v>
      </c>
      <c r="B211" s="149">
        <v>12339000</v>
      </c>
      <c r="C211" s="149">
        <v>12568000</v>
      </c>
      <c r="D211" s="149">
        <v>12531000</v>
      </c>
      <c r="E211" s="150">
        <v>42980</v>
      </c>
      <c r="F211" s="151" t="s">
        <v>1614</v>
      </c>
    </row>
    <row r="212" spans="1:6">
      <c r="A212" s="149">
        <v>12212000</v>
      </c>
      <c r="B212" s="149">
        <v>12195000</v>
      </c>
      <c r="C212" s="149">
        <v>12274000</v>
      </c>
      <c r="D212" s="149">
        <v>12263000</v>
      </c>
      <c r="E212" s="150">
        <v>42978</v>
      </c>
      <c r="F212" s="151" t="s">
        <v>1615</v>
      </c>
    </row>
    <row r="213" spans="1:6">
      <c r="A213" s="149">
        <v>12251000</v>
      </c>
      <c r="B213" s="149">
        <v>12220000</v>
      </c>
      <c r="C213" s="149">
        <v>12270000</v>
      </c>
      <c r="D213" s="149">
        <v>12228000</v>
      </c>
      <c r="E213" s="150">
        <v>42977</v>
      </c>
      <c r="F213" s="151" t="s">
        <v>1616</v>
      </c>
    </row>
    <row r="214" spans="1:6">
      <c r="A214" s="149">
        <v>12265000</v>
      </c>
      <c r="B214" s="149">
        <v>12259000</v>
      </c>
      <c r="C214" s="149">
        <v>12324000</v>
      </c>
      <c r="D214" s="149">
        <v>12266000</v>
      </c>
      <c r="E214" s="150">
        <v>42976</v>
      </c>
      <c r="F214" s="151" t="s">
        <v>1617</v>
      </c>
    </row>
    <row r="215" spans="1:6">
      <c r="A215" s="149">
        <v>12220000</v>
      </c>
      <c r="B215" s="149">
        <v>12217000</v>
      </c>
      <c r="C215" s="149">
        <v>12260000</v>
      </c>
      <c r="D215" s="149">
        <v>12256000</v>
      </c>
      <c r="E215" s="150">
        <v>42975</v>
      </c>
      <c r="F215" s="151" t="s">
        <v>1618</v>
      </c>
    </row>
    <row r="216" spans="1:6">
      <c r="A216" s="149">
        <v>12174000</v>
      </c>
      <c r="B216" s="149">
        <v>12174000</v>
      </c>
      <c r="C216" s="149">
        <v>12231000</v>
      </c>
      <c r="D216" s="149">
        <v>12208000</v>
      </c>
      <c r="E216" s="150">
        <v>42974</v>
      </c>
      <c r="F216" s="151" t="s">
        <v>1619</v>
      </c>
    </row>
    <row r="217" spans="1:6">
      <c r="A217" s="149">
        <v>12125000</v>
      </c>
      <c r="B217" s="149">
        <v>12125000</v>
      </c>
      <c r="C217" s="149">
        <v>12174000</v>
      </c>
      <c r="D217" s="149">
        <v>12173000</v>
      </c>
      <c r="E217" s="150">
        <v>42973</v>
      </c>
      <c r="F217" s="151" t="s">
        <v>1620</v>
      </c>
    </row>
    <row r="218" spans="1:6">
      <c r="A218" s="149">
        <v>12116000</v>
      </c>
      <c r="B218" s="149">
        <v>12105000</v>
      </c>
      <c r="C218" s="149">
        <v>12131000</v>
      </c>
      <c r="D218" s="149">
        <v>12122000</v>
      </c>
      <c r="E218" s="150">
        <v>42971</v>
      </c>
      <c r="F218" s="151" t="s">
        <v>1621</v>
      </c>
    </row>
    <row r="219" spans="1:6">
      <c r="A219" s="149">
        <v>12102000</v>
      </c>
      <c r="B219" s="149">
        <v>12098000</v>
      </c>
      <c r="C219" s="149">
        <v>12124000</v>
      </c>
      <c r="D219" s="149">
        <v>12106000</v>
      </c>
      <c r="E219" s="150">
        <v>42970</v>
      </c>
      <c r="F219" s="151" t="s">
        <v>1622</v>
      </c>
    </row>
    <row r="220" spans="1:6">
      <c r="A220" s="149">
        <v>12136000</v>
      </c>
      <c r="B220" s="149">
        <v>12097000</v>
      </c>
      <c r="C220" s="149">
        <v>12136000</v>
      </c>
      <c r="D220" s="149">
        <v>12107000</v>
      </c>
      <c r="E220" s="150">
        <v>42969</v>
      </c>
      <c r="F220" s="151" t="s">
        <v>1623</v>
      </c>
    </row>
    <row r="221" spans="1:6">
      <c r="A221" s="149">
        <v>12072000</v>
      </c>
      <c r="B221" s="149">
        <v>12063000</v>
      </c>
      <c r="C221" s="149">
        <v>12141000</v>
      </c>
      <c r="D221" s="149">
        <v>12141000</v>
      </c>
      <c r="E221" s="150">
        <v>42968</v>
      </c>
      <c r="F221" s="151" t="s">
        <v>1624</v>
      </c>
    </row>
    <row r="222" spans="1:6">
      <c r="A222" s="149">
        <v>12089000</v>
      </c>
      <c r="B222" s="149">
        <v>12061000</v>
      </c>
      <c r="C222" s="149">
        <v>12098000</v>
      </c>
      <c r="D222" s="149">
        <v>12073000</v>
      </c>
      <c r="E222" s="150">
        <v>42967</v>
      </c>
      <c r="F222" s="151" t="s">
        <v>1625</v>
      </c>
    </row>
    <row r="223" spans="1:6">
      <c r="A223" s="149">
        <v>12108000</v>
      </c>
      <c r="B223" s="149">
        <v>12068000</v>
      </c>
      <c r="C223" s="149">
        <v>12119000</v>
      </c>
      <c r="D223" s="149">
        <v>12088000</v>
      </c>
      <c r="E223" s="150">
        <v>42966</v>
      </c>
      <c r="F223" s="151" t="s">
        <v>1626</v>
      </c>
    </row>
    <row r="224" spans="1:6">
      <c r="A224" s="149">
        <v>12141000</v>
      </c>
      <c r="B224" s="149">
        <v>12115000</v>
      </c>
      <c r="C224" s="149">
        <v>12153000</v>
      </c>
      <c r="D224" s="149">
        <v>12122000</v>
      </c>
      <c r="E224" s="150">
        <v>42964</v>
      </c>
      <c r="F224" s="151" t="s">
        <v>1627</v>
      </c>
    </row>
    <row r="225" spans="1:6">
      <c r="A225" s="149">
        <v>12122000</v>
      </c>
      <c r="B225" s="149">
        <v>12105000</v>
      </c>
      <c r="C225" s="149">
        <v>12136000</v>
      </c>
      <c r="D225" s="149">
        <v>12122000</v>
      </c>
      <c r="E225" s="150">
        <v>42963</v>
      </c>
      <c r="F225" s="151" t="s">
        <v>1628</v>
      </c>
    </row>
    <row r="226" spans="1:6">
      <c r="A226" s="149">
        <v>12144000</v>
      </c>
      <c r="B226" s="149">
        <v>12114000</v>
      </c>
      <c r="C226" s="149">
        <v>12147000</v>
      </c>
      <c r="D226" s="149">
        <v>12130000</v>
      </c>
      <c r="E226" s="150">
        <v>42962</v>
      </c>
      <c r="F226" s="151" t="s">
        <v>1629</v>
      </c>
    </row>
    <row r="227" spans="1:6">
      <c r="A227" s="149">
        <v>12214000</v>
      </c>
      <c r="B227" s="149">
        <v>12155000</v>
      </c>
      <c r="C227" s="149">
        <v>12216000</v>
      </c>
      <c r="D227" s="149">
        <v>12177000</v>
      </c>
      <c r="E227" s="150">
        <v>42961</v>
      </c>
      <c r="F227" s="151" t="s">
        <v>1630</v>
      </c>
    </row>
    <row r="228" spans="1:6">
      <c r="A228" s="149">
        <v>12237000</v>
      </c>
      <c r="B228" s="149">
        <v>12220500</v>
      </c>
      <c r="C228" s="149">
        <v>12240500</v>
      </c>
      <c r="D228" s="149">
        <v>12226000</v>
      </c>
      <c r="E228" s="150">
        <v>42960</v>
      </c>
      <c r="F228" s="151" t="s">
        <v>1631</v>
      </c>
    </row>
    <row r="229" spans="1:6">
      <c r="A229" s="149">
        <v>12260000</v>
      </c>
      <c r="B229" s="149">
        <v>12222000</v>
      </c>
      <c r="C229" s="149">
        <v>12261500</v>
      </c>
      <c r="D229" s="149">
        <v>12235500</v>
      </c>
      <c r="E229" s="150">
        <v>42959</v>
      </c>
      <c r="F229" s="151" t="s">
        <v>1632</v>
      </c>
    </row>
    <row r="230" spans="1:6">
      <c r="A230" s="149">
        <v>12215000</v>
      </c>
      <c r="B230" s="149">
        <v>12214000</v>
      </c>
      <c r="C230" s="149">
        <v>12225500</v>
      </c>
      <c r="D230" s="149">
        <v>12219000</v>
      </c>
      <c r="E230" s="150">
        <v>42957</v>
      </c>
      <c r="F230" s="151" t="s">
        <v>1633</v>
      </c>
    </row>
    <row r="231" spans="1:6">
      <c r="A231" s="149">
        <v>12212500</v>
      </c>
      <c r="B231" s="149">
        <v>12191000</v>
      </c>
      <c r="C231" s="149">
        <v>12232000</v>
      </c>
      <c r="D231" s="149">
        <v>12199000</v>
      </c>
      <c r="E231" s="150">
        <v>42956</v>
      </c>
      <c r="F231" s="151" t="s">
        <v>1634</v>
      </c>
    </row>
    <row r="232" spans="1:6">
      <c r="A232" s="149">
        <v>12179000</v>
      </c>
      <c r="B232" s="149">
        <v>12156000</v>
      </c>
      <c r="C232" s="149">
        <v>12224500</v>
      </c>
      <c r="D232" s="149">
        <v>12204500</v>
      </c>
      <c r="E232" s="150">
        <v>42955</v>
      </c>
      <c r="F232" s="151" t="s">
        <v>1635</v>
      </c>
    </row>
    <row r="233" spans="1:6">
      <c r="A233" s="149">
        <v>12146500</v>
      </c>
      <c r="B233" s="149">
        <v>12119500</v>
      </c>
      <c r="C233" s="149">
        <v>12188500</v>
      </c>
      <c r="D233" s="149">
        <v>12182500</v>
      </c>
      <c r="E233" s="150">
        <v>42954</v>
      </c>
      <c r="F233" s="151" t="s">
        <v>1636</v>
      </c>
    </row>
    <row r="234" spans="1:6">
      <c r="A234" s="149">
        <v>12181000</v>
      </c>
      <c r="B234" s="149">
        <v>12144500</v>
      </c>
      <c r="C234" s="149">
        <v>12191500</v>
      </c>
      <c r="D234" s="149">
        <v>12147500</v>
      </c>
      <c r="E234" s="150">
        <v>42953</v>
      </c>
      <c r="F234" s="151" t="s">
        <v>1637</v>
      </c>
    </row>
    <row r="235" spans="1:6">
      <c r="A235" s="149">
        <v>12185500</v>
      </c>
      <c r="B235" s="149">
        <v>12179000</v>
      </c>
      <c r="C235" s="149">
        <v>12188000</v>
      </c>
      <c r="D235" s="149">
        <v>12181500</v>
      </c>
      <c r="E235" s="150">
        <v>42952</v>
      </c>
      <c r="F235" s="151" t="s">
        <v>1638</v>
      </c>
    </row>
    <row r="236" spans="1:6">
      <c r="A236" s="149">
        <v>12193500</v>
      </c>
      <c r="B236" s="149">
        <v>12177000</v>
      </c>
      <c r="C236" s="149">
        <v>12201000</v>
      </c>
      <c r="D236" s="149">
        <v>12196500</v>
      </c>
      <c r="E236" s="150">
        <v>42950</v>
      </c>
      <c r="F236" s="151" t="s">
        <v>1639</v>
      </c>
    </row>
    <row r="237" spans="1:6">
      <c r="A237" s="149">
        <v>12170000</v>
      </c>
      <c r="B237" s="149">
        <v>12163000</v>
      </c>
      <c r="C237" s="149">
        <v>12210000</v>
      </c>
      <c r="D237" s="149">
        <v>12203500</v>
      </c>
      <c r="E237" s="150">
        <v>42949</v>
      </c>
      <c r="F237" s="151" t="s">
        <v>1640</v>
      </c>
    </row>
    <row r="238" spans="1:6">
      <c r="A238" s="149">
        <v>12170500</v>
      </c>
      <c r="B238" s="149">
        <v>12166000</v>
      </c>
      <c r="C238" s="149">
        <v>12188500</v>
      </c>
      <c r="D238" s="149">
        <v>12177500</v>
      </c>
      <c r="E238" s="150">
        <v>42948</v>
      </c>
      <c r="F238" s="151" t="s">
        <v>1641</v>
      </c>
    </row>
    <row r="239" spans="1:6">
      <c r="A239" s="149">
        <v>12192500</v>
      </c>
      <c r="B239" s="149">
        <v>12150000</v>
      </c>
      <c r="C239" s="149">
        <v>12195500</v>
      </c>
      <c r="D239" s="149">
        <v>12168500</v>
      </c>
      <c r="E239" s="150">
        <v>42947</v>
      </c>
      <c r="F239" s="151" t="s">
        <v>1642</v>
      </c>
    </row>
    <row r="240" spans="1:6">
      <c r="A240" s="149">
        <v>12217000</v>
      </c>
      <c r="B240" s="149">
        <v>12188000</v>
      </c>
      <c r="C240" s="149">
        <v>12249500</v>
      </c>
      <c r="D240" s="149">
        <v>12193000</v>
      </c>
      <c r="E240" s="150">
        <v>42946</v>
      </c>
      <c r="F240" s="151" t="s">
        <v>1643</v>
      </c>
    </row>
    <row r="241" spans="1:6">
      <c r="A241" s="149">
        <v>12146500</v>
      </c>
      <c r="B241" s="149">
        <v>12145000</v>
      </c>
      <c r="C241" s="149">
        <v>12223000</v>
      </c>
      <c r="D241" s="149">
        <v>12215000</v>
      </c>
      <c r="E241" s="150">
        <v>42945</v>
      </c>
      <c r="F241" s="151" t="s">
        <v>1644</v>
      </c>
    </row>
    <row r="242" spans="1:6">
      <c r="A242" s="149">
        <v>12132500</v>
      </c>
      <c r="B242" s="149">
        <v>12124000</v>
      </c>
      <c r="C242" s="149">
        <v>12166500</v>
      </c>
      <c r="D242" s="149">
        <v>12128000</v>
      </c>
      <c r="E242" s="150">
        <v>42943</v>
      </c>
      <c r="F242" s="151" t="s">
        <v>1645</v>
      </c>
    </row>
    <row r="243" spans="1:6">
      <c r="A243" s="149">
        <v>12017000</v>
      </c>
      <c r="B243" s="149">
        <v>12017000</v>
      </c>
      <c r="C243" s="149">
        <v>12124500</v>
      </c>
      <c r="D243" s="149">
        <v>12117500</v>
      </c>
      <c r="E243" s="150">
        <v>42942</v>
      </c>
      <c r="F243" s="151" t="s">
        <v>1646</v>
      </c>
    </row>
    <row r="244" spans="1:6">
      <c r="A244" s="149">
        <v>12000000</v>
      </c>
      <c r="B244" s="149">
        <v>12000000</v>
      </c>
      <c r="C244" s="149">
        <v>12046000</v>
      </c>
      <c r="D244" s="149">
        <v>12025500</v>
      </c>
      <c r="E244" s="150">
        <v>42941</v>
      </c>
      <c r="F244" s="151" t="s">
        <v>1647</v>
      </c>
    </row>
    <row r="245" spans="1:6">
      <c r="A245" s="149">
        <v>12006000</v>
      </c>
      <c r="B245" s="149">
        <v>11973500</v>
      </c>
      <c r="C245" s="149">
        <v>12006000</v>
      </c>
      <c r="D245" s="149">
        <v>11993000</v>
      </c>
      <c r="E245" s="150">
        <v>42940</v>
      </c>
      <c r="F245" s="151" t="s">
        <v>1648</v>
      </c>
    </row>
    <row r="246" spans="1:6">
      <c r="A246" s="149">
        <v>12051500</v>
      </c>
      <c r="B246" s="149">
        <v>12018500</v>
      </c>
      <c r="C246" s="149">
        <v>12068500</v>
      </c>
      <c r="D246" s="149">
        <v>12023000</v>
      </c>
      <c r="E246" s="150">
        <v>42938</v>
      </c>
      <c r="F246" s="151" t="s">
        <v>1649</v>
      </c>
    </row>
    <row r="247" spans="1:6">
      <c r="A247" s="149">
        <v>12017000</v>
      </c>
      <c r="B247" s="149">
        <v>11993000</v>
      </c>
      <c r="C247" s="149">
        <v>12020000</v>
      </c>
      <c r="D247" s="149">
        <v>12007500</v>
      </c>
      <c r="E247" s="150">
        <v>42939</v>
      </c>
      <c r="F247" s="151" t="s">
        <v>1650</v>
      </c>
    </row>
    <row r="248" spans="1:6">
      <c r="A248" s="149">
        <v>12042000</v>
      </c>
      <c r="B248" s="149">
        <v>12038000</v>
      </c>
      <c r="C248" s="149">
        <v>12049000</v>
      </c>
      <c r="D248" s="149">
        <v>12046500</v>
      </c>
      <c r="E248" s="150">
        <v>42936</v>
      </c>
      <c r="F248" s="151" t="s">
        <v>1651</v>
      </c>
    </row>
    <row r="249" spans="1:6">
      <c r="A249" s="149">
        <v>12049500</v>
      </c>
      <c r="B249" s="149">
        <v>12038000</v>
      </c>
      <c r="C249" s="149">
        <v>12049500</v>
      </c>
      <c r="D249" s="149">
        <v>12045000</v>
      </c>
      <c r="E249" s="150">
        <v>42935</v>
      </c>
      <c r="F249" s="151" t="s">
        <v>1652</v>
      </c>
    </row>
    <row r="250" spans="1:6">
      <c r="A250" s="149">
        <v>12060000</v>
      </c>
      <c r="B250" s="149">
        <v>12034000</v>
      </c>
      <c r="C250" s="149">
        <v>12064000</v>
      </c>
      <c r="D250" s="149">
        <v>12050000</v>
      </c>
      <c r="E250" s="150">
        <v>42934</v>
      </c>
      <c r="F250" s="151" t="s">
        <v>1653</v>
      </c>
    </row>
    <row r="251" spans="1:6">
      <c r="A251" s="149">
        <v>12071000</v>
      </c>
      <c r="B251" s="149">
        <v>12057000</v>
      </c>
      <c r="C251" s="149">
        <v>12080500</v>
      </c>
      <c r="D251" s="149">
        <v>12060500</v>
      </c>
      <c r="E251" s="150">
        <v>42933</v>
      </c>
      <c r="F251" s="151" t="s">
        <v>1654</v>
      </c>
    </row>
    <row r="252" spans="1:6">
      <c r="A252" s="149">
        <v>12087500</v>
      </c>
      <c r="B252" s="149">
        <v>12058500</v>
      </c>
      <c r="C252" s="149">
        <v>12103500</v>
      </c>
      <c r="D252" s="149">
        <v>12072000</v>
      </c>
      <c r="E252" s="150">
        <v>42932</v>
      </c>
      <c r="F252" s="151" t="s">
        <v>1655</v>
      </c>
    </row>
    <row r="253" spans="1:6">
      <c r="A253" s="149">
        <v>12074500</v>
      </c>
      <c r="B253" s="149">
        <v>12074000</v>
      </c>
      <c r="C253" s="149">
        <v>12094000</v>
      </c>
      <c r="D253" s="149">
        <v>12086500</v>
      </c>
      <c r="E253" s="150">
        <v>42931</v>
      </c>
      <c r="F253" s="151" t="s">
        <v>1656</v>
      </c>
    </row>
    <row r="254" spans="1:6">
      <c r="A254" s="149">
        <v>12090000</v>
      </c>
      <c r="B254" s="149">
        <v>12062500</v>
      </c>
      <c r="C254" s="149">
        <v>12096500</v>
      </c>
      <c r="D254" s="149">
        <v>12067500</v>
      </c>
      <c r="E254" s="150">
        <v>42929</v>
      </c>
      <c r="F254" s="151" t="s">
        <v>1657</v>
      </c>
    </row>
    <row r="255" spans="1:6">
      <c r="A255" s="149">
        <v>12104500</v>
      </c>
      <c r="B255" s="149">
        <v>12090500</v>
      </c>
      <c r="C255" s="149">
        <v>12125000</v>
      </c>
      <c r="D255" s="149">
        <v>12095500</v>
      </c>
      <c r="E255" s="150">
        <v>42928</v>
      </c>
      <c r="F255" s="151" t="s">
        <v>1658</v>
      </c>
    </row>
    <row r="256" spans="1:6">
      <c r="A256" s="149">
        <v>12098500</v>
      </c>
      <c r="B256" s="149">
        <v>12090500</v>
      </c>
      <c r="C256" s="149">
        <v>12123500</v>
      </c>
      <c r="D256" s="149">
        <v>12106000</v>
      </c>
      <c r="E256" s="150">
        <v>42927</v>
      </c>
      <c r="F256" s="151" t="s">
        <v>1659</v>
      </c>
    </row>
    <row r="257" spans="1:6">
      <c r="A257" s="149">
        <v>12102500</v>
      </c>
      <c r="B257" s="149">
        <v>12091500</v>
      </c>
      <c r="C257" s="149">
        <v>12137000</v>
      </c>
      <c r="D257" s="149">
        <v>12108500</v>
      </c>
      <c r="E257" s="150">
        <v>42926</v>
      </c>
      <c r="F257" s="151" t="s">
        <v>1660</v>
      </c>
    </row>
    <row r="258" spans="1:6">
      <c r="A258" s="149">
        <v>12059500</v>
      </c>
      <c r="B258" s="149">
        <v>12046000</v>
      </c>
      <c r="C258" s="149">
        <v>12111000</v>
      </c>
      <c r="D258" s="149">
        <v>12107500</v>
      </c>
      <c r="E258" s="150">
        <v>42925</v>
      </c>
      <c r="F258" s="151" t="s">
        <v>1661</v>
      </c>
    </row>
    <row r="259" spans="1:6">
      <c r="A259" s="149">
        <v>12104500</v>
      </c>
      <c r="B259" s="149">
        <v>12062000</v>
      </c>
      <c r="C259" s="149">
        <v>12107000</v>
      </c>
      <c r="D259" s="149">
        <v>12064500</v>
      </c>
      <c r="E259" s="150">
        <v>42924</v>
      </c>
      <c r="F259" s="151" t="s">
        <v>1662</v>
      </c>
    </row>
    <row r="260" spans="1:6">
      <c r="A260" s="149">
        <v>12121000</v>
      </c>
      <c r="B260" s="149">
        <v>12111500</v>
      </c>
      <c r="C260" s="149">
        <v>12124000</v>
      </c>
      <c r="D260" s="149">
        <v>12119000</v>
      </c>
      <c r="E260" s="150">
        <v>42922</v>
      </c>
      <c r="F260" s="151" t="s">
        <v>1663</v>
      </c>
    </row>
    <row r="261" spans="1:6">
      <c r="A261" s="149">
        <v>12115000</v>
      </c>
      <c r="B261" s="149">
        <v>12109000</v>
      </c>
      <c r="C261" s="149">
        <v>12135500</v>
      </c>
      <c r="D261" s="149">
        <v>12122000</v>
      </c>
      <c r="E261" s="150">
        <v>42921</v>
      </c>
      <c r="F261" s="151" t="s">
        <v>1664</v>
      </c>
    </row>
    <row r="262" spans="1:6">
      <c r="A262" s="149">
        <v>12143000</v>
      </c>
      <c r="B262" s="149">
        <v>12109500</v>
      </c>
      <c r="C262" s="149">
        <v>12144000</v>
      </c>
      <c r="D262" s="149">
        <v>12119000</v>
      </c>
      <c r="E262" s="150">
        <v>42920</v>
      </c>
      <c r="F262" s="151" t="s">
        <v>1665</v>
      </c>
    </row>
    <row r="263" spans="1:6">
      <c r="A263" s="149">
        <v>12178000</v>
      </c>
      <c r="B263" s="149">
        <v>12139000</v>
      </c>
      <c r="C263" s="149">
        <v>12183000</v>
      </c>
      <c r="D263" s="149">
        <v>12142500</v>
      </c>
      <c r="E263" s="150">
        <v>42919</v>
      </c>
      <c r="F263" s="151" t="s">
        <v>1666</v>
      </c>
    </row>
    <row r="264" spans="1:6">
      <c r="A264" s="149">
        <v>12184500</v>
      </c>
      <c r="B264" s="149">
        <v>12179500</v>
      </c>
      <c r="C264" s="149">
        <v>12195500</v>
      </c>
      <c r="D264" s="149">
        <v>12185000</v>
      </c>
      <c r="E264" s="150">
        <v>42918</v>
      </c>
      <c r="F264" s="151" t="s">
        <v>1667</v>
      </c>
    </row>
    <row r="265" spans="1:6">
      <c r="A265" s="149">
        <v>12153500</v>
      </c>
      <c r="B265" s="149">
        <v>12151000</v>
      </c>
      <c r="C265" s="149">
        <v>12195000</v>
      </c>
      <c r="D265" s="149">
        <v>12181000</v>
      </c>
      <c r="E265" s="150">
        <v>42917</v>
      </c>
      <c r="F265" s="151" t="s">
        <v>1668</v>
      </c>
    </row>
    <row r="266" spans="1:6">
      <c r="A266" s="149">
        <v>12150000</v>
      </c>
      <c r="B266" s="149">
        <v>12148000</v>
      </c>
      <c r="C266" s="149">
        <v>12167500</v>
      </c>
      <c r="D266" s="149">
        <v>12159000</v>
      </c>
      <c r="E266" s="150">
        <v>42915</v>
      </c>
      <c r="F266" s="151" t="s">
        <v>1669</v>
      </c>
    </row>
    <row r="267" spans="1:6">
      <c r="A267" s="149">
        <v>12128500</v>
      </c>
      <c r="B267" s="149">
        <v>12121500</v>
      </c>
      <c r="C267" s="149">
        <v>12151000</v>
      </c>
      <c r="D267" s="149">
        <v>12148500</v>
      </c>
      <c r="E267" s="150">
        <v>42914</v>
      </c>
      <c r="F267" s="151" t="s">
        <v>1670</v>
      </c>
    </row>
    <row r="268" spans="1:6">
      <c r="A268" s="149">
        <v>12125000</v>
      </c>
      <c r="B268" s="149">
        <v>12125000</v>
      </c>
      <c r="C268" s="149">
        <v>12134000</v>
      </c>
      <c r="D268" s="149">
        <v>12130000</v>
      </c>
      <c r="E268" s="150">
        <v>42913</v>
      </c>
      <c r="F268" s="151" t="s">
        <v>1671</v>
      </c>
    </row>
    <row r="269" spans="1:6">
      <c r="A269" s="149">
        <v>12138500</v>
      </c>
      <c r="B269" s="149">
        <v>12122500</v>
      </c>
      <c r="C269" s="149">
        <v>12138500</v>
      </c>
      <c r="D269" s="149">
        <v>12125500</v>
      </c>
      <c r="E269" s="150">
        <v>42912</v>
      </c>
      <c r="F269" s="151" t="s">
        <v>1672</v>
      </c>
    </row>
    <row r="270" spans="1:6">
      <c r="A270" s="149">
        <v>12111000</v>
      </c>
      <c r="B270" s="149">
        <v>12095500</v>
      </c>
      <c r="C270" s="149">
        <v>12140500</v>
      </c>
      <c r="D270" s="149">
        <v>12138000</v>
      </c>
      <c r="E270" s="150">
        <v>42911</v>
      </c>
      <c r="F270" s="151" t="s">
        <v>1673</v>
      </c>
    </row>
    <row r="271" spans="1:6">
      <c r="A271" s="149">
        <v>12115500</v>
      </c>
      <c r="B271" s="149">
        <v>12106000</v>
      </c>
      <c r="C271" s="149">
        <v>12140000</v>
      </c>
      <c r="D271" s="149">
        <v>12109000</v>
      </c>
      <c r="E271" s="150">
        <v>42910</v>
      </c>
      <c r="F271" s="151" t="s">
        <v>1674</v>
      </c>
    </row>
    <row r="272" spans="1:6">
      <c r="A272" s="149">
        <v>12096500</v>
      </c>
      <c r="B272" s="149">
        <v>12096000</v>
      </c>
      <c r="C272" s="149">
        <v>12125500</v>
      </c>
      <c r="D272" s="149">
        <v>12117000</v>
      </c>
      <c r="E272" s="150">
        <v>42908</v>
      </c>
      <c r="F272" s="151" t="s">
        <v>1675</v>
      </c>
    </row>
    <row r="273" spans="1:6">
      <c r="A273" s="149">
        <v>12124500</v>
      </c>
      <c r="B273" s="149">
        <v>12075000</v>
      </c>
      <c r="C273" s="149">
        <v>12124500</v>
      </c>
      <c r="D273" s="149">
        <v>12089500</v>
      </c>
      <c r="E273" s="150">
        <v>42907</v>
      </c>
      <c r="F273" s="151" t="s">
        <v>1676</v>
      </c>
    </row>
    <row r="274" spans="1:6">
      <c r="A274" s="149">
        <v>12120500</v>
      </c>
      <c r="B274" s="149">
        <v>12094500</v>
      </c>
      <c r="C274" s="149">
        <v>12140000</v>
      </c>
      <c r="D274" s="149">
        <v>12119000</v>
      </c>
      <c r="E274" s="150">
        <v>42906</v>
      </c>
      <c r="F274" s="151" t="s">
        <v>1677</v>
      </c>
    </row>
    <row r="275" spans="1:6">
      <c r="A275" s="149">
        <v>12199000</v>
      </c>
      <c r="B275" s="149">
        <v>12116500</v>
      </c>
      <c r="C275" s="149">
        <v>12207000</v>
      </c>
      <c r="D275" s="149">
        <v>12118500</v>
      </c>
      <c r="E275" s="150">
        <v>42905</v>
      </c>
      <c r="F275" s="151" t="s">
        <v>1678</v>
      </c>
    </row>
    <row r="276" spans="1:6">
      <c r="A276" s="149">
        <v>12160500</v>
      </c>
      <c r="B276" s="149">
        <v>12152500</v>
      </c>
      <c r="C276" s="149">
        <v>12228000</v>
      </c>
      <c r="D276" s="149">
        <v>12195000</v>
      </c>
      <c r="E276" s="150">
        <v>42904</v>
      </c>
      <c r="F276" s="151" t="s">
        <v>1679</v>
      </c>
    </row>
    <row r="277" spans="1:6">
      <c r="A277" s="149">
        <v>12031500</v>
      </c>
      <c r="B277" s="149">
        <v>12029000</v>
      </c>
      <c r="C277" s="149">
        <v>12172000</v>
      </c>
      <c r="D277" s="149">
        <v>12164500</v>
      </c>
      <c r="E277" s="150">
        <v>42903</v>
      </c>
      <c r="F277" s="151" t="s">
        <v>1680</v>
      </c>
    </row>
    <row r="278" spans="1:6">
      <c r="A278" s="149">
        <v>12003000</v>
      </c>
      <c r="B278" s="149">
        <v>11990000</v>
      </c>
      <c r="C278" s="149">
        <v>12004500</v>
      </c>
      <c r="D278" s="149">
        <v>12000000</v>
      </c>
      <c r="E278" s="150">
        <v>42901</v>
      </c>
      <c r="F278" s="151" t="s">
        <v>1681</v>
      </c>
    </row>
    <row r="279" spans="1:6">
      <c r="A279" s="149">
        <v>12012000</v>
      </c>
      <c r="B279" s="149">
        <v>11998000</v>
      </c>
      <c r="C279" s="149">
        <v>12020000</v>
      </c>
      <c r="D279" s="149">
        <v>12014500</v>
      </c>
      <c r="E279" s="150">
        <v>42900</v>
      </c>
      <c r="F279" s="151" t="s">
        <v>1682</v>
      </c>
    </row>
    <row r="280" spans="1:6">
      <c r="A280" s="149">
        <v>11996000</v>
      </c>
      <c r="B280" s="149">
        <v>11976000</v>
      </c>
      <c r="C280" s="149">
        <v>12008000</v>
      </c>
      <c r="D280" s="149">
        <v>12008000</v>
      </c>
      <c r="E280" s="150">
        <v>42899</v>
      </c>
      <c r="F280" s="151" t="s">
        <v>1683</v>
      </c>
    </row>
    <row r="281" spans="1:6">
      <c r="A281" s="149">
        <v>11997000</v>
      </c>
      <c r="B281" s="149">
        <v>11983000</v>
      </c>
      <c r="C281" s="149">
        <v>12009000</v>
      </c>
      <c r="D281" s="149">
        <v>11990000</v>
      </c>
      <c r="E281" s="150">
        <v>42898</v>
      </c>
      <c r="F281" s="151" t="s">
        <v>1684</v>
      </c>
    </row>
    <row r="282" spans="1:6">
      <c r="A282" s="149">
        <v>11983000</v>
      </c>
      <c r="B282" s="149">
        <v>11981500</v>
      </c>
      <c r="C282" s="149">
        <v>12014500</v>
      </c>
      <c r="D282" s="149">
        <v>12000000</v>
      </c>
      <c r="E282" s="150">
        <v>42897</v>
      </c>
      <c r="F282" s="151" t="s">
        <v>1685</v>
      </c>
    </row>
    <row r="283" spans="1:6">
      <c r="A283" s="149">
        <v>12014000</v>
      </c>
      <c r="B283" s="149">
        <v>11972000</v>
      </c>
      <c r="C283" s="149">
        <v>12017500</v>
      </c>
      <c r="D283" s="149">
        <v>11984000</v>
      </c>
      <c r="E283" s="150">
        <v>42896</v>
      </c>
      <c r="F283" s="151" t="s">
        <v>1686</v>
      </c>
    </row>
    <row r="284" spans="1:6">
      <c r="A284" s="149">
        <v>12049500</v>
      </c>
      <c r="B284" s="149">
        <v>12024000</v>
      </c>
      <c r="C284" s="149">
        <v>12054500</v>
      </c>
      <c r="D284" s="149">
        <v>12029500</v>
      </c>
      <c r="E284" s="150">
        <v>42894</v>
      </c>
      <c r="F284" s="151" t="s">
        <v>1687</v>
      </c>
    </row>
    <row r="285" spans="1:6">
      <c r="A285" s="149">
        <v>12049000</v>
      </c>
      <c r="B285" s="149">
        <v>12047500</v>
      </c>
      <c r="C285" s="149">
        <v>12078500</v>
      </c>
      <c r="D285" s="149">
        <v>12052500</v>
      </c>
      <c r="E285" s="150">
        <v>42893</v>
      </c>
      <c r="F285" s="151" t="s">
        <v>1688</v>
      </c>
    </row>
    <row r="286" spans="1:6">
      <c r="A286" s="149">
        <v>12029500</v>
      </c>
      <c r="B286" s="149">
        <v>12029500</v>
      </c>
      <c r="C286" s="149">
        <v>12064500</v>
      </c>
      <c r="D286" s="149">
        <v>12051000</v>
      </c>
      <c r="E286" s="150">
        <v>42892</v>
      </c>
      <c r="F286" s="151" t="s">
        <v>1689</v>
      </c>
    </row>
    <row r="287" spans="1:6">
      <c r="A287" s="149">
        <v>12026500</v>
      </c>
      <c r="B287" s="149">
        <v>12009500</v>
      </c>
      <c r="C287" s="149">
        <v>12030500</v>
      </c>
      <c r="D287" s="149">
        <v>12017000</v>
      </c>
      <c r="E287" s="150">
        <v>42891</v>
      </c>
      <c r="F287" s="151" t="s">
        <v>1690</v>
      </c>
    </row>
    <row r="288" spans="1:6">
      <c r="A288" s="149">
        <v>12028000</v>
      </c>
      <c r="B288" s="149">
        <v>12025500</v>
      </c>
      <c r="C288" s="149">
        <v>12031000</v>
      </c>
      <c r="D288" s="149">
        <v>12028500</v>
      </c>
      <c r="E288" s="150">
        <v>42890</v>
      </c>
      <c r="F288" s="151" t="s">
        <v>1691</v>
      </c>
    </row>
    <row r="289" spans="1:6">
      <c r="A289" s="149">
        <v>12007000</v>
      </c>
      <c r="B289" s="149">
        <v>12007000</v>
      </c>
      <c r="C289" s="149">
        <v>12032000</v>
      </c>
      <c r="D289" s="149">
        <v>12027000</v>
      </c>
      <c r="E289" s="150">
        <v>42889</v>
      </c>
      <c r="F289" s="151" t="s">
        <v>1692</v>
      </c>
    </row>
    <row r="290" spans="1:6">
      <c r="A290" s="149">
        <v>11987500</v>
      </c>
      <c r="B290" s="149">
        <v>11983500</v>
      </c>
      <c r="C290" s="149">
        <v>12010500</v>
      </c>
      <c r="D290" s="149">
        <v>12004000</v>
      </c>
      <c r="E290" s="150">
        <v>42887</v>
      </c>
      <c r="F290" s="151" t="s">
        <v>1693</v>
      </c>
    </row>
    <row r="291" spans="1:6">
      <c r="A291" s="149">
        <v>11991000</v>
      </c>
      <c r="B291" s="149">
        <v>11968000</v>
      </c>
      <c r="C291" s="149">
        <v>11998000</v>
      </c>
      <c r="D291" s="149">
        <v>11990000</v>
      </c>
      <c r="E291" s="150">
        <v>42886</v>
      </c>
      <c r="F291" s="151" t="s">
        <v>1694</v>
      </c>
    </row>
    <row r="292" spans="1:6">
      <c r="A292" s="149">
        <v>12036500</v>
      </c>
      <c r="B292" s="149">
        <v>11988000</v>
      </c>
      <c r="C292" s="149">
        <v>12044500</v>
      </c>
      <c r="D292" s="149">
        <v>11996000</v>
      </c>
      <c r="E292" s="150">
        <v>42885</v>
      </c>
      <c r="F292" s="151" t="s">
        <v>1695</v>
      </c>
    </row>
    <row r="293" spans="1:6">
      <c r="A293" s="149">
        <v>12067500</v>
      </c>
      <c r="B293" s="149">
        <v>12043000</v>
      </c>
      <c r="C293" s="149">
        <v>12074500</v>
      </c>
      <c r="D293" s="149">
        <v>12045500</v>
      </c>
      <c r="E293" s="150">
        <v>42884</v>
      </c>
      <c r="F293" s="151" t="s">
        <v>1696</v>
      </c>
    </row>
    <row r="294" spans="1:6">
      <c r="A294" s="149">
        <v>12054000</v>
      </c>
      <c r="B294" s="149">
        <v>12043000</v>
      </c>
      <c r="C294" s="149">
        <v>12076500</v>
      </c>
      <c r="D294" s="149">
        <v>12065500</v>
      </c>
      <c r="E294" s="150">
        <v>42883</v>
      </c>
      <c r="F294" s="151" t="s">
        <v>1697</v>
      </c>
    </row>
    <row r="295" spans="1:6">
      <c r="A295" s="149">
        <v>12035000</v>
      </c>
      <c r="B295" s="149">
        <v>12026500</v>
      </c>
      <c r="C295" s="149">
        <v>12088500</v>
      </c>
      <c r="D295" s="149">
        <v>12055000</v>
      </c>
      <c r="E295" s="150">
        <v>42882</v>
      </c>
      <c r="F295" s="151" t="s">
        <v>1698</v>
      </c>
    </row>
    <row r="296" spans="1:6">
      <c r="A296" s="149">
        <v>11991000</v>
      </c>
      <c r="B296" s="149">
        <v>11991000</v>
      </c>
      <c r="C296" s="149">
        <v>12038000</v>
      </c>
      <c r="D296" s="149">
        <v>12029000</v>
      </c>
      <c r="E296" s="150">
        <v>42880</v>
      </c>
      <c r="F296" s="151" t="s">
        <v>1699</v>
      </c>
    </row>
    <row r="297" spans="1:6">
      <c r="A297" s="149">
        <v>12062000</v>
      </c>
      <c r="B297" s="149">
        <v>11975500</v>
      </c>
      <c r="C297" s="149">
        <v>12062000</v>
      </c>
      <c r="D297" s="149">
        <v>11984500</v>
      </c>
      <c r="E297" s="150">
        <v>42879</v>
      </c>
      <c r="F297" s="151" t="s">
        <v>1700</v>
      </c>
    </row>
    <row r="298" spans="1:6">
      <c r="A298" s="149">
        <v>12169500</v>
      </c>
      <c r="B298" s="149">
        <v>12148000</v>
      </c>
      <c r="C298" s="149">
        <v>12197500</v>
      </c>
      <c r="D298" s="149">
        <v>12151500</v>
      </c>
      <c r="E298" s="150">
        <v>42876</v>
      </c>
      <c r="F298" s="151" t="s">
        <v>1701</v>
      </c>
    </row>
    <row r="299" spans="1:6">
      <c r="A299" s="149">
        <v>12118500</v>
      </c>
      <c r="B299" s="149">
        <v>12058000</v>
      </c>
      <c r="C299" s="149">
        <v>12148500</v>
      </c>
      <c r="D299" s="149">
        <v>12059500</v>
      </c>
      <c r="E299" s="150">
        <v>42878</v>
      </c>
      <c r="F299" s="151" t="s">
        <v>1702</v>
      </c>
    </row>
    <row r="300" spans="1:6">
      <c r="A300" s="149">
        <v>12201000</v>
      </c>
      <c r="B300" s="149">
        <v>12160000</v>
      </c>
      <c r="C300" s="149">
        <v>12201000</v>
      </c>
      <c r="D300" s="149">
        <v>12167500</v>
      </c>
      <c r="E300" s="150">
        <v>42875</v>
      </c>
      <c r="F300" s="151" t="s">
        <v>1703</v>
      </c>
    </row>
    <row r="301" spans="1:6">
      <c r="A301" s="149">
        <v>12152500</v>
      </c>
      <c r="B301" s="149">
        <v>12085000</v>
      </c>
      <c r="C301" s="149">
        <v>12152500</v>
      </c>
      <c r="D301" s="149">
        <v>12115500</v>
      </c>
      <c r="E301" s="150">
        <v>42877</v>
      </c>
      <c r="F301" s="151" t="s">
        <v>1704</v>
      </c>
    </row>
    <row r="302" spans="1:6">
      <c r="A302" s="149">
        <v>12255500</v>
      </c>
      <c r="B302" s="149">
        <v>12201000</v>
      </c>
      <c r="C302" s="149">
        <v>12265000</v>
      </c>
      <c r="D302" s="149">
        <v>12211000</v>
      </c>
      <c r="E302" s="150">
        <v>42873</v>
      </c>
      <c r="F302" s="151" t="s">
        <v>1705</v>
      </c>
    </row>
    <row r="303" spans="1:6">
      <c r="A303" s="149">
        <v>12166500</v>
      </c>
      <c r="B303" s="149">
        <v>12166500</v>
      </c>
      <c r="C303" s="149">
        <v>12271500</v>
      </c>
      <c r="D303" s="149">
        <v>12256500</v>
      </c>
      <c r="E303" s="150">
        <v>42872</v>
      </c>
      <c r="F303" s="151" t="s">
        <v>1706</v>
      </c>
    </row>
    <row r="304" spans="1:6">
      <c r="A304" s="149">
        <v>12128000</v>
      </c>
      <c r="B304" s="149">
        <v>12101500</v>
      </c>
      <c r="C304" s="149">
        <v>12170500</v>
      </c>
      <c r="D304" s="149">
        <v>12150500</v>
      </c>
      <c r="E304" s="150">
        <v>42871</v>
      </c>
      <c r="F304" s="151" t="s">
        <v>1707</v>
      </c>
    </row>
    <row r="305" spans="1:6">
      <c r="A305" s="149">
        <v>12145500</v>
      </c>
      <c r="B305" s="149">
        <v>12115000</v>
      </c>
      <c r="C305" s="149">
        <v>12171500</v>
      </c>
      <c r="D305" s="149">
        <v>12122000</v>
      </c>
      <c r="E305" s="150">
        <v>42870</v>
      </c>
      <c r="F305" s="151" t="s">
        <v>1708</v>
      </c>
    </row>
    <row r="306" spans="1:6">
      <c r="A306" s="149">
        <v>12096500</v>
      </c>
      <c r="B306" s="149">
        <v>12091500</v>
      </c>
      <c r="C306" s="149">
        <v>12151000</v>
      </c>
      <c r="D306" s="149">
        <v>12140500</v>
      </c>
      <c r="E306" s="150">
        <v>42869</v>
      </c>
      <c r="F306" s="151" t="s">
        <v>1709</v>
      </c>
    </row>
    <row r="307" spans="1:6">
      <c r="A307" s="149">
        <v>12086000</v>
      </c>
      <c r="B307" s="149">
        <v>12060000</v>
      </c>
      <c r="C307" s="149">
        <v>12105000</v>
      </c>
      <c r="D307" s="149">
        <v>12093500</v>
      </c>
      <c r="E307" s="150">
        <v>42868</v>
      </c>
      <c r="F307" s="151" t="s">
        <v>1710</v>
      </c>
    </row>
    <row r="308" spans="1:6">
      <c r="A308" s="149">
        <v>12062500</v>
      </c>
      <c r="B308" s="149">
        <v>12061000</v>
      </c>
      <c r="C308" s="149">
        <v>12090000</v>
      </c>
      <c r="D308" s="149">
        <v>12083500</v>
      </c>
      <c r="E308" s="150">
        <v>42866</v>
      </c>
      <c r="F308" s="151" t="s">
        <v>1711</v>
      </c>
    </row>
    <row r="309" spans="1:6">
      <c r="A309" s="149">
        <v>12049000</v>
      </c>
      <c r="B309" s="149">
        <v>12041000</v>
      </c>
      <c r="C309" s="149">
        <v>12068000</v>
      </c>
      <c r="D309" s="149">
        <v>12060000</v>
      </c>
      <c r="E309" s="150">
        <v>42865</v>
      </c>
      <c r="F309" s="151" t="s">
        <v>1712</v>
      </c>
    </row>
    <row r="310" spans="1:6">
      <c r="A310" s="149">
        <v>12031000</v>
      </c>
      <c r="B310" s="149">
        <v>11996500</v>
      </c>
      <c r="C310" s="149">
        <v>12046500</v>
      </c>
      <c r="D310" s="149">
        <v>12033000</v>
      </c>
      <c r="E310" s="150">
        <v>42864</v>
      </c>
      <c r="F310" s="151" t="s">
        <v>1713</v>
      </c>
    </row>
    <row r="311" spans="1:6">
      <c r="A311" s="149">
        <v>11963500</v>
      </c>
      <c r="B311" s="149">
        <v>11957500</v>
      </c>
      <c r="C311" s="149">
        <v>12049500</v>
      </c>
      <c r="D311" s="149">
        <v>12032000</v>
      </c>
      <c r="E311" s="150">
        <v>42863</v>
      </c>
      <c r="F311" s="151" t="s">
        <v>1714</v>
      </c>
    </row>
    <row r="312" spans="1:6">
      <c r="A312" s="149">
        <v>11923000</v>
      </c>
      <c r="B312" s="149">
        <v>11866500</v>
      </c>
      <c r="C312" s="149">
        <v>11960500</v>
      </c>
      <c r="D312" s="149">
        <v>11956000</v>
      </c>
      <c r="E312" s="150">
        <v>42862</v>
      </c>
      <c r="F312" s="151" t="s">
        <v>1715</v>
      </c>
    </row>
    <row r="313" spans="1:6">
      <c r="A313" s="149">
        <v>12045000</v>
      </c>
      <c r="B313" s="149">
        <v>11950500</v>
      </c>
      <c r="C313" s="149">
        <v>12045000</v>
      </c>
      <c r="D313" s="149">
        <v>11958000</v>
      </c>
      <c r="E313" s="150">
        <v>42861</v>
      </c>
      <c r="F313" s="151" t="s">
        <v>1716</v>
      </c>
    </row>
    <row r="314" spans="1:6">
      <c r="A314" s="149">
        <v>12084000</v>
      </c>
      <c r="B314" s="149">
        <v>12058000</v>
      </c>
      <c r="C314" s="149">
        <v>12088000</v>
      </c>
      <c r="D314" s="149">
        <v>12080000</v>
      </c>
      <c r="E314" s="150">
        <v>42859</v>
      </c>
      <c r="F314" s="151" t="s">
        <v>1717</v>
      </c>
    </row>
    <row r="315" spans="1:6">
      <c r="A315" s="149">
        <v>12100000</v>
      </c>
      <c r="B315" s="149">
        <v>12086000</v>
      </c>
      <c r="C315" s="149">
        <v>12135000</v>
      </c>
      <c r="D315" s="149">
        <v>12113000</v>
      </c>
      <c r="E315" s="150">
        <v>42858</v>
      </c>
      <c r="F315" s="151" t="s">
        <v>1718</v>
      </c>
    </row>
    <row r="316" spans="1:6">
      <c r="A316" s="149">
        <v>12125000</v>
      </c>
      <c r="B316" s="149">
        <v>12084000</v>
      </c>
      <c r="C316" s="149">
        <v>12132000</v>
      </c>
      <c r="D316" s="149">
        <v>12092000</v>
      </c>
      <c r="E316" s="150">
        <v>42857</v>
      </c>
      <c r="F316" s="151" t="s">
        <v>1719</v>
      </c>
    </row>
    <row r="317" spans="1:6">
      <c r="A317" s="149">
        <v>12201000</v>
      </c>
      <c r="B317" s="149">
        <v>12132000</v>
      </c>
      <c r="C317" s="149">
        <v>12201000</v>
      </c>
      <c r="D317" s="149">
        <v>12134000</v>
      </c>
      <c r="E317" s="150">
        <v>42856</v>
      </c>
      <c r="F317" s="151" t="s">
        <v>1720</v>
      </c>
    </row>
    <row r="318" spans="1:6">
      <c r="A318" s="149">
        <v>12187500</v>
      </c>
      <c r="B318" s="149">
        <v>12187500</v>
      </c>
      <c r="C318" s="149">
        <v>12210500</v>
      </c>
      <c r="D318" s="149">
        <v>12202000</v>
      </c>
      <c r="E318" s="150">
        <v>42855</v>
      </c>
      <c r="F318" s="151" t="s">
        <v>1721</v>
      </c>
    </row>
    <row r="319" spans="1:6">
      <c r="A319" s="149">
        <v>12194000</v>
      </c>
      <c r="B319" s="149">
        <v>12159500</v>
      </c>
      <c r="C319" s="149">
        <v>12198000</v>
      </c>
      <c r="D319" s="149">
        <v>12188000</v>
      </c>
      <c r="E319" s="150">
        <v>42854</v>
      </c>
      <c r="F319" s="151" t="s">
        <v>1722</v>
      </c>
    </row>
    <row r="320" spans="1:6">
      <c r="A320" s="149">
        <v>12214500</v>
      </c>
      <c r="B320" s="149">
        <v>12199500</v>
      </c>
      <c r="C320" s="149">
        <v>12218000</v>
      </c>
      <c r="D320" s="149">
        <v>12204000</v>
      </c>
      <c r="E320" s="150">
        <v>42852</v>
      </c>
      <c r="F320" s="151" t="s">
        <v>1723</v>
      </c>
    </row>
    <row r="321" spans="1:6">
      <c r="A321" s="149">
        <v>12195500</v>
      </c>
      <c r="B321" s="149">
        <v>12188000</v>
      </c>
      <c r="C321" s="149">
        <v>12212500</v>
      </c>
      <c r="D321" s="149">
        <v>12199500</v>
      </c>
      <c r="E321" s="150">
        <v>42851</v>
      </c>
      <c r="F321" s="151" t="s">
        <v>1724</v>
      </c>
    </row>
    <row r="322" spans="1:6">
      <c r="A322" s="149">
        <v>12202500</v>
      </c>
      <c r="B322" s="149">
        <v>12192500</v>
      </c>
      <c r="C322" s="149">
        <v>12208500</v>
      </c>
      <c r="D322" s="149">
        <v>12196000</v>
      </c>
      <c r="E322" s="150">
        <v>42850</v>
      </c>
      <c r="F322" s="151" t="s">
        <v>1725</v>
      </c>
    </row>
    <row r="323" spans="1:6">
      <c r="A323" s="149">
        <v>12244000</v>
      </c>
      <c r="B323" s="149">
        <v>12185000</v>
      </c>
      <c r="C323" s="149">
        <v>12244000</v>
      </c>
      <c r="D323" s="149">
        <v>12203500</v>
      </c>
      <c r="E323" s="150">
        <v>42849</v>
      </c>
      <c r="F323" s="151" t="s">
        <v>1726</v>
      </c>
    </row>
    <row r="324" spans="1:6">
      <c r="A324" s="149">
        <v>12235000</v>
      </c>
      <c r="B324" s="149">
        <v>12221500</v>
      </c>
      <c r="C324" s="149">
        <v>12266000</v>
      </c>
      <c r="D324" s="149">
        <v>12250000</v>
      </c>
      <c r="E324" s="150">
        <v>42848</v>
      </c>
      <c r="F324" s="151" t="s">
        <v>1727</v>
      </c>
    </row>
    <row r="325" spans="1:6">
      <c r="A325" s="149">
        <v>12170500</v>
      </c>
      <c r="B325" s="149">
        <v>12165000</v>
      </c>
      <c r="C325" s="149">
        <v>12237500</v>
      </c>
      <c r="D325" s="149">
        <v>12230000</v>
      </c>
      <c r="E325" s="150">
        <v>42847</v>
      </c>
      <c r="F325" s="151" t="s">
        <v>1728</v>
      </c>
    </row>
    <row r="326" spans="1:6">
      <c r="A326" s="149">
        <v>12159000</v>
      </c>
      <c r="B326" s="149">
        <v>12141500</v>
      </c>
      <c r="C326" s="149">
        <v>12173500</v>
      </c>
      <c r="D326" s="149">
        <v>12170000</v>
      </c>
      <c r="E326" s="150">
        <v>42845</v>
      </c>
      <c r="F326" s="151" t="s">
        <v>1729</v>
      </c>
    </row>
    <row r="327" spans="1:6">
      <c r="A327" s="149">
        <v>12226000</v>
      </c>
      <c r="B327" s="149">
        <v>12162500</v>
      </c>
      <c r="C327" s="149">
        <v>12226000</v>
      </c>
      <c r="D327" s="149">
        <v>12167000</v>
      </c>
      <c r="E327" s="150">
        <v>42844</v>
      </c>
      <c r="F327" s="151" t="s">
        <v>1730</v>
      </c>
    </row>
    <row r="328" spans="1:6">
      <c r="A328" s="149">
        <v>12273500</v>
      </c>
      <c r="B328" s="149">
        <v>12190000</v>
      </c>
      <c r="C328" s="149">
        <v>12273500</v>
      </c>
      <c r="D328" s="149">
        <v>12221000</v>
      </c>
      <c r="E328" s="150">
        <v>42843</v>
      </c>
      <c r="F328" s="151" t="s">
        <v>1731</v>
      </c>
    </row>
    <row r="329" spans="1:6">
      <c r="A329" s="149">
        <v>12228500</v>
      </c>
      <c r="B329" s="149">
        <v>12196000</v>
      </c>
      <c r="C329" s="149">
        <v>12306000</v>
      </c>
      <c r="D329" s="149">
        <v>12279000</v>
      </c>
      <c r="E329" s="150">
        <v>42842</v>
      </c>
      <c r="F329" s="151" t="s">
        <v>1732</v>
      </c>
    </row>
    <row r="330" spans="1:6">
      <c r="A330" s="149">
        <v>12161000</v>
      </c>
      <c r="B330" s="149">
        <v>12149500</v>
      </c>
      <c r="C330" s="149">
        <v>12236000</v>
      </c>
      <c r="D330" s="149">
        <v>12226000</v>
      </c>
      <c r="E330" s="150">
        <v>42841</v>
      </c>
      <c r="F330" s="151" t="s">
        <v>1733</v>
      </c>
    </row>
    <row r="331" spans="1:6">
      <c r="A331" s="149">
        <v>12100500</v>
      </c>
      <c r="B331" s="149">
        <v>12097500</v>
      </c>
      <c r="C331" s="149">
        <v>12170000</v>
      </c>
      <c r="D331" s="149">
        <v>12164000</v>
      </c>
      <c r="E331" s="150">
        <v>42840</v>
      </c>
      <c r="F331" s="151" t="s">
        <v>1734</v>
      </c>
    </row>
    <row r="332" spans="1:6">
      <c r="A332" s="149">
        <v>12079000</v>
      </c>
      <c r="B332" s="149">
        <v>12066500</v>
      </c>
      <c r="C332" s="149">
        <v>12092500</v>
      </c>
      <c r="D332" s="149">
        <v>12073500</v>
      </c>
      <c r="E332" s="150">
        <v>42838</v>
      </c>
      <c r="F332" s="151" t="s">
        <v>1735</v>
      </c>
    </row>
    <row r="333" spans="1:6">
      <c r="A333" s="149">
        <v>12020000</v>
      </c>
      <c r="B333" s="149">
        <v>12015000</v>
      </c>
      <c r="C333" s="149">
        <v>12075000</v>
      </c>
      <c r="D333" s="149">
        <v>12061500</v>
      </c>
      <c r="E333" s="150">
        <v>42837</v>
      </c>
      <c r="F333" s="151" t="s">
        <v>1736</v>
      </c>
    </row>
    <row r="334" spans="1:6">
      <c r="A334" s="149">
        <v>11997500</v>
      </c>
      <c r="B334" s="149">
        <v>11997500</v>
      </c>
      <c r="C334" s="149">
        <v>12022500</v>
      </c>
      <c r="D334" s="149">
        <v>12012500</v>
      </c>
      <c r="E334" s="150">
        <v>42836</v>
      </c>
      <c r="F334" s="151" t="s">
        <v>1737</v>
      </c>
    </row>
    <row r="335" spans="1:6">
      <c r="A335" s="149">
        <v>12015000</v>
      </c>
      <c r="B335" s="149">
        <v>11987500</v>
      </c>
      <c r="C335" s="149">
        <v>12026500</v>
      </c>
      <c r="D335" s="149">
        <v>12000000</v>
      </c>
      <c r="E335" s="150">
        <v>42835</v>
      </c>
      <c r="F335" s="151" t="s">
        <v>1738</v>
      </c>
    </row>
    <row r="336" spans="1:6">
      <c r="A336" s="149">
        <v>12020000</v>
      </c>
      <c r="B336" s="149">
        <v>12009000</v>
      </c>
      <c r="C336" s="149">
        <v>12050000</v>
      </c>
      <c r="D336" s="149">
        <v>12014500</v>
      </c>
      <c r="E336" s="150">
        <v>42834</v>
      </c>
      <c r="F336" s="151" t="s">
        <v>1739</v>
      </c>
    </row>
    <row r="337" spans="1:6">
      <c r="A337" s="149">
        <v>12115000</v>
      </c>
      <c r="B337" s="149">
        <v>12005000</v>
      </c>
      <c r="C337" s="149">
        <v>12115000</v>
      </c>
      <c r="D337" s="149">
        <v>12025000</v>
      </c>
      <c r="E337" s="150">
        <v>42833</v>
      </c>
      <c r="F337" s="151" t="s">
        <v>1740</v>
      </c>
    </row>
    <row r="338" spans="1:6">
      <c r="A338" s="149">
        <v>12095000</v>
      </c>
      <c r="B338" s="149">
        <v>12080000</v>
      </c>
      <c r="C338" s="149">
        <v>12125000</v>
      </c>
      <c r="D338" s="149">
        <v>12095000</v>
      </c>
      <c r="E338" s="150">
        <v>42831</v>
      </c>
      <c r="F338" s="151" t="s">
        <v>1741</v>
      </c>
    </row>
    <row r="339" spans="1:6">
      <c r="A339" s="149">
        <v>12090000</v>
      </c>
      <c r="B339" s="149">
        <v>12010000</v>
      </c>
      <c r="C339" s="149">
        <v>12120000</v>
      </c>
      <c r="D339" s="149">
        <v>12100000</v>
      </c>
      <c r="E339" s="150">
        <v>42830</v>
      </c>
      <c r="F339" s="151" t="s">
        <v>1742</v>
      </c>
    </row>
    <row r="340" spans="1:6">
      <c r="A340" s="149">
        <v>12050000</v>
      </c>
      <c r="B340" s="149">
        <v>12040000</v>
      </c>
      <c r="C340" s="149">
        <v>12110000</v>
      </c>
      <c r="D340" s="149">
        <v>12085000</v>
      </c>
      <c r="E340" s="150">
        <v>42829</v>
      </c>
      <c r="F340" s="151" t="s">
        <v>1743</v>
      </c>
    </row>
    <row r="341" spans="1:6">
      <c r="A341" s="149">
        <v>12040000</v>
      </c>
      <c r="B341" s="149">
        <v>11985000</v>
      </c>
      <c r="C341" s="149">
        <v>12040000</v>
      </c>
      <c r="D341" s="149">
        <v>12040000</v>
      </c>
      <c r="E341" s="150">
        <v>42828</v>
      </c>
      <c r="F341" s="151" t="s">
        <v>1744</v>
      </c>
    </row>
    <row r="342" spans="1:6">
      <c r="A342" s="149">
        <v>12035000</v>
      </c>
      <c r="B342" s="149">
        <v>12035000</v>
      </c>
      <c r="C342" s="149">
        <v>12035000</v>
      </c>
      <c r="D342" s="149">
        <v>12035000</v>
      </c>
      <c r="E342" s="150">
        <v>42826</v>
      </c>
      <c r="F342" s="151" t="s">
        <v>1745</v>
      </c>
    </row>
    <row r="343" spans="1:6">
      <c r="A343" s="149">
        <v>12030000</v>
      </c>
      <c r="B343" s="149">
        <v>12015000</v>
      </c>
      <c r="C343" s="149">
        <v>12055000</v>
      </c>
      <c r="D343" s="149">
        <v>12045000</v>
      </c>
      <c r="E343" s="150">
        <v>42824</v>
      </c>
      <c r="F343" s="151" t="s">
        <v>1746</v>
      </c>
    </row>
    <row r="344" spans="1:6">
      <c r="A344" s="149">
        <v>12025000</v>
      </c>
      <c r="B344" s="149">
        <v>12020000</v>
      </c>
      <c r="C344" s="149">
        <v>12045000</v>
      </c>
      <c r="D344" s="149">
        <v>12045000</v>
      </c>
      <c r="E344" s="150">
        <v>42823</v>
      </c>
      <c r="F344" s="151" t="s">
        <v>1747</v>
      </c>
    </row>
    <row r="345" spans="1:6">
      <c r="A345" s="149">
        <v>12067000</v>
      </c>
      <c r="B345" s="149">
        <v>12065000</v>
      </c>
      <c r="C345" s="149">
        <v>12080000</v>
      </c>
      <c r="D345" s="149">
        <v>12077000</v>
      </c>
      <c r="E345" s="150">
        <v>42822</v>
      </c>
      <c r="F345" s="151" t="s">
        <v>1748</v>
      </c>
    </row>
    <row r="346" spans="1:6">
      <c r="A346" s="149">
        <v>12005000</v>
      </c>
      <c r="B346" s="149">
        <v>12005000</v>
      </c>
      <c r="C346" s="149">
        <v>12090000</v>
      </c>
      <c r="D346" s="149">
        <v>12052000</v>
      </c>
      <c r="E346" s="150">
        <v>42821</v>
      </c>
      <c r="F346" s="151" t="s">
        <v>1749</v>
      </c>
    </row>
    <row r="347" spans="1:6">
      <c r="A347" s="149">
        <v>12010000</v>
      </c>
      <c r="B347" s="149">
        <v>11965000</v>
      </c>
      <c r="C347" s="149">
        <v>12010000</v>
      </c>
      <c r="D347" s="149">
        <v>12010000</v>
      </c>
      <c r="E347" s="150">
        <v>42820</v>
      </c>
      <c r="F347" s="151" t="s">
        <v>1750</v>
      </c>
    </row>
    <row r="348" spans="1:6">
      <c r="A348" s="149">
        <v>12008000</v>
      </c>
      <c r="B348" s="149">
        <v>11993000</v>
      </c>
      <c r="C348" s="149">
        <v>12008000</v>
      </c>
      <c r="D348" s="149">
        <v>12008000</v>
      </c>
      <c r="E348" s="150">
        <v>42815</v>
      </c>
      <c r="F348" s="151" t="s">
        <v>1751</v>
      </c>
    </row>
    <row r="349" spans="1:6">
      <c r="A349" s="149">
        <v>11967000</v>
      </c>
      <c r="B349" s="149">
        <v>11925000</v>
      </c>
      <c r="C349" s="149">
        <v>11973000</v>
      </c>
      <c r="D349" s="149">
        <v>11968000</v>
      </c>
      <c r="E349" s="150">
        <v>42812</v>
      </c>
      <c r="F349" s="151" t="s">
        <v>1752</v>
      </c>
    </row>
    <row r="350" spans="1:6">
      <c r="A350" s="149">
        <v>11925000</v>
      </c>
      <c r="B350" s="149">
        <v>11925000</v>
      </c>
      <c r="C350" s="149">
        <v>11982000</v>
      </c>
      <c r="D350" s="149">
        <v>11952000</v>
      </c>
      <c r="E350" s="150">
        <v>42810</v>
      </c>
      <c r="F350" s="151" t="s">
        <v>1753</v>
      </c>
    </row>
    <row r="351" spans="1:6">
      <c r="A351" s="149">
        <v>11890000</v>
      </c>
      <c r="B351" s="149">
        <v>11835000</v>
      </c>
      <c r="C351" s="149">
        <v>11910000</v>
      </c>
      <c r="D351" s="149">
        <v>11885000</v>
      </c>
      <c r="E351" s="150">
        <v>42809</v>
      </c>
      <c r="F351" s="151" t="s">
        <v>1754</v>
      </c>
    </row>
    <row r="352" spans="1:6">
      <c r="A352" s="149">
        <v>11973000</v>
      </c>
      <c r="B352" s="149">
        <v>11870000</v>
      </c>
      <c r="C352" s="149">
        <v>12233000</v>
      </c>
      <c r="D352" s="149">
        <v>11880000</v>
      </c>
      <c r="E352" s="150">
        <v>42808</v>
      </c>
      <c r="F352" s="151" t="s">
        <v>1755</v>
      </c>
    </row>
    <row r="353" spans="1:6">
      <c r="A353" s="149">
        <v>12050000</v>
      </c>
      <c r="B353" s="149">
        <v>11908000</v>
      </c>
      <c r="C353" s="149">
        <v>12213000</v>
      </c>
      <c r="D353" s="149">
        <v>11983000</v>
      </c>
      <c r="E353" s="150">
        <v>42807</v>
      </c>
      <c r="F353" s="151" t="s">
        <v>1756</v>
      </c>
    </row>
    <row r="354" spans="1:6">
      <c r="A354" s="149">
        <v>11885000</v>
      </c>
      <c r="B354" s="149">
        <v>11875000</v>
      </c>
      <c r="C354" s="149">
        <v>12108000</v>
      </c>
      <c r="D354" s="149">
        <v>12100000</v>
      </c>
      <c r="E354" s="150">
        <v>42806</v>
      </c>
      <c r="F354" s="151" t="s">
        <v>1757</v>
      </c>
    </row>
    <row r="355" spans="1:6">
      <c r="A355" s="149">
        <v>11935000</v>
      </c>
      <c r="B355" s="149">
        <v>11856000</v>
      </c>
      <c r="C355" s="149">
        <v>11950000</v>
      </c>
      <c r="D355" s="149">
        <v>11891000</v>
      </c>
      <c r="E355" s="150">
        <v>42805</v>
      </c>
      <c r="F355" s="151" t="s">
        <v>1758</v>
      </c>
    </row>
    <row r="356" spans="1:6">
      <c r="A356" s="149">
        <v>11898000</v>
      </c>
      <c r="B356" s="149">
        <v>11865000</v>
      </c>
      <c r="C356" s="149">
        <v>11965000</v>
      </c>
      <c r="D356" s="149">
        <v>11945000</v>
      </c>
      <c r="E356" s="150">
        <v>42803</v>
      </c>
      <c r="F356" s="151" t="s">
        <v>1759</v>
      </c>
    </row>
    <row r="357" spans="1:6">
      <c r="A357" s="149">
        <v>11990000</v>
      </c>
      <c r="B357" s="149">
        <v>11838000</v>
      </c>
      <c r="C357" s="149">
        <v>11990000</v>
      </c>
      <c r="D357" s="149">
        <v>11878000</v>
      </c>
      <c r="E357" s="150">
        <v>42802</v>
      </c>
      <c r="F357" s="151" t="s">
        <v>1760</v>
      </c>
    </row>
    <row r="358" spans="1:6">
      <c r="A358" s="149">
        <v>12030000</v>
      </c>
      <c r="B358" s="149">
        <v>11987000</v>
      </c>
      <c r="C358" s="149">
        <v>12032000</v>
      </c>
      <c r="D358" s="149">
        <v>11995000</v>
      </c>
      <c r="E358" s="150">
        <v>42801</v>
      </c>
      <c r="F358" s="151" t="s">
        <v>1761</v>
      </c>
    </row>
    <row r="359" spans="1:6">
      <c r="A359" s="149">
        <v>12007000</v>
      </c>
      <c r="B359" s="149">
        <v>11980000</v>
      </c>
      <c r="C359" s="149">
        <v>12038000</v>
      </c>
      <c r="D359" s="149">
        <v>12015000</v>
      </c>
      <c r="E359" s="150">
        <v>42800</v>
      </c>
      <c r="F359" s="151" t="s">
        <v>1762</v>
      </c>
    </row>
    <row r="360" spans="1:6">
      <c r="A360" s="149">
        <v>12039000</v>
      </c>
      <c r="B360" s="149">
        <v>11981000</v>
      </c>
      <c r="C360" s="149">
        <v>12050000</v>
      </c>
      <c r="D360" s="149">
        <v>12012000</v>
      </c>
      <c r="E360" s="150">
        <v>42799</v>
      </c>
      <c r="F360" s="151" t="s">
        <v>1763</v>
      </c>
    </row>
    <row r="361" spans="1:6">
      <c r="A361" s="149">
        <v>11960000</v>
      </c>
      <c r="B361" s="149">
        <v>11945000</v>
      </c>
      <c r="C361" s="149">
        <v>12034000</v>
      </c>
      <c r="D361" s="149">
        <v>12029000</v>
      </c>
      <c r="E361" s="150">
        <v>42798</v>
      </c>
      <c r="F361" s="151" t="s">
        <v>1764</v>
      </c>
    </row>
    <row r="362" spans="1:6">
      <c r="A362" s="149">
        <v>11972000</v>
      </c>
      <c r="B362" s="149">
        <v>11965000</v>
      </c>
      <c r="C362" s="149">
        <v>12020000</v>
      </c>
      <c r="D362" s="149">
        <v>11985000</v>
      </c>
      <c r="E362" s="150">
        <v>42795</v>
      </c>
      <c r="F362" s="151" t="s">
        <v>1765</v>
      </c>
    </row>
    <row r="363" spans="1:6">
      <c r="A363" s="149">
        <v>12020000</v>
      </c>
      <c r="B363" s="149">
        <v>11985000</v>
      </c>
      <c r="C363" s="149">
        <v>12045000</v>
      </c>
      <c r="D363" s="149">
        <v>12013000</v>
      </c>
      <c r="E363" s="150">
        <v>42794</v>
      </c>
      <c r="F363" s="151" t="s">
        <v>1766</v>
      </c>
    </row>
    <row r="364" spans="1:6">
      <c r="A364" s="149">
        <v>12140000</v>
      </c>
      <c r="B364" s="149">
        <v>12015000</v>
      </c>
      <c r="C364" s="149">
        <v>12149000</v>
      </c>
      <c r="D364" s="149">
        <v>12040000</v>
      </c>
      <c r="E364" s="150">
        <v>42793</v>
      </c>
      <c r="F364" s="151" t="s">
        <v>1767</v>
      </c>
    </row>
    <row r="365" spans="1:6">
      <c r="A365" s="149">
        <v>12078000</v>
      </c>
      <c r="B365" s="149">
        <v>12073000</v>
      </c>
      <c r="C365" s="149">
        <v>12147000</v>
      </c>
      <c r="D365" s="149">
        <v>12145000</v>
      </c>
      <c r="E365" s="150">
        <v>42792</v>
      </c>
      <c r="F365" s="151" t="s">
        <v>1768</v>
      </c>
    </row>
    <row r="366" spans="1:6">
      <c r="A366" s="149">
        <v>12032000</v>
      </c>
      <c r="B366" s="149">
        <v>12022000</v>
      </c>
      <c r="C366" s="149">
        <v>12091000</v>
      </c>
      <c r="D366" s="149">
        <v>12081000</v>
      </c>
      <c r="E366" s="150">
        <v>42791</v>
      </c>
      <c r="F366" s="151" t="s">
        <v>1769</v>
      </c>
    </row>
    <row r="367" spans="1:6">
      <c r="A367" s="149">
        <v>11960000</v>
      </c>
      <c r="B367" s="149">
        <v>11945000</v>
      </c>
      <c r="C367" s="149">
        <v>12010000</v>
      </c>
      <c r="D367" s="149">
        <v>12000000</v>
      </c>
      <c r="E367" s="150">
        <v>42789</v>
      </c>
      <c r="F367" s="151" t="s">
        <v>1770</v>
      </c>
    </row>
    <row r="368" spans="1:6">
      <c r="A368" s="149">
        <v>11900000</v>
      </c>
      <c r="B368" s="149">
        <v>11900000</v>
      </c>
      <c r="C368" s="149">
        <v>11960000</v>
      </c>
      <c r="D368" s="149">
        <v>11935000</v>
      </c>
      <c r="E368" s="150">
        <v>42788</v>
      </c>
      <c r="F368" s="151" t="s">
        <v>1771</v>
      </c>
    </row>
    <row r="369" spans="1:6">
      <c r="A369" s="149">
        <v>11940000</v>
      </c>
      <c r="B369" s="149">
        <v>11875000</v>
      </c>
      <c r="C369" s="149">
        <v>11940000</v>
      </c>
      <c r="D369" s="149">
        <v>11920000</v>
      </c>
      <c r="E369" s="150">
        <v>42787</v>
      </c>
      <c r="F369" s="151" t="s">
        <v>1772</v>
      </c>
    </row>
    <row r="370" spans="1:6">
      <c r="A370" s="149">
        <v>11885000</v>
      </c>
      <c r="B370" s="149">
        <v>11885000</v>
      </c>
      <c r="C370" s="149">
        <v>11945000</v>
      </c>
      <c r="D370" s="149">
        <v>11930000</v>
      </c>
      <c r="E370" s="150">
        <v>42786</v>
      </c>
      <c r="F370" s="151" t="s">
        <v>1773</v>
      </c>
    </row>
    <row r="371" spans="1:6">
      <c r="A371" s="149">
        <v>11900000</v>
      </c>
      <c r="B371" s="149">
        <v>11869000</v>
      </c>
      <c r="C371" s="149">
        <v>11910000</v>
      </c>
      <c r="D371" s="149">
        <v>11890000</v>
      </c>
      <c r="E371" s="150">
        <v>42785</v>
      </c>
      <c r="F371" s="151" t="s">
        <v>1774</v>
      </c>
    </row>
    <row r="372" spans="1:6">
      <c r="A372" s="149">
        <v>11970000</v>
      </c>
      <c r="B372" s="149">
        <v>11883000</v>
      </c>
      <c r="C372" s="149">
        <v>11975000</v>
      </c>
      <c r="D372" s="149">
        <v>11890000</v>
      </c>
      <c r="E372" s="150">
        <v>42784</v>
      </c>
      <c r="F372" s="151" t="s">
        <v>1775</v>
      </c>
    </row>
    <row r="373" spans="1:6">
      <c r="A373" s="149">
        <v>11943000</v>
      </c>
      <c r="B373" s="149">
        <v>11922000</v>
      </c>
      <c r="C373" s="149">
        <v>11985000</v>
      </c>
      <c r="D373" s="149">
        <v>11975000</v>
      </c>
      <c r="E373" s="150">
        <v>42782</v>
      </c>
      <c r="F373" s="151" t="s">
        <v>1776</v>
      </c>
    </row>
    <row r="374" spans="1:6">
      <c r="A374" s="149">
        <v>11897000</v>
      </c>
      <c r="B374" s="149">
        <v>11833000</v>
      </c>
      <c r="C374" s="149">
        <v>11932000</v>
      </c>
      <c r="D374" s="149">
        <v>11903000</v>
      </c>
      <c r="E374" s="150">
        <v>42781</v>
      </c>
      <c r="F374" s="151" t="s">
        <v>1777</v>
      </c>
    </row>
    <row r="375" spans="1:6">
      <c r="A375" s="149">
        <v>11845000</v>
      </c>
      <c r="B375" s="149">
        <v>11835000</v>
      </c>
      <c r="C375" s="149">
        <v>11922000</v>
      </c>
      <c r="D375" s="149">
        <v>11877000</v>
      </c>
      <c r="E375" s="150">
        <v>42780</v>
      </c>
      <c r="F375" s="151" t="s">
        <v>1778</v>
      </c>
    </row>
    <row r="376" spans="1:6">
      <c r="A376" s="149">
        <v>12005000</v>
      </c>
      <c r="B376" s="149">
        <v>11820000</v>
      </c>
      <c r="C376" s="149">
        <v>12005000</v>
      </c>
      <c r="D376" s="149">
        <v>11840000</v>
      </c>
      <c r="E376" s="150">
        <v>42779</v>
      </c>
      <c r="F376" s="151" t="s">
        <v>1779</v>
      </c>
    </row>
    <row r="377" spans="1:6">
      <c r="A377" s="149">
        <v>12013000</v>
      </c>
      <c r="B377" s="149">
        <v>12005000</v>
      </c>
      <c r="C377" s="149">
        <v>12053000</v>
      </c>
      <c r="D377" s="149">
        <v>12015000</v>
      </c>
      <c r="E377" s="150">
        <v>42778</v>
      </c>
      <c r="F377" s="151" t="s">
        <v>1780</v>
      </c>
    </row>
    <row r="378" spans="1:6">
      <c r="A378" s="149">
        <v>11988000</v>
      </c>
      <c r="B378" s="149">
        <v>11963000</v>
      </c>
      <c r="C378" s="149">
        <v>12028000</v>
      </c>
      <c r="D378" s="149">
        <v>12023000</v>
      </c>
      <c r="E378" s="150">
        <v>42777</v>
      </c>
      <c r="F378" s="151" t="s">
        <v>1781</v>
      </c>
    </row>
    <row r="379" spans="1:6">
      <c r="A379" s="149">
        <v>12023000</v>
      </c>
      <c r="B379" s="149">
        <v>11978000</v>
      </c>
      <c r="C379" s="149">
        <v>12070000</v>
      </c>
      <c r="D379" s="149">
        <v>11993000</v>
      </c>
      <c r="E379" s="150">
        <v>42775</v>
      </c>
      <c r="F379" s="151" t="s">
        <v>1782</v>
      </c>
    </row>
    <row r="380" spans="1:6">
      <c r="A380" s="149">
        <v>12102000</v>
      </c>
      <c r="B380" s="149">
        <v>12003000</v>
      </c>
      <c r="C380" s="149">
        <v>12120000</v>
      </c>
      <c r="D380" s="149">
        <v>12033000</v>
      </c>
      <c r="E380" s="150">
        <v>42774</v>
      </c>
      <c r="F380" s="151" t="s">
        <v>1783</v>
      </c>
    </row>
    <row r="381" spans="1:6">
      <c r="A381" s="149">
        <v>12132000</v>
      </c>
      <c r="B381" s="149">
        <v>12087000</v>
      </c>
      <c r="C381" s="149">
        <v>12175000</v>
      </c>
      <c r="D381" s="149">
        <v>12097000</v>
      </c>
      <c r="E381" s="150">
        <v>42773</v>
      </c>
      <c r="F381" s="151" t="s">
        <v>1784</v>
      </c>
    </row>
    <row r="382" spans="1:6">
      <c r="A382" s="149">
        <v>12007000</v>
      </c>
      <c r="B382" s="149">
        <v>11990000</v>
      </c>
      <c r="C382" s="149">
        <v>12135000</v>
      </c>
      <c r="D382" s="149">
        <v>12135000</v>
      </c>
      <c r="E382" s="150">
        <v>42772</v>
      </c>
      <c r="F382" s="151" t="s">
        <v>1785</v>
      </c>
    </row>
    <row r="383" spans="1:6">
      <c r="A383" s="149">
        <v>11970000</v>
      </c>
      <c r="B383" s="149">
        <v>11952000</v>
      </c>
      <c r="C383" s="149">
        <v>12030000</v>
      </c>
      <c r="D383" s="149">
        <v>11972000</v>
      </c>
      <c r="E383" s="150">
        <v>42771</v>
      </c>
      <c r="F383" s="151" t="s">
        <v>1786</v>
      </c>
    </row>
    <row r="384" spans="1:6">
      <c r="A384" s="149">
        <v>11876000</v>
      </c>
      <c r="B384" s="149">
        <v>11876000</v>
      </c>
      <c r="C384" s="149">
        <v>11965000</v>
      </c>
      <c r="D384" s="149">
        <v>11965000</v>
      </c>
      <c r="E384" s="150">
        <v>42770</v>
      </c>
      <c r="F384" s="151" t="s">
        <v>1787</v>
      </c>
    </row>
    <row r="385" spans="1:6">
      <c r="A385" s="149">
        <v>11877000</v>
      </c>
      <c r="B385" s="149">
        <v>11850000</v>
      </c>
      <c r="C385" s="149">
        <v>11936000</v>
      </c>
      <c r="D385" s="149">
        <v>11886000</v>
      </c>
      <c r="E385" s="150">
        <v>42768</v>
      </c>
      <c r="F385" s="151" t="s">
        <v>1788</v>
      </c>
    </row>
    <row r="386" spans="1:6">
      <c r="A386" s="149">
        <v>11890000</v>
      </c>
      <c r="B386" s="149">
        <v>11797000</v>
      </c>
      <c r="C386" s="149">
        <v>11940000</v>
      </c>
      <c r="D386" s="149">
        <v>11837000</v>
      </c>
      <c r="E386" s="150">
        <v>42767</v>
      </c>
      <c r="F386" s="151" t="s">
        <v>1789</v>
      </c>
    </row>
    <row r="387" spans="1:6">
      <c r="A387" s="149">
        <v>11697000</v>
      </c>
      <c r="B387" s="149">
        <v>11687000</v>
      </c>
      <c r="C387" s="149">
        <v>11905000</v>
      </c>
      <c r="D387" s="149">
        <v>11870000</v>
      </c>
      <c r="E387" s="150">
        <v>42766</v>
      </c>
      <c r="F387" s="151" t="s">
        <v>1790</v>
      </c>
    </row>
    <row r="388" spans="1:6">
      <c r="A388" s="149">
        <v>11760000</v>
      </c>
      <c r="B388" s="149">
        <v>11672000</v>
      </c>
      <c r="C388" s="149">
        <v>11760000</v>
      </c>
      <c r="D388" s="149">
        <v>11692000</v>
      </c>
      <c r="E388" s="150">
        <v>42765</v>
      </c>
      <c r="F388" s="151" t="s">
        <v>1791</v>
      </c>
    </row>
    <row r="389" spans="1:6">
      <c r="A389" s="149">
        <v>11730000</v>
      </c>
      <c r="B389" s="149">
        <v>11720000</v>
      </c>
      <c r="C389" s="149">
        <v>11775000</v>
      </c>
      <c r="D389" s="149">
        <v>11755000</v>
      </c>
      <c r="E389" s="150">
        <v>42764</v>
      </c>
      <c r="F389" s="151" t="s">
        <v>1792</v>
      </c>
    </row>
    <row r="390" spans="1:6">
      <c r="A390" s="149">
        <v>11749000</v>
      </c>
      <c r="B390" s="149">
        <v>11698000</v>
      </c>
      <c r="C390" s="149">
        <v>11780000</v>
      </c>
      <c r="D390" s="149">
        <v>11740000</v>
      </c>
      <c r="E390" s="150">
        <v>42763</v>
      </c>
      <c r="F390" s="151" t="s">
        <v>1793</v>
      </c>
    </row>
    <row r="391" spans="1:6">
      <c r="A391" s="149">
        <v>11771000</v>
      </c>
      <c r="B391" s="149">
        <v>11714000</v>
      </c>
      <c r="C391" s="149">
        <v>11794000</v>
      </c>
      <c r="D391" s="149">
        <v>11724000</v>
      </c>
      <c r="E391" s="150">
        <v>42761</v>
      </c>
      <c r="F391" s="151" t="s">
        <v>1794</v>
      </c>
    </row>
    <row r="392" spans="1:6">
      <c r="A392" s="149">
        <v>11797000</v>
      </c>
      <c r="B392" s="149">
        <v>11752000</v>
      </c>
      <c r="C392" s="149">
        <v>11836000</v>
      </c>
      <c r="D392" s="149">
        <v>11786000</v>
      </c>
      <c r="E392" s="150">
        <v>42760</v>
      </c>
      <c r="F392" s="151" t="s">
        <v>1795</v>
      </c>
    </row>
    <row r="393" spans="1:6">
      <c r="A393" s="149">
        <v>11860000</v>
      </c>
      <c r="B393" s="149">
        <v>11817000</v>
      </c>
      <c r="C393" s="149">
        <v>11895000</v>
      </c>
      <c r="D393" s="149">
        <v>11827000</v>
      </c>
      <c r="E393" s="150">
        <v>42759</v>
      </c>
      <c r="F393" s="151" t="s">
        <v>1796</v>
      </c>
    </row>
    <row r="394" spans="1:6">
      <c r="A394" s="149">
        <v>11792000</v>
      </c>
      <c r="B394" s="149">
        <v>11792000</v>
      </c>
      <c r="C394" s="149">
        <v>11894000</v>
      </c>
      <c r="D394" s="149">
        <v>11864000</v>
      </c>
      <c r="E394" s="150">
        <v>42758</v>
      </c>
      <c r="F394" s="151" t="s">
        <v>1797</v>
      </c>
    </row>
    <row r="395" spans="1:6">
      <c r="A395" s="149">
        <v>11663000</v>
      </c>
      <c r="B395" s="149">
        <v>11663000</v>
      </c>
      <c r="C395" s="149">
        <v>11792000</v>
      </c>
      <c r="D395" s="149">
        <v>11782000</v>
      </c>
      <c r="E395" s="150">
        <v>42757</v>
      </c>
      <c r="F395" s="151" t="s">
        <v>1798</v>
      </c>
    </row>
    <row r="396" spans="1:6">
      <c r="A396" s="149">
        <v>11777000</v>
      </c>
      <c r="B396" s="149">
        <v>11630000</v>
      </c>
      <c r="C396" s="149">
        <v>11800000</v>
      </c>
      <c r="D396" s="149">
        <v>11638000</v>
      </c>
      <c r="E396" s="150">
        <v>42756</v>
      </c>
      <c r="F396" s="151" t="s">
        <v>1799</v>
      </c>
    </row>
    <row r="397" spans="1:6">
      <c r="A397" s="149">
        <v>11844000</v>
      </c>
      <c r="B397" s="149">
        <v>11782000</v>
      </c>
      <c r="C397" s="149">
        <v>11865000</v>
      </c>
      <c r="D397" s="149">
        <v>11837000</v>
      </c>
      <c r="E397" s="150">
        <v>42754</v>
      </c>
      <c r="F397" s="151" t="s">
        <v>1800</v>
      </c>
    </row>
    <row r="398" spans="1:6">
      <c r="A398" s="149">
        <v>11858000</v>
      </c>
      <c r="B398" s="149">
        <v>11812000</v>
      </c>
      <c r="C398" s="149">
        <v>11872000</v>
      </c>
      <c r="D398" s="149">
        <v>11847000</v>
      </c>
      <c r="E398" s="150">
        <v>42753</v>
      </c>
      <c r="F398" s="151" t="s">
        <v>1801</v>
      </c>
    </row>
    <row r="399" spans="1:6">
      <c r="A399" s="149">
        <v>11889000</v>
      </c>
      <c r="B399" s="149">
        <v>11815000</v>
      </c>
      <c r="C399" s="149">
        <v>11907000</v>
      </c>
      <c r="D399" s="149">
        <v>11845000</v>
      </c>
      <c r="E399" s="150">
        <v>42752</v>
      </c>
      <c r="F399" s="151" t="s">
        <v>1802</v>
      </c>
    </row>
    <row r="400" spans="1:6">
      <c r="A400" s="149">
        <v>11865000</v>
      </c>
      <c r="B400" s="149">
        <v>11819000</v>
      </c>
      <c r="C400" s="149">
        <v>11933000</v>
      </c>
      <c r="D400" s="149">
        <v>11837000</v>
      </c>
      <c r="E400" s="150">
        <v>42751</v>
      </c>
      <c r="F400" s="151" t="s">
        <v>1803</v>
      </c>
    </row>
    <row r="401" spans="1:6">
      <c r="A401" s="149">
        <v>11767000</v>
      </c>
      <c r="B401" s="149">
        <v>11717000</v>
      </c>
      <c r="C401" s="149">
        <v>11878000</v>
      </c>
      <c r="D401" s="149">
        <v>11863000</v>
      </c>
      <c r="E401" s="150">
        <v>42750</v>
      </c>
      <c r="F401" s="151" t="s">
        <v>1804</v>
      </c>
    </row>
    <row r="402" spans="1:6">
      <c r="A402" s="149">
        <v>11978000</v>
      </c>
      <c r="B402" s="149">
        <v>11752000</v>
      </c>
      <c r="C402" s="149">
        <v>11997000</v>
      </c>
      <c r="D402" s="149">
        <v>11762000</v>
      </c>
      <c r="E402" s="150">
        <v>42749</v>
      </c>
      <c r="F402" s="151" t="s">
        <v>1805</v>
      </c>
    </row>
    <row r="403" spans="1:6">
      <c r="A403" s="149">
        <v>11979000</v>
      </c>
      <c r="B403" s="149">
        <v>11979000</v>
      </c>
      <c r="C403" s="149">
        <v>12060000</v>
      </c>
      <c r="D403" s="149">
        <v>12003000</v>
      </c>
      <c r="E403" s="150">
        <v>42747</v>
      </c>
      <c r="F403" s="151" t="s">
        <v>1806</v>
      </c>
    </row>
    <row r="404" spans="1:6">
      <c r="A404" s="149">
        <v>11933000</v>
      </c>
      <c r="B404" s="149">
        <v>11874000</v>
      </c>
      <c r="C404" s="149">
        <v>11977000</v>
      </c>
      <c r="D404" s="149">
        <v>11947000</v>
      </c>
      <c r="E404" s="150">
        <v>42746</v>
      </c>
      <c r="F404" s="151" t="s">
        <v>1807</v>
      </c>
    </row>
    <row r="405" spans="1:6">
      <c r="A405" s="149">
        <v>11875000</v>
      </c>
      <c r="B405" s="149">
        <v>11865000</v>
      </c>
      <c r="C405" s="149">
        <v>11920000</v>
      </c>
      <c r="D405" s="149">
        <v>11898000</v>
      </c>
      <c r="E405" s="150">
        <v>42745</v>
      </c>
      <c r="F405" s="151" t="s">
        <v>1808</v>
      </c>
    </row>
    <row r="406" spans="1:6">
      <c r="A406" s="149">
        <v>11776000</v>
      </c>
      <c r="B406" s="149">
        <v>11757000</v>
      </c>
      <c r="C406" s="149">
        <v>11886000</v>
      </c>
      <c r="D406" s="149">
        <v>11870000</v>
      </c>
      <c r="E406" s="150">
        <v>42744</v>
      </c>
      <c r="F406" s="151" t="s">
        <v>1809</v>
      </c>
    </row>
    <row r="407" spans="1:6">
      <c r="A407" s="149">
        <v>11919000</v>
      </c>
      <c r="B407" s="149">
        <v>11736000</v>
      </c>
      <c r="C407" s="149">
        <v>11945000</v>
      </c>
      <c r="D407" s="149">
        <v>11804000</v>
      </c>
      <c r="E407" s="150">
        <v>42743</v>
      </c>
      <c r="F407" s="151" t="s">
        <v>1810</v>
      </c>
    </row>
    <row r="408" spans="1:6">
      <c r="A408" s="149">
        <v>11887000</v>
      </c>
      <c r="B408" s="149">
        <v>11675000</v>
      </c>
      <c r="C408" s="149">
        <v>11942000</v>
      </c>
      <c r="D408" s="149">
        <v>11887000</v>
      </c>
      <c r="E408" s="150">
        <v>42742</v>
      </c>
      <c r="F408" s="151" t="s">
        <v>1811</v>
      </c>
    </row>
    <row r="409" spans="1:6">
      <c r="A409" s="149">
        <v>11740000</v>
      </c>
      <c r="B409" s="149">
        <v>11630000</v>
      </c>
      <c r="C409" s="149">
        <v>11745000</v>
      </c>
      <c r="D409" s="149">
        <v>11740000</v>
      </c>
      <c r="E409" s="150">
        <v>42740</v>
      </c>
      <c r="F409" s="151" t="s">
        <v>1812</v>
      </c>
    </row>
    <row r="410" spans="1:6">
      <c r="A410" s="149">
        <v>11627000</v>
      </c>
      <c r="B410" s="149">
        <v>11497000</v>
      </c>
      <c r="C410" s="149">
        <v>11655000</v>
      </c>
      <c r="D410" s="149">
        <v>11627000</v>
      </c>
      <c r="E410" s="150">
        <v>42739</v>
      </c>
      <c r="F410" s="151" t="s">
        <v>1813</v>
      </c>
    </row>
    <row r="411" spans="1:6">
      <c r="A411" s="149">
        <v>11557000</v>
      </c>
      <c r="B411" s="149">
        <v>11472000</v>
      </c>
      <c r="C411" s="149">
        <v>11720000</v>
      </c>
      <c r="D411" s="149">
        <v>11557000</v>
      </c>
      <c r="E411" s="150">
        <v>42738</v>
      </c>
      <c r="F411" s="151" t="s">
        <v>1814</v>
      </c>
    </row>
    <row r="412" spans="1:6">
      <c r="A412" s="149">
        <v>11565000</v>
      </c>
      <c r="B412" s="149">
        <v>11382000</v>
      </c>
      <c r="C412" s="149">
        <v>11635000</v>
      </c>
      <c r="D412" s="149">
        <v>11565000</v>
      </c>
      <c r="E412" s="150">
        <v>42737</v>
      </c>
      <c r="F412" s="151" t="s">
        <v>1815</v>
      </c>
    </row>
    <row r="413" spans="1:6">
      <c r="A413" s="149">
        <v>11460000</v>
      </c>
      <c r="B413" s="149">
        <v>11102000</v>
      </c>
      <c r="C413" s="149">
        <v>11507000</v>
      </c>
      <c r="D413" s="149">
        <v>11460000</v>
      </c>
      <c r="E413" s="150">
        <v>42736</v>
      </c>
      <c r="F413" s="151" t="s">
        <v>1816</v>
      </c>
    </row>
    <row r="414" spans="1:6">
      <c r="A414" s="149">
        <v>11302000</v>
      </c>
      <c r="B414" s="149">
        <v>11279000</v>
      </c>
      <c r="C414" s="149">
        <v>11645000</v>
      </c>
      <c r="D414" s="149">
        <v>11302000</v>
      </c>
      <c r="E414" s="150">
        <v>42735</v>
      </c>
      <c r="F414" s="151" t="s">
        <v>1817</v>
      </c>
    </row>
    <row r="415" spans="1:6">
      <c r="A415" s="149">
        <v>11682000</v>
      </c>
      <c r="B415" s="149">
        <v>11642000</v>
      </c>
      <c r="C415" s="149">
        <v>11915000</v>
      </c>
      <c r="D415" s="149">
        <v>11682000</v>
      </c>
      <c r="E415" s="150">
        <v>42733</v>
      </c>
      <c r="F415" s="151" t="s">
        <v>1818</v>
      </c>
    </row>
    <row r="416" spans="1:6">
      <c r="A416" s="149">
        <v>11885000</v>
      </c>
      <c r="B416" s="149">
        <v>11827000</v>
      </c>
      <c r="C416" s="149">
        <v>12250000</v>
      </c>
      <c r="D416" s="149">
        <v>11885000</v>
      </c>
      <c r="E416" s="150">
        <v>42732</v>
      </c>
      <c r="F416" s="151" t="s">
        <v>1819</v>
      </c>
    </row>
    <row r="417" spans="1:6">
      <c r="A417" s="149">
        <v>12163000</v>
      </c>
      <c r="B417" s="149">
        <v>11917000</v>
      </c>
      <c r="C417" s="149">
        <v>12223000</v>
      </c>
      <c r="D417" s="149">
        <v>12163000</v>
      </c>
      <c r="E417" s="150">
        <v>42731</v>
      </c>
      <c r="F417" s="151" t="s">
        <v>1820</v>
      </c>
    </row>
    <row r="418" spans="1:6">
      <c r="A418" s="149">
        <v>11864000</v>
      </c>
      <c r="B418" s="149">
        <v>11707000</v>
      </c>
      <c r="C418" s="149">
        <v>11985000</v>
      </c>
      <c r="D418" s="149">
        <v>11864000</v>
      </c>
      <c r="E418" s="150">
        <v>42730</v>
      </c>
      <c r="F418" s="151" t="s">
        <v>1821</v>
      </c>
    </row>
    <row r="419" spans="1:6">
      <c r="A419" s="149">
        <v>11713000</v>
      </c>
      <c r="B419" s="149">
        <v>11593000</v>
      </c>
      <c r="C419" s="149">
        <v>11713000</v>
      </c>
      <c r="D419" s="149">
        <v>11713000</v>
      </c>
      <c r="E419" s="150">
        <v>42729</v>
      </c>
      <c r="F419" s="151" t="s">
        <v>1822</v>
      </c>
    </row>
    <row r="420" spans="1:6">
      <c r="A420" s="149">
        <v>11568000</v>
      </c>
      <c r="B420" s="149">
        <v>11472000</v>
      </c>
      <c r="C420" s="149">
        <v>11586000</v>
      </c>
      <c r="D420" s="149">
        <v>11568000</v>
      </c>
      <c r="E420" s="150">
        <v>42728</v>
      </c>
      <c r="F420" s="151" t="s">
        <v>1823</v>
      </c>
    </row>
    <row r="421" spans="1:6">
      <c r="A421" s="149">
        <v>11477000</v>
      </c>
      <c r="B421" s="149">
        <v>11455000</v>
      </c>
      <c r="C421" s="149">
        <v>11493000</v>
      </c>
      <c r="D421" s="149">
        <v>11477000</v>
      </c>
      <c r="E421" s="150">
        <v>42726</v>
      </c>
      <c r="F421" s="151" t="s">
        <v>1824</v>
      </c>
    </row>
    <row r="422" spans="1:6">
      <c r="A422" s="149">
        <v>11461000</v>
      </c>
      <c r="B422" s="149">
        <v>11417000</v>
      </c>
      <c r="C422" s="149">
        <v>11494000</v>
      </c>
      <c r="D422" s="149">
        <v>11461000</v>
      </c>
      <c r="E422" s="150">
        <v>42725</v>
      </c>
      <c r="F422" s="151" t="s">
        <v>1825</v>
      </c>
    </row>
    <row r="423" spans="1:6">
      <c r="A423" s="149">
        <v>11412000</v>
      </c>
      <c r="B423" s="149">
        <v>11385000</v>
      </c>
      <c r="C423" s="149">
        <v>11414000</v>
      </c>
      <c r="D423" s="149">
        <v>11412000</v>
      </c>
      <c r="E423" s="150">
        <v>42724</v>
      </c>
      <c r="F423" s="151" t="s">
        <v>1826</v>
      </c>
    </row>
    <row r="424" spans="1:6">
      <c r="A424" s="149">
        <v>11388000</v>
      </c>
      <c r="B424" s="149">
        <v>11366000</v>
      </c>
      <c r="C424" s="149">
        <v>11393000</v>
      </c>
      <c r="D424" s="149">
        <v>11388000</v>
      </c>
      <c r="E424" s="150">
        <v>42723</v>
      </c>
      <c r="F424" s="151" t="s">
        <v>1827</v>
      </c>
    </row>
    <row r="425" spans="1:6">
      <c r="A425" s="149">
        <v>11379000</v>
      </c>
      <c r="B425" s="149">
        <v>11365000</v>
      </c>
      <c r="C425" s="149">
        <v>11395000</v>
      </c>
      <c r="D425" s="149">
        <v>11379000</v>
      </c>
      <c r="E425" s="150">
        <v>42722</v>
      </c>
      <c r="F425" s="151" t="s">
        <v>1828</v>
      </c>
    </row>
    <row r="426" spans="1:6">
      <c r="A426" s="149">
        <v>11387000</v>
      </c>
      <c r="B426" s="149">
        <v>11377000</v>
      </c>
      <c r="C426" s="149">
        <v>11400000</v>
      </c>
      <c r="D426" s="149">
        <v>11387000</v>
      </c>
      <c r="E426" s="150">
        <v>42721</v>
      </c>
      <c r="F426" s="151" t="s">
        <v>1829</v>
      </c>
    </row>
    <row r="427" spans="1:6">
      <c r="A427" s="149">
        <v>11382000</v>
      </c>
      <c r="B427" s="149">
        <v>11372000</v>
      </c>
      <c r="C427" s="149">
        <v>11415000</v>
      </c>
      <c r="D427" s="149">
        <v>11382000</v>
      </c>
      <c r="E427" s="150">
        <v>42719</v>
      </c>
      <c r="F427" s="151" t="s">
        <v>1830</v>
      </c>
    </row>
    <row r="428" spans="1:6">
      <c r="A428" s="149">
        <v>11455000</v>
      </c>
      <c r="B428" s="149">
        <v>11424000</v>
      </c>
      <c r="C428" s="149">
        <v>11467000</v>
      </c>
      <c r="D428" s="149">
        <v>11455000</v>
      </c>
      <c r="E428" s="150">
        <v>42718</v>
      </c>
      <c r="F428" s="151" t="s">
        <v>1831</v>
      </c>
    </row>
    <row r="429" spans="1:6">
      <c r="A429" s="149">
        <v>11426000</v>
      </c>
      <c r="B429" s="149">
        <v>11395000</v>
      </c>
      <c r="C429" s="149">
        <v>11436000</v>
      </c>
      <c r="D429" s="149">
        <v>11426000</v>
      </c>
      <c r="E429" s="150">
        <v>42717</v>
      </c>
      <c r="F429" s="151" t="s">
        <v>1832</v>
      </c>
    </row>
    <row r="430" spans="1:6">
      <c r="A430" s="149">
        <v>11414000</v>
      </c>
      <c r="B430" s="149">
        <v>11340000</v>
      </c>
      <c r="C430" s="149">
        <v>11423000</v>
      </c>
      <c r="D430" s="149">
        <v>11414000</v>
      </c>
      <c r="E430" s="150">
        <v>42716</v>
      </c>
      <c r="F430" s="151" t="s">
        <v>1833</v>
      </c>
    </row>
    <row r="431" spans="1:6">
      <c r="A431" s="149">
        <v>11363000</v>
      </c>
      <c r="B431" s="149">
        <v>11347000</v>
      </c>
      <c r="C431" s="149">
        <v>11387000</v>
      </c>
      <c r="D431" s="149">
        <v>11363000</v>
      </c>
      <c r="E431" s="150">
        <v>42715</v>
      </c>
      <c r="F431" s="151" t="s">
        <v>1834</v>
      </c>
    </row>
    <row r="432" spans="1:6">
      <c r="A432" s="149">
        <v>11382000</v>
      </c>
      <c r="B432" s="149">
        <v>11361000</v>
      </c>
      <c r="C432" s="149">
        <v>11410000</v>
      </c>
      <c r="D432" s="149">
        <v>11382000</v>
      </c>
      <c r="E432" s="150">
        <v>42714</v>
      </c>
      <c r="F432" s="151" t="s">
        <v>1835</v>
      </c>
    </row>
    <row r="433" spans="1:6">
      <c r="A433" s="149">
        <v>11387000</v>
      </c>
      <c r="B433" s="149">
        <v>11372000</v>
      </c>
      <c r="C433" s="149">
        <v>11400000</v>
      </c>
      <c r="D433" s="149">
        <v>11387000</v>
      </c>
      <c r="E433" s="150">
        <v>42712</v>
      </c>
      <c r="F433" s="151" t="s">
        <v>1836</v>
      </c>
    </row>
    <row r="434" spans="1:6">
      <c r="A434" s="149">
        <v>11373000</v>
      </c>
      <c r="B434" s="149">
        <v>11339000</v>
      </c>
      <c r="C434" s="149">
        <v>11395000</v>
      </c>
      <c r="D434" s="149">
        <v>11373000</v>
      </c>
      <c r="E434" s="150">
        <v>42711</v>
      </c>
      <c r="F434" s="151" t="s">
        <v>1837</v>
      </c>
    </row>
    <row r="435" spans="1:6">
      <c r="A435" s="149">
        <v>11350000</v>
      </c>
      <c r="B435" s="149">
        <v>11343000</v>
      </c>
      <c r="C435" s="149">
        <v>11388000</v>
      </c>
      <c r="D435" s="149">
        <v>11350000</v>
      </c>
      <c r="E435" s="150">
        <v>42710</v>
      </c>
      <c r="F435" s="151" t="s">
        <v>1838</v>
      </c>
    </row>
    <row r="436" spans="1:6">
      <c r="A436" s="149">
        <v>11381000</v>
      </c>
      <c r="B436" s="149">
        <v>11319000</v>
      </c>
      <c r="C436" s="149">
        <v>11429000</v>
      </c>
      <c r="D436" s="149">
        <v>11381000</v>
      </c>
      <c r="E436" s="150">
        <v>42709</v>
      </c>
      <c r="F436" s="151" t="s">
        <v>1839</v>
      </c>
    </row>
    <row r="437" spans="1:6">
      <c r="A437" s="149">
        <v>11387000</v>
      </c>
      <c r="B437" s="149">
        <v>11321000</v>
      </c>
      <c r="C437" s="149">
        <v>11450000</v>
      </c>
      <c r="D437" s="149">
        <v>11387000</v>
      </c>
      <c r="E437" s="150">
        <v>42708</v>
      </c>
      <c r="F437" s="151" t="s">
        <v>1840</v>
      </c>
    </row>
    <row r="438" spans="1:6">
      <c r="A438" s="149">
        <v>11316000</v>
      </c>
      <c r="B438" s="149">
        <v>11140000</v>
      </c>
      <c r="C438" s="149">
        <v>11319000</v>
      </c>
      <c r="D438" s="149">
        <v>11316000</v>
      </c>
      <c r="E438" s="150">
        <v>42707</v>
      </c>
      <c r="F438" s="151" t="s">
        <v>1841</v>
      </c>
    </row>
    <row r="439" spans="1:6">
      <c r="A439" s="149">
        <v>11158000</v>
      </c>
      <c r="B439" s="149">
        <v>11144000</v>
      </c>
      <c r="C439" s="149">
        <v>11189000</v>
      </c>
      <c r="D439" s="149">
        <v>11158000</v>
      </c>
      <c r="E439" s="150">
        <v>42705</v>
      </c>
      <c r="F439" s="151" t="s">
        <v>1842</v>
      </c>
    </row>
    <row r="440" spans="1:6">
      <c r="A440" s="149">
        <v>11280000</v>
      </c>
      <c r="B440" s="149">
        <v>11202000</v>
      </c>
      <c r="C440" s="149">
        <v>11280000</v>
      </c>
      <c r="D440" s="149">
        <v>11280000</v>
      </c>
      <c r="E440" s="150">
        <v>42703</v>
      </c>
      <c r="F440" s="151" t="s">
        <v>1843</v>
      </c>
    </row>
    <row r="441" spans="1:6">
      <c r="A441" s="149">
        <v>11202000</v>
      </c>
      <c r="B441" s="149">
        <v>11162000</v>
      </c>
      <c r="C441" s="149">
        <v>11220000</v>
      </c>
      <c r="D441" s="149">
        <v>11202000</v>
      </c>
      <c r="E441" s="150">
        <v>42702</v>
      </c>
      <c r="F441" s="151" t="s">
        <v>1844</v>
      </c>
    </row>
    <row r="442" spans="1:6">
      <c r="A442" s="149">
        <v>11144000</v>
      </c>
      <c r="B442" s="149">
        <v>11040000</v>
      </c>
      <c r="C442" s="149">
        <v>11155000</v>
      </c>
      <c r="D442" s="149">
        <v>11144000</v>
      </c>
      <c r="E442" s="150">
        <v>42701</v>
      </c>
      <c r="F442" s="151" t="s">
        <v>1845</v>
      </c>
    </row>
    <row r="443" spans="1:6">
      <c r="A443" s="149">
        <v>11048000</v>
      </c>
      <c r="B443" s="149">
        <v>11003000</v>
      </c>
      <c r="C443" s="149">
        <v>11105000</v>
      </c>
      <c r="D443" s="149">
        <v>11048000</v>
      </c>
      <c r="E443" s="150">
        <v>42700</v>
      </c>
      <c r="F443" s="151" t="s">
        <v>1846</v>
      </c>
    </row>
    <row r="444" spans="1:6">
      <c r="A444" s="149">
        <v>11079000</v>
      </c>
      <c r="B444" s="149">
        <v>11062000</v>
      </c>
      <c r="C444" s="149">
        <v>11104000</v>
      </c>
      <c r="D444" s="149">
        <v>11079000</v>
      </c>
      <c r="E444" s="150">
        <v>42698</v>
      </c>
      <c r="F444" s="151" t="s">
        <v>1847</v>
      </c>
    </row>
    <row r="445" spans="1:6">
      <c r="A445" s="149">
        <v>11092000</v>
      </c>
      <c r="B445" s="149">
        <v>11069000</v>
      </c>
      <c r="C445" s="149">
        <v>11168000</v>
      </c>
      <c r="D445" s="149">
        <v>11092000</v>
      </c>
      <c r="E445" s="150">
        <v>42697</v>
      </c>
      <c r="F445" s="151" t="s">
        <v>1848</v>
      </c>
    </row>
    <row r="446" spans="1:6">
      <c r="A446" s="149">
        <v>11127000</v>
      </c>
      <c r="B446" s="149">
        <v>11022000</v>
      </c>
      <c r="C446" s="149">
        <v>11132000</v>
      </c>
      <c r="D446" s="149">
        <v>11127000</v>
      </c>
      <c r="E446" s="150">
        <v>42696</v>
      </c>
      <c r="F446" s="151" t="s">
        <v>1849</v>
      </c>
    </row>
    <row r="447" spans="1:6">
      <c r="A447" s="149">
        <v>11010000</v>
      </c>
      <c r="B447" s="149">
        <v>10982000</v>
      </c>
      <c r="C447" s="149">
        <v>11032000</v>
      </c>
      <c r="D447" s="149">
        <v>11010000</v>
      </c>
      <c r="E447" s="150">
        <v>42695</v>
      </c>
      <c r="F447" s="151" t="s">
        <v>1850</v>
      </c>
    </row>
    <row r="448" spans="1:6">
      <c r="A448" s="149">
        <v>11003000</v>
      </c>
      <c r="B448" s="149">
        <v>10983000</v>
      </c>
      <c r="C448" s="149">
        <v>11046000</v>
      </c>
      <c r="D448" s="149">
        <v>11003000</v>
      </c>
      <c r="E448" s="150">
        <v>42693</v>
      </c>
      <c r="F448" s="151" t="s">
        <v>1851</v>
      </c>
    </row>
    <row r="449" spans="1:6">
      <c r="A449" s="149">
        <v>11088000</v>
      </c>
      <c r="B449" s="149">
        <v>11081000</v>
      </c>
      <c r="C449" s="149">
        <v>11143000</v>
      </c>
      <c r="D449" s="149">
        <v>11088000</v>
      </c>
      <c r="E449" s="150">
        <v>42691</v>
      </c>
      <c r="F449" s="151" t="s">
        <v>1852</v>
      </c>
    </row>
    <row r="450" spans="1:6">
      <c r="A450" s="149">
        <v>11130000</v>
      </c>
      <c r="B450" s="149">
        <v>11090000</v>
      </c>
      <c r="C450" s="149">
        <v>11136000</v>
      </c>
      <c r="D450" s="149">
        <v>11130000</v>
      </c>
      <c r="E450" s="150">
        <v>42690</v>
      </c>
      <c r="F450" s="151" t="s">
        <v>1853</v>
      </c>
    </row>
    <row r="451" spans="1:6">
      <c r="A451" s="149">
        <v>11119000</v>
      </c>
      <c r="B451" s="149">
        <v>11051000</v>
      </c>
      <c r="C451" s="149">
        <v>11160000</v>
      </c>
      <c r="D451" s="149">
        <v>11119000</v>
      </c>
      <c r="E451" s="150">
        <v>42689</v>
      </c>
      <c r="F451" s="151" t="s">
        <v>1854</v>
      </c>
    </row>
    <row r="452" spans="1:6">
      <c r="A452" s="149">
        <v>11150000</v>
      </c>
      <c r="B452" s="149">
        <v>11052000</v>
      </c>
      <c r="C452" s="149">
        <v>11155000</v>
      </c>
      <c r="D452" s="149">
        <v>11150000</v>
      </c>
      <c r="E452" s="150">
        <v>42688</v>
      </c>
      <c r="F452" s="151" t="s">
        <v>1855</v>
      </c>
    </row>
    <row r="453" spans="1:6">
      <c r="A453" s="149">
        <v>11099000</v>
      </c>
      <c r="B453" s="149">
        <v>11054000</v>
      </c>
      <c r="C453" s="149">
        <v>11099000</v>
      </c>
      <c r="D453" s="149">
        <v>11099000</v>
      </c>
      <c r="E453" s="150">
        <v>42687</v>
      </c>
      <c r="F453" s="151" t="s">
        <v>1856</v>
      </c>
    </row>
    <row r="454" spans="1:6">
      <c r="A454" s="149">
        <v>11066000</v>
      </c>
      <c r="B454" s="149">
        <v>11042000</v>
      </c>
      <c r="C454" s="149">
        <v>11080000</v>
      </c>
      <c r="D454" s="149">
        <v>11066000</v>
      </c>
      <c r="E454" s="150">
        <v>42686</v>
      </c>
      <c r="F454" s="151" t="s">
        <v>1857</v>
      </c>
    </row>
    <row r="455" spans="1:6">
      <c r="A455" s="149">
        <v>11232000</v>
      </c>
      <c r="B455" s="149">
        <v>11210000</v>
      </c>
      <c r="C455" s="149">
        <v>11285000</v>
      </c>
      <c r="D455" s="149">
        <v>11232000</v>
      </c>
      <c r="E455" s="150">
        <v>42684</v>
      </c>
      <c r="F455" s="151" t="s">
        <v>1858</v>
      </c>
    </row>
    <row r="456" spans="1:6">
      <c r="A456" s="149">
        <v>11240000</v>
      </c>
      <c r="B456" s="149">
        <v>11240000</v>
      </c>
      <c r="C456" s="149">
        <v>11399000</v>
      </c>
      <c r="D456" s="149">
        <v>11240000</v>
      </c>
      <c r="E456" s="150">
        <v>42683</v>
      </c>
      <c r="F456" s="151" t="s">
        <v>1859</v>
      </c>
    </row>
    <row r="457" spans="1:6">
      <c r="A457" s="149">
        <v>11170000</v>
      </c>
      <c r="B457" s="149">
        <v>11159000</v>
      </c>
      <c r="C457" s="149">
        <v>11222000</v>
      </c>
      <c r="D457" s="149">
        <v>11170000</v>
      </c>
      <c r="E457" s="150">
        <v>42682</v>
      </c>
      <c r="F457" s="151" t="s">
        <v>1860</v>
      </c>
    </row>
    <row r="458" spans="1:6">
      <c r="A458" s="149">
        <v>11160000</v>
      </c>
      <c r="B458" s="149">
        <v>11140000</v>
      </c>
      <c r="C458" s="149">
        <v>11213000</v>
      </c>
      <c r="D458" s="149">
        <v>11160000</v>
      </c>
      <c r="E458" s="150">
        <v>42681</v>
      </c>
      <c r="F458" s="151" t="s">
        <v>1861</v>
      </c>
    </row>
    <row r="459" spans="1:6">
      <c r="A459" s="149">
        <v>11269000</v>
      </c>
      <c r="B459" s="149">
        <v>11252000</v>
      </c>
      <c r="C459" s="149">
        <v>11279000</v>
      </c>
      <c r="D459" s="149">
        <v>11269000</v>
      </c>
      <c r="E459" s="150">
        <v>42680</v>
      </c>
      <c r="F459" s="151" t="s">
        <v>1862</v>
      </c>
    </row>
    <row r="460" spans="1:6">
      <c r="A460" s="149">
        <v>11245000</v>
      </c>
      <c r="B460" s="149">
        <v>11205000</v>
      </c>
      <c r="C460" s="149">
        <v>11247000</v>
      </c>
      <c r="D460" s="149">
        <v>11245000</v>
      </c>
      <c r="E460" s="150">
        <v>42679</v>
      </c>
      <c r="F460" s="151" t="s">
        <v>1863</v>
      </c>
    </row>
    <row r="461" spans="1:6">
      <c r="A461" s="149">
        <v>11229000</v>
      </c>
      <c r="B461" s="149">
        <v>11204000</v>
      </c>
      <c r="C461" s="149">
        <v>11268000</v>
      </c>
      <c r="D461" s="149">
        <v>11229000</v>
      </c>
      <c r="E461" s="150">
        <v>42677</v>
      </c>
      <c r="F461" s="151" t="s">
        <v>1864</v>
      </c>
    </row>
    <row r="462" spans="1:6">
      <c r="A462" s="149">
        <v>11271000</v>
      </c>
      <c r="B462" s="149">
        <v>11202000</v>
      </c>
      <c r="C462" s="149">
        <v>11281000</v>
      </c>
      <c r="D462" s="149">
        <v>11271000</v>
      </c>
      <c r="E462" s="150">
        <v>42676</v>
      </c>
      <c r="F462" s="151" t="s">
        <v>1865</v>
      </c>
    </row>
    <row r="463" spans="1:6">
      <c r="A463" s="149">
        <v>11179000</v>
      </c>
      <c r="B463" s="149">
        <v>11122000</v>
      </c>
      <c r="C463" s="149">
        <v>11186000</v>
      </c>
      <c r="D463" s="149">
        <v>11179000</v>
      </c>
      <c r="E463" s="150">
        <v>42675</v>
      </c>
      <c r="F463" s="151" t="s">
        <v>1866</v>
      </c>
    </row>
    <row r="464" spans="1:6">
      <c r="A464" s="149">
        <v>11117000</v>
      </c>
      <c r="B464" s="149">
        <v>11100000</v>
      </c>
      <c r="C464" s="149">
        <v>11180000</v>
      </c>
      <c r="D464" s="149">
        <v>11117000</v>
      </c>
      <c r="E464" s="150">
        <v>42674</v>
      </c>
      <c r="F464" s="151" t="s">
        <v>1867</v>
      </c>
    </row>
    <row r="465" spans="1:6">
      <c r="A465" s="149">
        <v>11183000</v>
      </c>
      <c r="B465" s="149">
        <v>11103000</v>
      </c>
      <c r="C465" s="149">
        <v>11186000</v>
      </c>
      <c r="D465" s="149">
        <v>11183000</v>
      </c>
      <c r="E465" s="150">
        <v>42673</v>
      </c>
      <c r="F465" s="151" t="s">
        <v>1868</v>
      </c>
    </row>
    <row r="466" spans="1:6">
      <c r="A466" s="149">
        <v>11101000</v>
      </c>
      <c r="B466" s="149">
        <v>11088000</v>
      </c>
      <c r="C466" s="149">
        <v>11145000</v>
      </c>
      <c r="D466" s="149">
        <v>11101000</v>
      </c>
      <c r="E466" s="150">
        <v>42672</v>
      </c>
      <c r="F466" s="151" t="s">
        <v>1869</v>
      </c>
    </row>
    <row r="467" spans="1:6">
      <c r="A467" s="149">
        <v>11096000</v>
      </c>
      <c r="B467" s="149">
        <v>11037000</v>
      </c>
      <c r="C467" s="149">
        <v>11099000</v>
      </c>
      <c r="D467" s="149">
        <v>11096000</v>
      </c>
      <c r="E467" s="150">
        <v>42670</v>
      </c>
      <c r="F467" s="151" t="s">
        <v>1870</v>
      </c>
    </row>
    <row r="468" spans="1:6">
      <c r="A468" s="149">
        <v>11088000</v>
      </c>
      <c r="B468" s="149">
        <v>11064000</v>
      </c>
      <c r="C468" s="149">
        <v>11164000</v>
      </c>
      <c r="D468" s="149">
        <v>11088000</v>
      </c>
      <c r="E468" s="150">
        <v>42669</v>
      </c>
      <c r="F468" s="151" t="s">
        <v>1871</v>
      </c>
    </row>
    <row r="469" spans="1:6">
      <c r="A469" s="149">
        <v>11107000</v>
      </c>
      <c r="B469" s="149">
        <v>11035000</v>
      </c>
      <c r="C469" s="149">
        <v>11110000</v>
      </c>
      <c r="D469" s="149">
        <v>11107000</v>
      </c>
      <c r="E469" s="150">
        <v>42668</v>
      </c>
      <c r="F469" s="151" t="s">
        <v>1872</v>
      </c>
    </row>
    <row r="470" spans="1:6">
      <c r="A470" s="149">
        <v>11029000</v>
      </c>
      <c r="B470" s="149">
        <v>10966000</v>
      </c>
      <c r="C470" s="149">
        <v>11046000</v>
      </c>
      <c r="D470" s="149">
        <v>11029000</v>
      </c>
      <c r="E470" s="150">
        <v>42667</v>
      </c>
      <c r="F470" s="151" t="s">
        <v>1873</v>
      </c>
    </row>
    <row r="471" spans="1:6">
      <c r="A471" s="149">
        <v>10974000</v>
      </c>
      <c r="B471" s="149">
        <v>10948000</v>
      </c>
      <c r="C471" s="149">
        <v>10981000</v>
      </c>
      <c r="D471" s="149">
        <v>10974000</v>
      </c>
      <c r="E471" s="150">
        <v>42666</v>
      </c>
      <c r="F471" s="151" t="s">
        <v>1874</v>
      </c>
    </row>
    <row r="472" spans="1:6">
      <c r="A472" s="149">
        <v>10964000</v>
      </c>
      <c r="B472" s="149">
        <v>10936000</v>
      </c>
      <c r="C472" s="149">
        <v>10968000</v>
      </c>
      <c r="D472" s="149">
        <v>10964000</v>
      </c>
      <c r="E472" s="150">
        <v>42665</v>
      </c>
      <c r="F472" s="151" t="s">
        <v>1875</v>
      </c>
    </row>
    <row r="473" spans="1:6">
      <c r="A473" s="149">
        <v>10944000</v>
      </c>
      <c r="B473" s="149">
        <v>10928000</v>
      </c>
      <c r="C473" s="149">
        <v>10963000</v>
      </c>
      <c r="D473" s="149">
        <v>10944000</v>
      </c>
      <c r="E473" s="150">
        <v>42663</v>
      </c>
      <c r="F473" s="151" t="s">
        <v>1876</v>
      </c>
    </row>
    <row r="474" spans="1:6">
      <c r="A474" s="149">
        <v>10923000</v>
      </c>
      <c r="B474" s="149">
        <v>10919000</v>
      </c>
      <c r="C474" s="149">
        <v>10968000</v>
      </c>
      <c r="D474" s="149">
        <v>10923000</v>
      </c>
      <c r="E474" s="150">
        <v>42662</v>
      </c>
      <c r="F474" s="151" t="s">
        <v>1877</v>
      </c>
    </row>
    <row r="475" spans="1:6">
      <c r="A475" s="149">
        <v>10927000</v>
      </c>
      <c r="B475" s="149">
        <v>10880000</v>
      </c>
      <c r="C475" s="149">
        <v>10936000</v>
      </c>
      <c r="D475" s="149">
        <v>10927000</v>
      </c>
      <c r="E475" s="150">
        <v>42661</v>
      </c>
      <c r="F475" s="151" t="s">
        <v>1878</v>
      </c>
    </row>
    <row r="476" spans="1:6">
      <c r="A476" s="149">
        <v>10883000</v>
      </c>
      <c r="B476" s="149">
        <v>10839000</v>
      </c>
      <c r="C476" s="149">
        <v>10883000</v>
      </c>
      <c r="D476" s="149">
        <v>10883000</v>
      </c>
      <c r="E476" s="150">
        <v>42660</v>
      </c>
      <c r="F476" s="151" t="s">
        <v>1879</v>
      </c>
    </row>
    <row r="477" spans="1:6">
      <c r="A477" s="149">
        <v>10839000</v>
      </c>
      <c r="B477" s="149">
        <v>10825000</v>
      </c>
      <c r="C477" s="149">
        <v>10843000</v>
      </c>
      <c r="D477" s="149">
        <v>10839000</v>
      </c>
      <c r="E477" s="150">
        <v>42659</v>
      </c>
      <c r="F477" s="151" t="s">
        <v>1880</v>
      </c>
    </row>
    <row r="478" spans="1:6">
      <c r="A478" s="149">
        <v>10838000</v>
      </c>
      <c r="B478" s="149">
        <v>10812000</v>
      </c>
      <c r="C478" s="149">
        <v>10850000</v>
      </c>
      <c r="D478" s="149">
        <v>10838000</v>
      </c>
      <c r="E478" s="150">
        <v>42658</v>
      </c>
      <c r="F478" s="151" t="s">
        <v>1881</v>
      </c>
    </row>
    <row r="479" spans="1:6">
      <c r="A479" s="149">
        <v>10852000</v>
      </c>
      <c r="B479" s="149">
        <v>10836000</v>
      </c>
      <c r="C479" s="149">
        <v>10860000</v>
      </c>
      <c r="D479" s="149">
        <v>10852000</v>
      </c>
      <c r="E479" s="150">
        <v>42656</v>
      </c>
      <c r="F479" s="151" t="s">
        <v>1882</v>
      </c>
    </row>
    <row r="480" spans="1:6">
      <c r="A480" s="149">
        <v>10835000</v>
      </c>
      <c r="B480" s="149">
        <v>10830000</v>
      </c>
      <c r="C480" s="149">
        <v>10835000</v>
      </c>
      <c r="D480" s="149">
        <v>10835000</v>
      </c>
      <c r="E480" s="150">
        <v>42655</v>
      </c>
      <c r="F480" s="151" t="s">
        <v>1883</v>
      </c>
    </row>
    <row r="481" spans="1:6">
      <c r="A481" s="149">
        <v>10851000</v>
      </c>
      <c r="B481" s="149">
        <v>10851000</v>
      </c>
      <c r="C481" s="149">
        <v>10851000</v>
      </c>
      <c r="D481" s="149">
        <v>10851000</v>
      </c>
      <c r="E481" s="150">
        <v>42654</v>
      </c>
      <c r="F481" s="151" t="s">
        <v>1884</v>
      </c>
    </row>
    <row r="482" spans="1:6">
      <c r="A482" s="149">
        <v>10848000</v>
      </c>
      <c r="B482" s="149">
        <v>10845000</v>
      </c>
      <c r="C482" s="149">
        <v>10864000</v>
      </c>
      <c r="D482" s="149">
        <v>10848000</v>
      </c>
      <c r="E482" s="150">
        <v>42653</v>
      </c>
      <c r="F482" s="151" t="s">
        <v>1885</v>
      </c>
    </row>
    <row r="483" spans="1:6">
      <c r="A483" s="149">
        <v>10835000</v>
      </c>
      <c r="B483" s="149">
        <v>10822000</v>
      </c>
      <c r="C483" s="149">
        <v>10840000</v>
      </c>
      <c r="D483" s="149">
        <v>10835000</v>
      </c>
      <c r="E483" s="150">
        <v>42652</v>
      </c>
      <c r="F483" s="151" t="s">
        <v>1886</v>
      </c>
    </row>
    <row r="484" spans="1:6">
      <c r="A484" s="149">
        <v>10828000</v>
      </c>
      <c r="B484" s="149">
        <v>10825000</v>
      </c>
      <c r="C484" s="149">
        <v>10835000</v>
      </c>
      <c r="D484" s="149">
        <v>10828000</v>
      </c>
      <c r="E484" s="150">
        <v>42651</v>
      </c>
      <c r="F484" s="151" t="s">
        <v>1887</v>
      </c>
    </row>
    <row r="485" spans="1:6">
      <c r="A485" s="149">
        <v>10833000</v>
      </c>
      <c r="B485" s="149">
        <v>10821000</v>
      </c>
      <c r="C485" s="149">
        <v>10894000</v>
      </c>
      <c r="D485" s="149">
        <v>10833000</v>
      </c>
      <c r="E485" s="150">
        <v>42649</v>
      </c>
      <c r="F485" s="151" t="s">
        <v>1888</v>
      </c>
    </row>
    <row r="486" spans="1:6">
      <c r="A486" s="149">
        <v>10875000</v>
      </c>
      <c r="B486" s="149">
        <v>10837000</v>
      </c>
      <c r="C486" s="149">
        <v>10930000</v>
      </c>
      <c r="D486" s="149">
        <v>10875000</v>
      </c>
      <c r="E486" s="150">
        <v>42648</v>
      </c>
      <c r="F486" s="151" t="s">
        <v>1889</v>
      </c>
    </row>
    <row r="487" spans="1:6">
      <c r="A487" s="149">
        <v>10907000</v>
      </c>
      <c r="B487" s="149">
        <v>10889000</v>
      </c>
      <c r="C487" s="149">
        <v>11150000</v>
      </c>
      <c r="D487" s="149">
        <v>10907000</v>
      </c>
      <c r="E487" s="150">
        <v>42647</v>
      </c>
      <c r="F487" s="151" t="s">
        <v>1890</v>
      </c>
    </row>
    <row r="488" spans="1:6">
      <c r="A488" s="149">
        <v>11160000</v>
      </c>
      <c r="B488" s="149">
        <v>11155000</v>
      </c>
      <c r="C488" s="149">
        <v>11183000</v>
      </c>
      <c r="D488" s="149">
        <v>11160000</v>
      </c>
      <c r="E488" s="150">
        <v>42646</v>
      </c>
      <c r="F488" s="151" t="s">
        <v>1891</v>
      </c>
    </row>
    <row r="489" spans="1:6">
      <c r="A489" s="149">
        <v>11168000</v>
      </c>
      <c r="B489" s="149">
        <v>11147000</v>
      </c>
      <c r="C489" s="149">
        <v>11170000</v>
      </c>
      <c r="D489" s="149">
        <v>11168000</v>
      </c>
      <c r="E489" s="150">
        <v>42645</v>
      </c>
      <c r="F489" s="151" t="s">
        <v>1892</v>
      </c>
    </row>
    <row r="490" spans="1:6">
      <c r="A490" s="149">
        <v>11156000</v>
      </c>
      <c r="B490" s="149">
        <v>11137000</v>
      </c>
      <c r="C490" s="149">
        <v>11160000</v>
      </c>
      <c r="D490" s="149">
        <v>11156000</v>
      </c>
      <c r="E490" s="150">
        <v>42644</v>
      </c>
      <c r="F490" s="151" t="s">
        <v>1893</v>
      </c>
    </row>
    <row r="491" spans="1:6">
      <c r="A491" s="149">
        <v>11151000</v>
      </c>
      <c r="B491" s="149">
        <v>11136000</v>
      </c>
      <c r="C491" s="149">
        <v>11153000</v>
      </c>
      <c r="D491" s="149">
        <v>11151000</v>
      </c>
      <c r="E491" s="150">
        <v>42642</v>
      </c>
      <c r="F491" s="151" t="s">
        <v>1894</v>
      </c>
    </row>
    <row r="492" spans="1:6">
      <c r="A492" s="149">
        <v>11145000</v>
      </c>
      <c r="B492" s="149">
        <v>11135000</v>
      </c>
      <c r="C492" s="149">
        <v>11164000</v>
      </c>
      <c r="D492" s="149">
        <v>11145000</v>
      </c>
      <c r="E492" s="150">
        <v>42641</v>
      </c>
      <c r="F492" s="151" t="s">
        <v>1895</v>
      </c>
    </row>
    <row r="493" spans="1:6">
      <c r="A493" s="149">
        <v>11166000</v>
      </c>
      <c r="B493" s="149">
        <v>11157000</v>
      </c>
      <c r="C493" s="149">
        <v>11185000</v>
      </c>
      <c r="D493" s="149">
        <v>11166000</v>
      </c>
      <c r="E493" s="150">
        <v>42640</v>
      </c>
      <c r="F493" s="151" t="s">
        <v>1896</v>
      </c>
    </row>
    <row r="494" spans="1:6">
      <c r="A494" s="149">
        <v>11187000</v>
      </c>
      <c r="B494" s="149">
        <v>11156000</v>
      </c>
      <c r="C494" s="149">
        <v>11193000</v>
      </c>
      <c r="D494" s="149">
        <v>11187000</v>
      </c>
      <c r="E494" s="150">
        <v>42639</v>
      </c>
      <c r="F494" s="151" t="s">
        <v>1897</v>
      </c>
    </row>
    <row r="495" spans="1:6">
      <c r="A495" s="149">
        <v>11192000</v>
      </c>
      <c r="B495" s="149">
        <v>11175000</v>
      </c>
      <c r="C495" s="149">
        <v>11200000</v>
      </c>
      <c r="D495" s="149">
        <v>11192000</v>
      </c>
      <c r="E495" s="150">
        <v>42638</v>
      </c>
      <c r="F495" s="151" t="s">
        <v>1898</v>
      </c>
    </row>
    <row r="496" spans="1:6">
      <c r="A496" s="149">
        <v>11177000</v>
      </c>
      <c r="B496" s="149">
        <v>11174000</v>
      </c>
      <c r="C496" s="149">
        <v>11216000</v>
      </c>
      <c r="D496" s="149">
        <v>11177000</v>
      </c>
      <c r="E496" s="150">
        <v>42637</v>
      </c>
      <c r="F496" s="151" t="s">
        <v>1899</v>
      </c>
    </row>
    <row r="497" spans="1:6">
      <c r="A497" s="149">
        <v>11177000</v>
      </c>
      <c r="B497" s="149">
        <v>11142000</v>
      </c>
      <c r="C497" s="149">
        <v>11183000</v>
      </c>
      <c r="D497" s="149">
        <v>11177000</v>
      </c>
      <c r="E497" s="150">
        <v>42634</v>
      </c>
      <c r="F497" s="151" t="s">
        <v>1900</v>
      </c>
    </row>
    <row r="498" spans="1:6">
      <c r="A498" s="149">
        <v>11202000</v>
      </c>
      <c r="B498" s="149">
        <v>11196000</v>
      </c>
      <c r="C498" s="149">
        <v>11230000</v>
      </c>
      <c r="D498" s="149">
        <v>11202000</v>
      </c>
      <c r="E498" s="150">
        <v>42635</v>
      </c>
      <c r="F498" s="151" t="s">
        <v>1901</v>
      </c>
    </row>
    <row r="499" spans="1:6">
      <c r="A499" s="149">
        <v>11136000</v>
      </c>
      <c r="B499" s="149">
        <v>11112000</v>
      </c>
      <c r="C499" s="149">
        <v>11143000</v>
      </c>
      <c r="D499" s="149">
        <v>11136000</v>
      </c>
      <c r="E499" s="150">
        <v>42633</v>
      </c>
      <c r="F499" s="151" t="s">
        <v>1902</v>
      </c>
    </row>
    <row r="500" spans="1:6">
      <c r="A500" s="149">
        <v>11130000</v>
      </c>
      <c r="B500" s="149">
        <v>11126000</v>
      </c>
      <c r="C500" s="149">
        <v>11166000</v>
      </c>
      <c r="D500" s="149">
        <v>11130000</v>
      </c>
      <c r="E500" s="150">
        <v>42632</v>
      </c>
      <c r="F500" s="151" t="s">
        <v>1903</v>
      </c>
    </row>
    <row r="501" spans="1:6">
      <c r="A501" s="149">
        <v>11136000</v>
      </c>
      <c r="B501" s="149">
        <v>11121000</v>
      </c>
      <c r="C501" s="149">
        <v>11138000</v>
      </c>
      <c r="D501" s="149">
        <v>11136000</v>
      </c>
      <c r="E501" s="150">
        <v>42631</v>
      </c>
      <c r="F501" s="151" t="s">
        <v>1904</v>
      </c>
    </row>
    <row r="502" spans="1:6">
      <c r="A502" s="149">
        <v>11126000</v>
      </c>
      <c r="B502" s="149">
        <v>11112000</v>
      </c>
      <c r="C502" s="149">
        <v>11130000</v>
      </c>
      <c r="D502" s="149">
        <v>11126000</v>
      </c>
      <c r="E502" s="150">
        <v>42630</v>
      </c>
      <c r="F502" s="151" t="s">
        <v>1905</v>
      </c>
    </row>
    <row r="503" spans="1:6">
      <c r="A503" s="149">
        <v>11155000</v>
      </c>
      <c r="B503" s="149">
        <v>11132000</v>
      </c>
      <c r="C503" s="149">
        <v>11190000</v>
      </c>
      <c r="D503" s="149">
        <v>11155000</v>
      </c>
      <c r="E503" s="150">
        <v>42628</v>
      </c>
      <c r="F503" s="151" t="s">
        <v>1906</v>
      </c>
    </row>
    <row r="504" spans="1:6">
      <c r="A504" s="149">
        <v>11155000</v>
      </c>
      <c r="B504" s="149">
        <v>11149000</v>
      </c>
      <c r="C504" s="149">
        <v>11172000</v>
      </c>
      <c r="D504" s="149">
        <v>11155000</v>
      </c>
      <c r="E504" s="150">
        <v>42627</v>
      </c>
      <c r="F504" s="151" t="s">
        <v>1907</v>
      </c>
    </row>
    <row r="505" spans="1:6">
      <c r="A505" s="149">
        <v>11161000</v>
      </c>
      <c r="B505" s="149">
        <v>11140000</v>
      </c>
      <c r="C505" s="149">
        <v>11171000</v>
      </c>
      <c r="D505" s="149">
        <v>11161000</v>
      </c>
      <c r="E505" s="150">
        <v>42626</v>
      </c>
      <c r="F505" s="151" t="s">
        <v>1908</v>
      </c>
    </row>
    <row r="506" spans="1:6">
      <c r="A506" s="149">
        <v>11155000</v>
      </c>
      <c r="B506" s="149">
        <v>11152000</v>
      </c>
      <c r="C506" s="149">
        <v>11189000</v>
      </c>
      <c r="D506" s="149">
        <v>11155000</v>
      </c>
      <c r="E506" s="150">
        <v>42625</v>
      </c>
      <c r="F506" s="151" t="s">
        <v>1909</v>
      </c>
    </row>
    <row r="507" spans="1:6">
      <c r="A507" s="149">
        <v>11170000</v>
      </c>
      <c r="B507" s="149">
        <v>11148000</v>
      </c>
      <c r="C507" s="149">
        <v>11171000</v>
      </c>
      <c r="D507" s="149">
        <v>11170000</v>
      </c>
      <c r="E507" s="150">
        <v>42624</v>
      </c>
      <c r="F507" s="151" t="s">
        <v>1910</v>
      </c>
    </row>
    <row r="508" spans="1:6">
      <c r="A508" s="149">
        <v>11148000</v>
      </c>
      <c r="B508" s="149">
        <v>11137000</v>
      </c>
      <c r="C508" s="149">
        <v>11178000</v>
      </c>
      <c r="D508" s="149">
        <v>11148000</v>
      </c>
      <c r="E508" s="150">
        <v>42623</v>
      </c>
      <c r="F508" s="151" t="s">
        <v>1911</v>
      </c>
    </row>
    <row r="509" spans="1:6">
      <c r="A509" s="149">
        <v>11219000</v>
      </c>
      <c r="B509" s="149">
        <v>11216000</v>
      </c>
      <c r="C509" s="149">
        <v>11262000</v>
      </c>
      <c r="D509" s="149">
        <v>11219000</v>
      </c>
      <c r="E509" s="150">
        <v>42621</v>
      </c>
      <c r="F509" s="151" t="s">
        <v>1912</v>
      </c>
    </row>
    <row r="510" spans="1:6">
      <c r="A510" s="149">
        <v>11216000</v>
      </c>
      <c r="B510" s="149">
        <v>11209000</v>
      </c>
      <c r="C510" s="149">
        <v>11275000</v>
      </c>
      <c r="D510" s="149">
        <v>11216000</v>
      </c>
      <c r="E510" s="150">
        <v>42620</v>
      </c>
      <c r="F510" s="151" t="s">
        <v>1913</v>
      </c>
    </row>
    <row r="511" spans="1:6">
      <c r="A511" s="149">
        <v>11230000</v>
      </c>
      <c r="B511" s="149">
        <v>11157000</v>
      </c>
      <c r="C511" s="149">
        <v>11231000</v>
      </c>
      <c r="D511" s="149">
        <v>11230000</v>
      </c>
      <c r="E511" s="150">
        <v>42619</v>
      </c>
      <c r="F511" s="151" t="s">
        <v>1914</v>
      </c>
    </row>
    <row r="512" spans="1:6">
      <c r="A512" s="149">
        <v>11164000</v>
      </c>
      <c r="B512" s="149">
        <v>11144000</v>
      </c>
      <c r="C512" s="149">
        <v>11207000</v>
      </c>
      <c r="D512" s="149">
        <v>11164000</v>
      </c>
      <c r="E512" s="150">
        <v>42618</v>
      </c>
      <c r="F512" s="151" t="s">
        <v>1915</v>
      </c>
    </row>
    <row r="513" spans="1:6">
      <c r="A513" s="149">
        <v>11197000</v>
      </c>
      <c r="B513" s="149">
        <v>11192000</v>
      </c>
      <c r="C513" s="149">
        <v>11210000</v>
      </c>
      <c r="D513" s="149">
        <v>11197000</v>
      </c>
      <c r="E513" s="150">
        <v>42617</v>
      </c>
      <c r="F513" s="151" t="s">
        <v>1916</v>
      </c>
    </row>
    <row r="514" spans="1:6">
      <c r="A514" s="149">
        <v>11198000</v>
      </c>
      <c r="B514" s="149">
        <v>11169000</v>
      </c>
      <c r="C514" s="149">
        <v>11214000</v>
      </c>
      <c r="D514" s="149">
        <v>11198000</v>
      </c>
      <c r="E514" s="150">
        <v>42616</v>
      </c>
      <c r="F514" s="151" t="s">
        <v>1917</v>
      </c>
    </row>
    <row r="515" spans="1:6">
      <c r="A515" s="149">
        <v>11115000</v>
      </c>
      <c r="B515" s="149">
        <v>11085000</v>
      </c>
      <c r="C515" s="149">
        <v>11122000</v>
      </c>
      <c r="D515" s="149">
        <v>11115000</v>
      </c>
      <c r="E515" s="150">
        <v>42614</v>
      </c>
      <c r="F515" s="151" t="s">
        <v>1918</v>
      </c>
    </row>
    <row r="516" spans="1:6">
      <c r="A516" s="149">
        <v>11094000</v>
      </c>
      <c r="B516" s="149">
        <v>11087000</v>
      </c>
      <c r="C516" s="149">
        <v>11129000</v>
      </c>
      <c r="D516" s="149">
        <v>11094000</v>
      </c>
      <c r="E516" s="150">
        <v>42613</v>
      </c>
      <c r="F516" s="151" t="s">
        <v>1919</v>
      </c>
    </row>
    <row r="517" spans="1:6">
      <c r="A517" s="149">
        <v>11127000</v>
      </c>
      <c r="B517" s="149">
        <v>11127000</v>
      </c>
      <c r="C517" s="149">
        <v>11156000</v>
      </c>
      <c r="D517" s="149">
        <v>11127000</v>
      </c>
      <c r="E517" s="150">
        <v>42612</v>
      </c>
      <c r="F517" s="151" t="s">
        <v>1920</v>
      </c>
    </row>
    <row r="518" spans="1:6">
      <c r="A518" s="149">
        <v>11150000</v>
      </c>
      <c r="B518" s="149">
        <v>11102000</v>
      </c>
      <c r="C518" s="149">
        <v>11160000</v>
      </c>
      <c r="D518" s="149">
        <v>11150000</v>
      </c>
      <c r="E518" s="150">
        <v>42611</v>
      </c>
      <c r="F518" s="151" t="s">
        <v>1921</v>
      </c>
    </row>
    <row r="519" spans="1:6">
      <c r="A519" s="149">
        <v>11114000</v>
      </c>
      <c r="B519" s="149">
        <v>11107000</v>
      </c>
      <c r="C519" s="149">
        <v>11123000</v>
      </c>
      <c r="D519" s="149">
        <v>11114000</v>
      </c>
      <c r="E519" s="150">
        <v>42610</v>
      </c>
      <c r="F519" s="151" t="s">
        <v>1922</v>
      </c>
    </row>
    <row r="520" spans="1:6">
      <c r="A520" s="149">
        <v>11115000</v>
      </c>
      <c r="B520" s="149">
        <v>11095000</v>
      </c>
      <c r="C520" s="149">
        <v>11119000</v>
      </c>
      <c r="D520" s="149">
        <v>11115000</v>
      </c>
      <c r="E520" s="150">
        <v>42609</v>
      </c>
      <c r="F520" s="151" t="s">
        <v>1923</v>
      </c>
    </row>
    <row r="521" spans="1:6">
      <c r="A521" s="149">
        <v>11090000</v>
      </c>
      <c r="B521" s="149">
        <v>11081000</v>
      </c>
      <c r="C521" s="149">
        <v>11112000</v>
      </c>
      <c r="D521" s="149">
        <v>11090000</v>
      </c>
      <c r="E521" s="150">
        <v>42607</v>
      </c>
      <c r="F521" s="151" t="s">
        <v>1924</v>
      </c>
    </row>
    <row r="522" spans="1:6">
      <c r="A522" s="149">
        <v>11097000</v>
      </c>
      <c r="B522" s="149">
        <v>11082000</v>
      </c>
      <c r="C522" s="149">
        <v>11165000</v>
      </c>
      <c r="D522" s="149">
        <v>11097000</v>
      </c>
      <c r="E522" s="150">
        <v>42606</v>
      </c>
      <c r="F522" s="151" t="s">
        <v>1925</v>
      </c>
    </row>
    <row r="523" spans="1:6">
      <c r="A523" s="149">
        <v>11163000</v>
      </c>
      <c r="B523" s="149">
        <v>11127000</v>
      </c>
      <c r="C523" s="149">
        <v>11174000</v>
      </c>
      <c r="D523" s="149">
        <v>11163000</v>
      </c>
      <c r="E523" s="150">
        <v>42605</v>
      </c>
      <c r="F523" s="151" t="s">
        <v>1926</v>
      </c>
    </row>
    <row r="524" spans="1:6">
      <c r="A524" s="149">
        <v>11134000</v>
      </c>
      <c r="B524" s="149">
        <v>11107000</v>
      </c>
      <c r="C524" s="149">
        <v>11137000</v>
      </c>
      <c r="D524" s="149">
        <v>11134000</v>
      </c>
      <c r="E524" s="150">
        <v>42604</v>
      </c>
      <c r="F524" s="151" t="s">
        <v>1927</v>
      </c>
    </row>
    <row r="525" spans="1:6">
      <c r="A525" s="149">
        <v>11147000</v>
      </c>
      <c r="B525" s="149">
        <v>11113800</v>
      </c>
      <c r="C525" s="149">
        <v>11154000</v>
      </c>
      <c r="D525" s="149">
        <v>11147000</v>
      </c>
      <c r="E525" s="150">
        <v>42603</v>
      </c>
      <c r="F525" s="151" t="s">
        <v>1928</v>
      </c>
    </row>
    <row r="526" spans="1:6">
      <c r="A526" s="149">
        <v>11140000</v>
      </c>
      <c r="B526" s="149">
        <v>11127000</v>
      </c>
      <c r="C526" s="149">
        <v>11161000</v>
      </c>
      <c r="D526" s="149">
        <v>11140000</v>
      </c>
      <c r="E526" s="150">
        <v>42602</v>
      </c>
      <c r="F526" s="151" t="s">
        <v>1929</v>
      </c>
    </row>
    <row r="527" spans="1:6">
      <c r="A527" s="149">
        <v>11205000</v>
      </c>
      <c r="B527" s="149">
        <v>11196000</v>
      </c>
      <c r="C527" s="149">
        <v>11242000</v>
      </c>
      <c r="D527" s="149">
        <v>11205000</v>
      </c>
      <c r="E527" s="150">
        <v>42600</v>
      </c>
      <c r="F527" s="151" t="s">
        <v>1930</v>
      </c>
    </row>
    <row r="528" spans="1:6">
      <c r="A528" s="149">
        <v>11184000</v>
      </c>
      <c r="B528" s="149">
        <v>11171000</v>
      </c>
      <c r="C528" s="149">
        <v>11210000</v>
      </c>
      <c r="D528" s="149">
        <v>11184000</v>
      </c>
      <c r="E528" s="150">
        <v>42599</v>
      </c>
      <c r="F528" s="151" t="s">
        <v>1931</v>
      </c>
    </row>
    <row r="529" spans="1:6">
      <c r="A529" s="149">
        <v>11188000</v>
      </c>
      <c r="B529" s="149">
        <v>11167000</v>
      </c>
      <c r="C529" s="149">
        <v>11230000</v>
      </c>
      <c r="D529" s="149">
        <v>11188000</v>
      </c>
      <c r="E529" s="150">
        <v>42598</v>
      </c>
      <c r="F529" s="151" t="s">
        <v>1932</v>
      </c>
    </row>
    <row r="530" spans="1:6">
      <c r="A530" s="149">
        <v>11126000</v>
      </c>
      <c r="B530" s="149">
        <v>11090000</v>
      </c>
      <c r="C530" s="149">
        <v>11135000</v>
      </c>
      <c r="D530" s="149">
        <v>11126000</v>
      </c>
      <c r="E530" s="150">
        <v>42597</v>
      </c>
      <c r="F530" s="151" t="s">
        <v>1933</v>
      </c>
    </row>
    <row r="531" spans="1:6">
      <c r="A531" s="149">
        <v>11086000</v>
      </c>
      <c r="B531" s="149">
        <v>11083000</v>
      </c>
      <c r="C531" s="149">
        <v>11104000</v>
      </c>
      <c r="D531" s="149">
        <v>11086000</v>
      </c>
      <c r="E531" s="150">
        <v>42596</v>
      </c>
      <c r="F531" s="151" t="s">
        <v>1934</v>
      </c>
    </row>
    <row r="532" spans="1:6">
      <c r="A532" s="149">
        <v>11089000</v>
      </c>
      <c r="B532" s="149">
        <v>11086000</v>
      </c>
      <c r="C532" s="149">
        <v>11134000</v>
      </c>
      <c r="D532" s="149">
        <v>11089000</v>
      </c>
      <c r="E532" s="150">
        <v>42595</v>
      </c>
      <c r="F532" s="151" t="s">
        <v>1935</v>
      </c>
    </row>
    <row r="533" spans="1:6">
      <c r="A533" s="149">
        <v>11195000</v>
      </c>
      <c r="B533" s="149">
        <v>11185000</v>
      </c>
      <c r="C533" s="149">
        <v>11210000</v>
      </c>
      <c r="D533" s="149">
        <v>11195000</v>
      </c>
      <c r="E533" s="150">
        <v>42593</v>
      </c>
      <c r="F533" s="151" t="s">
        <v>1936</v>
      </c>
    </row>
    <row r="534" spans="1:6">
      <c r="A534" s="149">
        <v>11210000</v>
      </c>
      <c r="B534" s="149">
        <v>11207000</v>
      </c>
      <c r="C534" s="149">
        <v>11263000</v>
      </c>
      <c r="D534" s="149">
        <v>11210000</v>
      </c>
      <c r="E534" s="150">
        <v>42592</v>
      </c>
      <c r="F534" s="151" t="s">
        <v>1937</v>
      </c>
    </row>
    <row r="535" spans="1:6">
      <c r="A535" s="149">
        <v>11141000</v>
      </c>
      <c r="B535" s="149">
        <v>11056000</v>
      </c>
      <c r="C535" s="149">
        <v>11143000</v>
      </c>
      <c r="D535" s="149">
        <v>11141000</v>
      </c>
      <c r="E535" s="150">
        <v>42591</v>
      </c>
      <c r="F535" s="151" t="s">
        <v>1938</v>
      </c>
    </row>
    <row r="536" spans="1:6">
      <c r="A536" s="149">
        <v>11071000</v>
      </c>
      <c r="B536" s="149">
        <v>11053000</v>
      </c>
      <c r="C536" s="149">
        <v>11080000</v>
      </c>
      <c r="D536" s="149">
        <v>11071000</v>
      </c>
      <c r="E536" s="150">
        <v>42590</v>
      </c>
      <c r="F536" s="151" t="s">
        <v>1939</v>
      </c>
    </row>
    <row r="537" spans="1:6">
      <c r="A537" s="149">
        <v>11060000</v>
      </c>
      <c r="B537" s="149">
        <v>11053000</v>
      </c>
      <c r="C537" s="149">
        <v>11074000</v>
      </c>
      <c r="D537" s="149">
        <v>11060000</v>
      </c>
      <c r="E537" s="150">
        <v>42589</v>
      </c>
      <c r="F537" s="151" t="s">
        <v>1940</v>
      </c>
    </row>
    <row r="538" spans="1:6">
      <c r="A538" s="149">
        <v>11047000</v>
      </c>
      <c r="B538" s="149">
        <v>11030000</v>
      </c>
      <c r="C538" s="149">
        <v>11055000</v>
      </c>
      <c r="D538" s="149">
        <v>11047000</v>
      </c>
      <c r="E538" s="150">
        <v>42588</v>
      </c>
      <c r="F538" s="151" t="s">
        <v>1941</v>
      </c>
    </row>
    <row r="539" spans="1:6">
      <c r="A539" s="149">
        <v>11205000</v>
      </c>
      <c r="B539" s="149">
        <v>11140000</v>
      </c>
      <c r="C539" s="149">
        <v>11223000</v>
      </c>
      <c r="D539" s="149">
        <v>11205000</v>
      </c>
      <c r="E539" s="150">
        <v>42586</v>
      </c>
      <c r="F539" s="151" t="s">
        <v>1942</v>
      </c>
    </row>
    <row r="540" spans="1:6">
      <c r="A540" s="149">
        <v>11198000</v>
      </c>
      <c r="B540" s="149">
        <v>11189000</v>
      </c>
      <c r="C540" s="149">
        <v>11292000</v>
      </c>
      <c r="D540" s="149">
        <v>11198000</v>
      </c>
      <c r="E540" s="150">
        <v>42585</v>
      </c>
      <c r="F540" s="151" t="s">
        <v>1943</v>
      </c>
    </row>
    <row r="541" spans="1:6">
      <c r="A541" s="149">
        <v>11287000</v>
      </c>
      <c r="B541" s="149">
        <v>11174000</v>
      </c>
      <c r="C541" s="149">
        <v>11297000</v>
      </c>
      <c r="D541" s="149">
        <v>11287000</v>
      </c>
      <c r="E541" s="150">
        <v>42584</v>
      </c>
      <c r="F541" s="151" t="s">
        <v>1944</v>
      </c>
    </row>
    <row r="542" spans="1:6">
      <c r="A542" s="149">
        <v>11174000</v>
      </c>
      <c r="B542" s="149">
        <v>11130000</v>
      </c>
      <c r="C542" s="149">
        <v>11181000</v>
      </c>
      <c r="D542" s="149">
        <v>11174000</v>
      </c>
      <c r="E542" s="150">
        <v>42583</v>
      </c>
      <c r="F542" s="151" t="s">
        <v>1945</v>
      </c>
    </row>
    <row r="543" spans="1:6">
      <c r="A543" s="149">
        <v>11157000</v>
      </c>
      <c r="B543" s="149">
        <v>11137000</v>
      </c>
      <c r="C543" s="149">
        <v>11168000</v>
      </c>
      <c r="D543" s="149">
        <v>11157000</v>
      </c>
      <c r="E543" s="150">
        <v>42582</v>
      </c>
      <c r="F543" s="151" t="s">
        <v>1946</v>
      </c>
    </row>
    <row r="544" spans="1:6">
      <c r="A544" s="149">
        <v>11162000</v>
      </c>
      <c r="B544" s="149">
        <v>11145000</v>
      </c>
      <c r="C544" s="149">
        <v>11165000</v>
      </c>
      <c r="D544" s="149">
        <v>11162000</v>
      </c>
      <c r="E544" s="150">
        <v>42581</v>
      </c>
      <c r="F544" s="151" t="s">
        <v>1947</v>
      </c>
    </row>
    <row r="545" spans="1:6">
      <c r="A545" s="149">
        <v>11062000</v>
      </c>
      <c r="B545" s="149">
        <v>11055000</v>
      </c>
      <c r="C545" s="149">
        <v>11129000</v>
      </c>
      <c r="D545" s="149">
        <v>11062000</v>
      </c>
      <c r="E545" s="150">
        <v>42579</v>
      </c>
      <c r="F545" s="151" t="s">
        <v>1948</v>
      </c>
    </row>
    <row r="546" spans="1:6">
      <c r="A546" s="149">
        <v>10979000</v>
      </c>
      <c r="B546" s="149">
        <v>10897000</v>
      </c>
      <c r="C546" s="149">
        <v>10982000</v>
      </c>
      <c r="D546" s="149">
        <v>10979000</v>
      </c>
      <c r="E546" s="150">
        <v>42578</v>
      </c>
      <c r="F546" s="151" t="s">
        <v>1949</v>
      </c>
    </row>
    <row r="547" spans="1:6">
      <c r="A547" s="149">
        <v>10922000</v>
      </c>
      <c r="B547" s="149">
        <v>10854000</v>
      </c>
      <c r="C547" s="149">
        <v>10936000</v>
      </c>
      <c r="D547" s="149">
        <v>10922000</v>
      </c>
      <c r="E547" s="150">
        <v>42577</v>
      </c>
      <c r="F547" s="151" t="s">
        <v>1950</v>
      </c>
    </row>
    <row r="548" spans="1:6">
      <c r="A548" s="149">
        <v>10875000</v>
      </c>
      <c r="B548" s="149">
        <v>10835000</v>
      </c>
      <c r="C548" s="149">
        <v>10875000</v>
      </c>
      <c r="D548" s="149">
        <v>10875000</v>
      </c>
      <c r="E548" s="150">
        <v>42576</v>
      </c>
      <c r="F548" s="151" t="s">
        <v>1951</v>
      </c>
    </row>
    <row r="549" spans="1:6">
      <c r="A549" s="149">
        <v>10857000</v>
      </c>
      <c r="B549" s="149">
        <v>10790000</v>
      </c>
      <c r="C549" s="149">
        <v>10890000</v>
      </c>
      <c r="D549" s="149">
        <v>10857000</v>
      </c>
      <c r="E549" s="150">
        <v>42575</v>
      </c>
      <c r="F549" s="151" t="s">
        <v>1952</v>
      </c>
    </row>
    <row r="550" spans="1:6">
      <c r="A550" s="149">
        <v>10872000</v>
      </c>
      <c r="B550" s="149">
        <v>10832000</v>
      </c>
      <c r="C550" s="149">
        <v>10882000</v>
      </c>
      <c r="D550" s="149">
        <v>10872000</v>
      </c>
      <c r="E550" s="150">
        <v>42574</v>
      </c>
      <c r="F550" s="151" t="s">
        <v>1953</v>
      </c>
    </row>
    <row r="551" spans="1:6">
      <c r="A551" s="149">
        <v>10896000</v>
      </c>
      <c r="B551" s="149">
        <v>10814000</v>
      </c>
      <c r="C551" s="149">
        <v>10896000</v>
      </c>
      <c r="D551" s="149">
        <v>10896000</v>
      </c>
      <c r="E551" s="150">
        <v>42572</v>
      </c>
      <c r="F551" s="151" t="s">
        <v>1954</v>
      </c>
    </row>
    <row r="552" spans="1:6">
      <c r="A552" s="149">
        <v>10822000</v>
      </c>
      <c r="B552" s="149">
        <v>10821000</v>
      </c>
      <c r="C552" s="149">
        <v>10877000</v>
      </c>
      <c r="D552" s="149">
        <v>10822000</v>
      </c>
      <c r="E552" s="150">
        <v>42571</v>
      </c>
      <c r="F552" s="151" t="s">
        <v>1955</v>
      </c>
    </row>
    <row r="553" spans="1:6">
      <c r="A553" s="149">
        <v>10875000</v>
      </c>
      <c r="B553" s="149">
        <v>10849000</v>
      </c>
      <c r="C553" s="149">
        <v>10892000</v>
      </c>
      <c r="D553" s="149">
        <v>10875000</v>
      </c>
      <c r="E553" s="150">
        <v>42570</v>
      </c>
      <c r="F553" s="151" t="s">
        <v>1956</v>
      </c>
    </row>
    <row r="554" spans="1:6">
      <c r="A554" s="149">
        <v>10844500</v>
      </c>
      <c r="B554" s="149">
        <v>10818000</v>
      </c>
      <c r="C554" s="149">
        <v>10885000</v>
      </c>
      <c r="D554" s="149">
        <v>10844500</v>
      </c>
      <c r="E554" s="150">
        <v>42569</v>
      </c>
      <c r="F554" s="151" t="s">
        <v>1957</v>
      </c>
    </row>
    <row r="555" spans="1:6">
      <c r="A555" s="149">
        <v>10894000</v>
      </c>
      <c r="B555" s="149">
        <v>10890000</v>
      </c>
      <c r="C555" s="149">
        <v>10917000</v>
      </c>
      <c r="D555" s="149">
        <v>10894000</v>
      </c>
      <c r="E555" s="150">
        <v>42568</v>
      </c>
      <c r="F555" s="151" t="s">
        <v>1958</v>
      </c>
    </row>
    <row r="556" spans="1:6">
      <c r="A556" s="149">
        <v>10914000</v>
      </c>
      <c r="B556" s="149">
        <v>10914000</v>
      </c>
      <c r="C556" s="149">
        <v>10980000</v>
      </c>
      <c r="D556" s="149">
        <v>10914000</v>
      </c>
      <c r="E556" s="150">
        <v>42567</v>
      </c>
      <c r="F556" s="151" t="s">
        <v>1959</v>
      </c>
    </row>
    <row r="557" spans="1:6">
      <c r="A557" s="149">
        <v>10940000</v>
      </c>
      <c r="B557" s="149">
        <v>10905000</v>
      </c>
      <c r="C557" s="149">
        <v>11029000</v>
      </c>
      <c r="D557" s="149">
        <v>10940000</v>
      </c>
      <c r="E557" s="150">
        <v>42565</v>
      </c>
      <c r="F557" s="151" t="s">
        <v>1960</v>
      </c>
    </row>
    <row r="558" spans="1:6">
      <c r="A558" s="149">
        <v>11023000</v>
      </c>
      <c r="B558" s="149">
        <v>10974000</v>
      </c>
      <c r="C558" s="149">
        <v>11045000</v>
      </c>
      <c r="D558" s="149">
        <v>11023000</v>
      </c>
      <c r="E558" s="150">
        <v>42564</v>
      </c>
      <c r="F558" s="151" t="s">
        <v>1961</v>
      </c>
    </row>
    <row r="559" spans="1:6">
      <c r="A559" s="149">
        <v>11070000</v>
      </c>
      <c r="B559" s="149">
        <v>11058500</v>
      </c>
      <c r="C559" s="149">
        <v>11184000</v>
      </c>
      <c r="D559" s="149">
        <v>11070000</v>
      </c>
      <c r="E559" s="150">
        <v>42563</v>
      </c>
      <c r="F559" s="151" t="s">
        <v>1962</v>
      </c>
    </row>
    <row r="560" spans="1:6">
      <c r="A560" s="149">
        <v>11164000</v>
      </c>
      <c r="B560" s="149">
        <v>11139000</v>
      </c>
      <c r="C560" s="149">
        <v>11182000</v>
      </c>
      <c r="D560" s="149">
        <v>11164000</v>
      </c>
      <c r="E560" s="150">
        <v>42562</v>
      </c>
      <c r="F560" s="151" t="s">
        <v>1963</v>
      </c>
    </row>
    <row r="561" spans="1:6">
      <c r="A561" s="149">
        <v>11187000</v>
      </c>
      <c r="B561" s="149">
        <v>11168000</v>
      </c>
      <c r="C561" s="149">
        <v>11220000</v>
      </c>
      <c r="D561" s="149">
        <v>11187000</v>
      </c>
      <c r="E561" s="150">
        <v>42561</v>
      </c>
      <c r="F561" s="151" t="s">
        <v>1964</v>
      </c>
    </row>
    <row r="562" spans="1:6">
      <c r="A562" s="149">
        <v>11203000</v>
      </c>
      <c r="B562" s="149">
        <v>11130000</v>
      </c>
      <c r="C562" s="149">
        <v>11217000</v>
      </c>
      <c r="D562" s="149">
        <v>11203000</v>
      </c>
      <c r="E562" s="150">
        <v>42560</v>
      </c>
      <c r="F562" s="151" t="s">
        <v>1965</v>
      </c>
    </row>
    <row r="563" spans="1:6">
      <c r="A563" s="149">
        <v>11008000</v>
      </c>
      <c r="B563" s="149">
        <v>10947000</v>
      </c>
      <c r="C563" s="149">
        <v>11023000</v>
      </c>
      <c r="D563" s="149">
        <v>11008000</v>
      </c>
      <c r="E563" s="150">
        <v>42556</v>
      </c>
      <c r="F563" s="151" t="s">
        <v>1966</v>
      </c>
    </row>
    <row r="564" spans="1:6">
      <c r="A564" s="149">
        <v>11002000</v>
      </c>
      <c r="B564" s="149">
        <v>10952000</v>
      </c>
      <c r="C564" s="149">
        <v>11026000</v>
      </c>
      <c r="D564" s="149">
        <v>11002000</v>
      </c>
      <c r="E564" s="150">
        <v>42555</v>
      </c>
      <c r="F564" s="151" t="s">
        <v>1967</v>
      </c>
    </row>
    <row r="565" spans="1:6">
      <c r="A565" s="149">
        <v>10974000</v>
      </c>
      <c r="B565" s="149">
        <v>10969000</v>
      </c>
      <c r="C565" s="149">
        <v>11002000</v>
      </c>
      <c r="D565" s="149">
        <v>10974000</v>
      </c>
      <c r="E565" s="150">
        <v>42554</v>
      </c>
      <c r="F565" s="151" t="s">
        <v>1968</v>
      </c>
    </row>
    <row r="566" spans="1:6">
      <c r="A566" s="149">
        <v>11026000</v>
      </c>
      <c r="B566" s="149">
        <v>10982000</v>
      </c>
      <c r="C566" s="149">
        <v>11065000</v>
      </c>
      <c r="D566" s="149">
        <v>11026000</v>
      </c>
      <c r="E566" s="150">
        <v>42553</v>
      </c>
      <c r="F566" s="151" t="s">
        <v>1969</v>
      </c>
    </row>
    <row r="567" spans="1:6">
      <c r="A567" s="149">
        <v>10813000</v>
      </c>
      <c r="B567" s="149">
        <v>10790000</v>
      </c>
      <c r="C567" s="149">
        <v>10868000</v>
      </c>
      <c r="D567" s="149">
        <v>10813000</v>
      </c>
      <c r="E567" s="150">
        <v>42551</v>
      </c>
      <c r="F567" s="151" t="s">
        <v>1970</v>
      </c>
    </row>
    <row r="568" spans="1:6">
      <c r="A568" s="149">
        <v>10885000</v>
      </c>
      <c r="B568" s="149">
        <v>10729000</v>
      </c>
      <c r="C568" s="149">
        <v>10885000</v>
      </c>
      <c r="D568" s="149">
        <v>10885000</v>
      </c>
      <c r="E568" s="150">
        <v>42550</v>
      </c>
      <c r="F568" s="151" t="s">
        <v>1971</v>
      </c>
    </row>
    <row r="569" spans="1:6">
      <c r="A569" s="149">
        <v>10730000</v>
      </c>
      <c r="B569" s="149">
        <v>10691000</v>
      </c>
      <c r="C569" s="149">
        <v>10799000</v>
      </c>
      <c r="D569" s="149">
        <v>10730000</v>
      </c>
      <c r="E569" s="150">
        <v>42549</v>
      </c>
      <c r="F569" s="151" t="s">
        <v>1972</v>
      </c>
    </row>
    <row r="570" spans="1:6">
      <c r="A570" s="149">
        <v>10757000</v>
      </c>
      <c r="B570" s="149">
        <v>10696000</v>
      </c>
      <c r="C570" s="149">
        <v>10846000</v>
      </c>
      <c r="D570" s="149">
        <v>10757000</v>
      </c>
      <c r="E570" s="150">
        <v>42548</v>
      </c>
      <c r="F570" s="151" t="s">
        <v>1973</v>
      </c>
    </row>
    <row r="571" spans="1:6">
      <c r="A571" s="149">
        <v>10691000</v>
      </c>
      <c r="B571" s="149">
        <v>10599000</v>
      </c>
      <c r="C571" s="149">
        <v>10701000</v>
      </c>
      <c r="D571" s="149">
        <v>10691000</v>
      </c>
      <c r="E571" s="150">
        <v>42547</v>
      </c>
      <c r="F571" s="151" t="s">
        <v>1974</v>
      </c>
    </row>
    <row r="572" spans="1:6">
      <c r="A572" s="149">
        <v>10621000</v>
      </c>
      <c r="B572" s="149">
        <v>10555000</v>
      </c>
      <c r="C572" s="149">
        <v>10627000</v>
      </c>
      <c r="D572" s="149">
        <v>10621000</v>
      </c>
      <c r="E572" s="150">
        <v>42546</v>
      </c>
      <c r="F572" s="151" t="s">
        <v>1975</v>
      </c>
    </row>
    <row r="573" spans="1:6">
      <c r="A573" s="149">
        <v>10254000</v>
      </c>
      <c r="B573" s="149">
        <v>10254000</v>
      </c>
      <c r="C573" s="149">
        <v>10300000</v>
      </c>
      <c r="D573" s="149">
        <v>10254000</v>
      </c>
      <c r="E573" s="150">
        <v>42544</v>
      </c>
      <c r="F573" s="151" t="s">
        <v>1976</v>
      </c>
    </row>
    <row r="574" spans="1:6">
      <c r="A574" s="149">
        <v>10278000</v>
      </c>
      <c r="B574" s="149">
        <v>10260000</v>
      </c>
      <c r="C574" s="149">
        <v>10283000</v>
      </c>
      <c r="D574" s="149">
        <v>10278000</v>
      </c>
      <c r="E574" s="150">
        <v>42543</v>
      </c>
      <c r="F574" s="151" t="s">
        <v>1977</v>
      </c>
    </row>
    <row r="575" spans="1:6">
      <c r="A575" s="149">
        <v>10287000</v>
      </c>
      <c r="B575" s="149">
        <v>10279000</v>
      </c>
      <c r="C575" s="149">
        <v>10355000</v>
      </c>
      <c r="D575" s="149">
        <v>10287000</v>
      </c>
      <c r="E575" s="150">
        <v>42542</v>
      </c>
      <c r="F575" s="151" t="s">
        <v>1978</v>
      </c>
    </row>
    <row r="576" spans="1:6">
      <c r="A576" s="149">
        <v>10340000</v>
      </c>
      <c r="B576" s="149">
        <v>10308000</v>
      </c>
      <c r="C576" s="149">
        <v>10354000</v>
      </c>
      <c r="D576" s="149">
        <v>10340000</v>
      </c>
      <c r="E576" s="150">
        <v>42541</v>
      </c>
      <c r="F576" s="151" t="s">
        <v>1979</v>
      </c>
    </row>
    <row r="577" spans="1:6">
      <c r="A577" s="149">
        <v>10421000</v>
      </c>
      <c r="B577" s="149">
        <v>10416000</v>
      </c>
      <c r="C577" s="149">
        <v>10432000</v>
      </c>
      <c r="D577" s="149">
        <v>10421000</v>
      </c>
      <c r="E577" s="150">
        <v>42540</v>
      </c>
      <c r="F577" s="151" t="s">
        <v>1980</v>
      </c>
    </row>
    <row r="578" spans="1:6">
      <c r="A578" s="149">
        <v>10422000</v>
      </c>
      <c r="B578" s="149">
        <v>10413000</v>
      </c>
      <c r="C578" s="149">
        <v>10433000</v>
      </c>
      <c r="D578" s="149">
        <v>10422000</v>
      </c>
      <c r="E578" s="150">
        <v>42539</v>
      </c>
      <c r="F578" s="151" t="s">
        <v>1981</v>
      </c>
    </row>
    <row r="579" spans="1:6">
      <c r="A579" s="149">
        <v>10493000</v>
      </c>
      <c r="B579" s="149">
        <v>10400000</v>
      </c>
      <c r="C579" s="149">
        <v>10523000</v>
      </c>
      <c r="D579" s="149">
        <v>10493000</v>
      </c>
      <c r="E579" s="150">
        <v>42537</v>
      </c>
      <c r="F579" s="151" t="s">
        <v>1982</v>
      </c>
    </row>
    <row r="580" spans="1:6">
      <c r="A580" s="149">
        <v>10314000</v>
      </c>
      <c r="B580" s="149">
        <v>10303000</v>
      </c>
      <c r="C580" s="149">
        <v>10334000</v>
      </c>
      <c r="D580" s="149">
        <v>10314000</v>
      </c>
      <c r="E580" s="150">
        <v>42536</v>
      </c>
      <c r="F580" s="151" t="s">
        <v>1983</v>
      </c>
    </row>
    <row r="581" spans="1:6">
      <c r="A581" s="149">
        <v>10317000</v>
      </c>
      <c r="B581" s="149">
        <v>10273000</v>
      </c>
      <c r="C581" s="149">
        <v>10340000</v>
      </c>
      <c r="D581" s="149">
        <v>10317000</v>
      </c>
      <c r="E581" s="150">
        <v>42535</v>
      </c>
      <c r="F581" s="151" t="s">
        <v>1984</v>
      </c>
    </row>
    <row r="582" spans="1:6">
      <c r="A582" s="149">
        <v>10306000</v>
      </c>
      <c r="B582" s="149">
        <v>10286000</v>
      </c>
      <c r="C582" s="149">
        <v>10335000</v>
      </c>
      <c r="D582" s="149">
        <v>10306000</v>
      </c>
      <c r="E582" s="150">
        <v>42534</v>
      </c>
      <c r="F582" s="151" t="s">
        <v>1985</v>
      </c>
    </row>
    <row r="583" spans="1:6">
      <c r="A583" s="149">
        <v>10288000</v>
      </c>
      <c r="B583" s="149">
        <v>10280000</v>
      </c>
      <c r="C583" s="149">
        <v>10302500</v>
      </c>
      <c r="D583" s="149">
        <v>10288000</v>
      </c>
      <c r="E583" s="150">
        <v>42533</v>
      </c>
      <c r="F583" s="151" t="s">
        <v>1986</v>
      </c>
    </row>
    <row r="584" spans="1:6">
      <c r="A584" s="149">
        <v>10295000</v>
      </c>
      <c r="B584" s="149">
        <v>10292500</v>
      </c>
      <c r="C584" s="149">
        <v>10329000</v>
      </c>
      <c r="D584" s="149">
        <v>10295000</v>
      </c>
      <c r="E584" s="150">
        <v>42532</v>
      </c>
      <c r="F584" s="151" t="s">
        <v>1987</v>
      </c>
    </row>
    <row r="585" spans="1:6">
      <c r="A585" s="149">
        <v>10267000</v>
      </c>
      <c r="B585" s="149">
        <v>10179000</v>
      </c>
      <c r="C585" s="149">
        <v>10267000</v>
      </c>
      <c r="D585" s="149">
        <v>10267000</v>
      </c>
      <c r="E585" s="150">
        <v>42530</v>
      </c>
      <c r="F585" s="151" t="s">
        <v>1988</v>
      </c>
    </row>
    <row r="586" spans="1:6">
      <c r="A586" s="149">
        <v>10168500</v>
      </c>
      <c r="B586" s="149">
        <v>10064000</v>
      </c>
      <c r="C586" s="149">
        <v>10168500</v>
      </c>
      <c r="D586" s="149">
        <v>10168500</v>
      </c>
      <c r="E586" s="150">
        <v>42529</v>
      </c>
      <c r="F586" s="151" t="s">
        <v>1989</v>
      </c>
    </row>
    <row r="587" spans="1:6">
      <c r="A587" s="149">
        <v>10040000</v>
      </c>
      <c r="B587" s="149">
        <v>10019000</v>
      </c>
      <c r="C587" s="149">
        <v>10080000</v>
      </c>
      <c r="D587" s="149">
        <v>10040000</v>
      </c>
      <c r="E587" s="150">
        <v>42528</v>
      </c>
      <c r="F587" s="151" t="s">
        <v>1990</v>
      </c>
    </row>
    <row r="588" spans="1:6">
      <c r="A588" s="149">
        <v>10080000</v>
      </c>
      <c r="B588" s="149">
        <v>10059500</v>
      </c>
      <c r="C588" s="149">
        <v>10122000</v>
      </c>
      <c r="D588" s="149">
        <v>10080000</v>
      </c>
      <c r="E588" s="150">
        <v>42527</v>
      </c>
      <c r="F588" s="151" t="s">
        <v>1991</v>
      </c>
    </row>
    <row r="589" spans="1:6">
      <c r="A589" s="149">
        <v>10126000</v>
      </c>
      <c r="B589" s="149">
        <v>10118000</v>
      </c>
      <c r="C589" s="149">
        <v>10150000</v>
      </c>
      <c r="D589" s="149">
        <v>10126000</v>
      </c>
      <c r="E589" s="150">
        <v>42526</v>
      </c>
      <c r="F589" s="151" t="s">
        <v>1992</v>
      </c>
    </row>
    <row r="590" spans="1:6">
      <c r="A590" s="149">
        <v>10025000</v>
      </c>
      <c r="B590" s="149">
        <v>9988000</v>
      </c>
      <c r="C590" s="149">
        <v>10025000</v>
      </c>
      <c r="D590" s="149">
        <v>10025000</v>
      </c>
      <c r="E590" s="150">
        <v>42523</v>
      </c>
      <c r="F590" s="151" t="s">
        <v>1993</v>
      </c>
    </row>
    <row r="591" spans="1:6">
      <c r="A591" s="149">
        <v>9986000</v>
      </c>
      <c r="B591" s="149">
        <v>9986000</v>
      </c>
      <c r="C591" s="149">
        <v>10035000</v>
      </c>
      <c r="D591" s="149">
        <v>9986000</v>
      </c>
      <c r="E591" s="150">
        <v>42522</v>
      </c>
      <c r="F591" s="151" t="s">
        <v>1994</v>
      </c>
    </row>
    <row r="592" spans="1:6">
      <c r="A592" s="149">
        <v>10014000</v>
      </c>
      <c r="B592" s="149">
        <v>9996000</v>
      </c>
      <c r="C592" s="149">
        <v>10032000</v>
      </c>
      <c r="D592" s="149">
        <v>10014000</v>
      </c>
      <c r="E592" s="150">
        <v>42521</v>
      </c>
      <c r="F592" s="151" t="s">
        <v>1995</v>
      </c>
    </row>
    <row r="593" spans="1:6">
      <c r="A593" s="149">
        <v>10002000</v>
      </c>
      <c r="B593" s="149">
        <v>9927000</v>
      </c>
      <c r="C593" s="149">
        <v>10024000</v>
      </c>
      <c r="D593" s="149">
        <v>10002000</v>
      </c>
      <c r="E593" s="150">
        <v>42520</v>
      </c>
      <c r="F593" s="151" t="s">
        <v>1996</v>
      </c>
    </row>
    <row r="594" spans="1:6">
      <c r="A594" s="149">
        <v>9975000</v>
      </c>
      <c r="B594" s="149">
        <v>9968500</v>
      </c>
      <c r="C594" s="149">
        <v>10025000</v>
      </c>
      <c r="D594" s="149">
        <v>9975000</v>
      </c>
      <c r="E594" s="150">
        <v>42519</v>
      </c>
      <c r="F594" s="151" t="s">
        <v>1997</v>
      </c>
    </row>
    <row r="595" spans="1:6">
      <c r="A595" s="149">
        <v>10000000</v>
      </c>
      <c r="B595" s="149">
        <v>9938000</v>
      </c>
      <c r="C595" s="149">
        <v>10017000</v>
      </c>
      <c r="D595" s="149">
        <v>10000000</v>
      </c>
      <c r="E595" s="150">
        <v>42518</v>
      </c>
      <c r="F595" s="151" t="s">
        <v>1998</v>
      </c>
    </row>
    <row r="596" spans="1:6">
      <c r="A596" s="149">
        <v>10020000</v>
      </c>
      <c r="B596" s="149">
        <v>10004000</v>
      </c>
      <c r="C596" s="149">
        <v>10082000</v>
      </c>
      <c r="D596" s="149">
        <v>10020000</v>
      </c>
      <c r="E596" s="150">
        <v>42516</v>
      </c>
      <c r="F596" s="151" t="s">
        <v>1999</v>
      </c>
    </row>
    <row r="597" spans="1:6">
      <c r="A597" s="149">
        <v>9988000</v>
      </c>
      <c r="B597" s="149">
        <v>9944000</v>
      </c>
      <c r="C597" s="149">
        <v>10026500</v>
      </c>
      <c r="D597" s="149">
        <v>9988000</v>
      </c>
      <c r="E597" s="150">
        <v>42515</v>
      </c>
      <c r="F597" s="151" t="s">
        <v>2000</v>
      </c>
    </row>
    <row r="598" spans="1:6">
      <c r="A598" s="149">
        <v>10062000</v>
      </c>
      <c r="B598" s="149">
        <v>10030000</v>
      </c>
      <c r="C598" s="149">
        <v>10106000</v>
      </c>
      <c r="D598" s="149">
        <v>10062000</v>
      </c>
      <c r="E598" s="150">
        <v>42514</v>
      </c>
      <c r="F598" s="151" t="s">
        <v>2001</v>
      </c>
    </row>
    <row r="599" spans="1:6">
      <c r="A599" s="149">
        <v>10097000</v>
      </c>
      <c r="B599" s="149">
        <v>10089000</v>
      </c>
      <c r="C599" s="149">
        <v>10126000</v>
      </c>
      <c r="D599" s="149">
        <v>10097000</v>
      </c>
      <c r="E599" s="150">
        <v>42513</v>
      </c>
      <c r="F599" s="151" t="s">
        <v>2002</v>
      </c>
    </row>
    <row r="600" spans="1:6">
      <c r="A600" s="149">
        <v>10112000</v>
      </c>
      <c r="B600" s="149">
        <v>10089000</v>
      </c>
      <c r="C600" s="149">
        <v>10182000</v>
      </c>
      <c r="D600" s="149">
        <v>10112000</v>
      </c>
      <c r="E600" s="150">
        <v>42509</v>
      </c>
      <c r="F600" s="151" t="s">
        <v>2003</v>
      </c>
    </row>
    <row r="601" spans="1:6">
      <c r="A601" s="149">
        <v>10094000</v>
      </c>
      <c r="B601" s="149">
        <v>10090000</v>
      </c>
      <c r="C601" s="149">
        <v>10100000</v>
      </c>
      <c r="D601" s="149">
        <v>10094000</v>
      </c>
      <c r="E601" s="150">
        <v>42512</v>
      </c>
      <c r="F601" s="151" t="s">
        <v>2004</v>
      </c>
    </row>
    <row r="602" spans="1:6">
      <c r="A602" s="149">
        <v>10246000</v>
      </c>
      <c r="B602" s="149">
        <v>10232000</v>
      </c>
      <c r="C602" s="149">
        <v>10254000</v>
      </c>
      <c r="D602" s="149">
        <v>10246000</v>
      </c>
      <c r="E602" s="150">
        <v>42508</v>
      </c>
      <c r="F602" s="151" t="s">
        <v>2005</v>
      </c>
    </row>
    <row r="603" spans="1:6">
      <c r="A603" s="149">
        <v>10098000</v>
      </c>
      <c r="B603" s="149">
        <v>10076000</v>
      </c>
      <c r="C603" s="149">
        <v>10098000</v>
      </c>
      <c r="D603" s="149">
        <v>10098000</v>
      </c>
      <c r="E603" s="150">
        <v>42511</v>
      </c>
      <c r="F603" s="151" t="s">
        <v>2006</v>
      </c>
    </row>
    <row r="604" spans="1:6">
      <c r="A604" s="149">
        <v>10243000</v>
      </c>
      <c r="B604" s="149">
        <v>10235000</v>
      </c>
      <c r="C604" s="149">
        <v>10274000</v>
      </c>
      <c r="D604" s="149">
        <v>10243000</v>
      </c>
      <c r="E604" s="150">
        <v>42507</v>
      </c>
      <c r="F604" s="151" t="s">
        <v>2007</v>
      </c>
    </row>
    <row r="605" spans="1:6">
      <c r="A605" s="149">
        <v>10270000</v>
      </c>
      <c r="B605" s="149">
        <v>10267000</v>
      </c>
      <c r="C605" s="149">
        <v>10322000</v>
      </c>
      <c r="D605" s="149">
        <v>10270000</v>
      </c>
      <c r="E605" s="150">
        <v>42506</v>
      </c>
      <c r="F605" s="151" t="s">
        <v>2008</v>
      </c>
    </row>
    <row r="606" spans="1:6">
      <c r="A606" s="149">
        <v>10281000</v>
      </c>
      <c r="B606" s="149">
        <v>10247000</v>
      </c>
      <c r="C606" s="149">
        <v>10287000</v>
      </c>
      <c r="D606" s="149">
        <v>10281000</v>
      </c>
      <c r="E606" s="150">
        <v>42505</v>
      </c>
      <c r="F606" s="151" t="s">
        <v>2009</v>
      </c>
    </row>
    <row r="607" spans="1:6">
      <c r="A607" s="149">
        <v>10243000</v>
      </c>
      <c r="B607" s="149">
        <v>10242000</v>
      </c>
      <c r="C607" s="149">
        <v>10291000</v>
      </c>
      <c r="D607" s="149">
        <v>10243000</v>
      </c>
      <c r="E607" s="150">
        <v>42504</v>
      </c>
      <c r="F607" s="151" t="s">
        <v>2010</v>
      </c>
    </row>
    <row r="608" spans="1:6">
      <c r="A608" s="149">
        <v>10301000</v>
      </c>
      <c r="B608" s="149">
        <v>10293000</v>
      </c>
      <c r="C608" s="149">
        <v>10335000</v>
      </c>
      <c r="D608" s="149">
        <v>10301000</v>
      </c>
      <c r="E608" s="150">
        <v>42502</v>
      </c>
      <c r="F608" s="151" t="s">
        <v>2011</v>
      </c>
    </row>
    <row r="609" spans="1:6">
      <c r="A609" s="149">
        <v>10336000</v>
      </c>
      <c r="B609" s="149">
        <v>10333000</v>
      </c>
      <c r="C609" s="149">
        <v>10368000</v>
      </c>
      <c r="D609" s="149">
        <v>10336000</v>
      </c>
      <c r="E609" s="150">
        <v>42501</v>
      </c>
      <c r="F609" s="151" t="s">
        <v>2012</v>
      </c>
    </row>
    <row r="610" spans="1:6">
      <c r="A610" s="149">
        <v>10313000</v>
      </c>
      <c r="B610" s="149">
        <v>10313000</v>
      </c>
      <c r="C610" s="149">
        <v>10345000</v>
      </c>
      <c r="D610" s="149">
        <v>10313000</v>
      </c>
      <c r="E610" s="150">
        <v>42500</v>
      </c>
      <c r="F610" s="151" t="s">
        <v>2013</v>
      </c>
    </row>
    <row r="611" spans="1:6">
      <c r="A611" s="149">
        <v>10318000</v>
      </c>
      <c r="B611" s="149">
        <v>10316000</v>
      </c>
      <c r="C611" s="149">
        <v>10389000</v>
      </c>
      <c r="D611" s="149">
        <v>10318000</v>
      </c>
      <c r="E611" s="150">
        <v>42499</v>
      </c>
      <c r="F611" s="151" t="s">
        <v>2014</v>
      </c>
    </row>
    <row r="612" spans="1:6">
      <c r="A612" s="149">
        <v>10388000</v>
      </c>
      <c r="B612" s="149">
        <v>10387000</v>
      </c>
      <c r="C612" s="149">
        <v>10400000</v>
      </c>
      <c r="D612" s="149">
        <v>10388000</v>
      </c>
      <c r="E612" s="150">
        <v>42498</v>
      </c>
      <c r="F612" s="151" t="s">
        <v>2015</v>
      </c>
    </row>
    <row r="613" spans="1:6">
      <c r="A613" s="149">
        <v>10395000</v>
      </c>
      <c r="B613" s="149">
        <v>10370000</v>
      </c>
      <c r="C613" s="149">
        <v>10395000</v>
      </c>
      <c r="D613" s="149">
        <v>10395000</v>
      </c>
      <c r="E613" s="150">
        <v>42497</v>
      </c>
      <c r="F613" s="151" t="s">
        <v>2016</v>
      </c>
    </row>
    <row r="614" spans="1:6">
      <c r="A614" s="149">
        <v>10330000</v>
      </c>
      <c r="B614" s="149">
        <v>10325000</v>
      </c>
      <c r="C614" s="149">
        <v>10350000</v>
      </c>
      <c r="D614" s="149">
        <v>10330000</v>
      </c>
      <c r="E614" s="150">
        <v>42495</v>
      </c>
      <c r="F614" s="151" t="s">
        <v>2017</v>
      </c>
    </row>
    <row r="615" spans="1:6">
      <c r="A615" s="149">
        <v>10335000</v>
      </c>
      <c r="B615" s="149">
        <v>10335000</v>
      </c>
      <c r="C615" s="149">
        <v>10380000</v>
      </c>
      <c r="D615" s="149">
        <v>10335000</v>
      </c>
      <c r="E615" s="150">
        <v>42494</v>
      </c>
      <c r="F615" s="151" t="s">
        <v>2018</v>
      </c>
    </row>
    <row r="616" spans="1:6">
      <c r="A616" s="149">
        <v>10400000</v>
      </c>
      <c r="B616" s="149">
        <v>10390000</v>
      </c>
      <c r="C616" s="149">
        <v>10475000</v>
      </c>
      <c r="D616" s="149">
        <v>10400000</v>
      </c>
      <c r="E616" s="150">
        <v>42493</v>
      </c>
      <c r="F616" s="151" t="s">
        <v>2019</v>
      </c>
    </row>
    <row r="617" spans="1:6">
      <c r="A617" s="149">
        <v>10415000</v>
      </c>
      <c r="B617" s="149">
        <v>10410000</v>
      </c>
      <c r="C617" s="149">
        <v>10475000</v>
      </c>
      <c r="D617" s="149">
        <v>10415000</v>
      </c>
      <c r="E617" s="150">
        <v>42492</v>
      </c>
      <c r="F617" s="151" t="s">
        <v>2020</v>
      </c>
    </row>
    <row r="618" spans="1:6">
      <c r="A618" s="149">
        <v>10475000</v>
      </c>
      <c r="B618" s="149">
        <v>10460000</v>
      </c>
      <c r="C618" s="149">
        <v>10485000</v>
      </c>
      <c r="D618" s="149">
        <v>10475000</v>
      </c>
      <c r="E618" s="150">
        <v>42491</v>
      </c>
      <c r="F618" s="151" t="s">
        <v>2021</v>
      </c>
    </row>
    <row r="619" spans="1:6">
      <c r="A619" s="149">
        <v>10460000</v>
      </c>
      <c r="B619" s="149">
        <v>10455000</v>
      </c>
      <c r="C619" s="149">
        <v>10510000</v>
      </c>
      <c r="D619" s="149">
        <v>10460000</v>
      </c>
      <c r="E619" s="150">
        <v>42490</v>
      </c>
      <c r="F619" s="151" t="s">
        <v>2022</v>
      </c>
    </row>
    <row r="620" spans="1:6">
      <c r="A620" s="149">
        <v>10325000</v>
      </c>
      <c r="B620" s="149">
        <v>10275000</v>
      </c>
      <c r="C620" s="149">
        <v>10325000</v>
      </c>
      <c r="D620" s="149">
        <v>10325000</v>
      </c>
      <c r="E620" s="150">
        <v>42488</v>
      </c>
      <c r="F620" s="151" t="s">
        <v>2023</v>
      </c>
    </row>
    <row r="621" spans="1:6">
      <c r="A621" s="149">
        <v>10285000</v>
      </c>
      <c r="B621" s="149">
        <v>10265000</v>
      </c>
      <c r="C621" s="149">
        <v>10300000</v>
      </c>
      <c r="D621" s="149">
        <v>10285000</v>
      </c>
      <c r="E621" s="150">
        <v>42487</v>
      </c>
      <c r="F621" s="151" t="s">
        <v>2024</v>
      </c>
    </row>
    <row r="622" spans="1:6">
      <c r="A622" s="149">
        <v>10260000</v>
      </c>
      <c r="B622" s="149">
        <v>10225000</v>
      </c>
      <c r="C622" s="149">
        <v>10260000</v>
      </c>
      <c r="D622" s="149">
        <v>10260000</v>
      </c>
      <c r="E622" s="150">
        <v>42486</v>
      </c>
      <c r="F622" s="151" t="s">
        <v>2025</v>
      </c>
    </row>
    <row r="623" spans="1:6">
      <c r="A623" s="149">
        <v>10230000</v>
      </c>
      <c r="B623" s="149">
        <v>10220000</v>
      </c>
      <c r="C623" s="149">
        <v>10240000</v>
      </c>
      <c r="D623" s="149">
        <v>10230000</v>
      </c>
      <c r="E623" s="150">
        <v>42485</v>
      </c>
      <c r="F623" s="151" t="s">
        <v>2026</v>
      </c>
    </row>
    <row r="624" spans="1:6">
      <c r="A624" s="149">
        <v>10220000</v>
      </c>
      <c r="B624" s="149">
        <v>10205000</v>
      </c>
      <c r="C624" s="149">
        <v>10230000</v>
      </c>
      <c r="D624" s="149">
        <v>10220000</v>
      </c>
      <c r="E624" s="150">
        <v>42484</v>
      </c>
      <c r="F624" s="151" t="s">
        <v>2027</v>
      </c>
    </row>
    <row r="625" spans="1:6">
      <c r="A625" s="149">
        <v>10205000</v>
      </c>
      <c r="B625" s="149">
        <v>10190000</v>
      </c>
      <c r="C625" s="149">
        <v>10230000</v>
      </c>
      <c r="D625" s="149">
        <v>10205000</v>
      </c>
      <c r="E625" s="150">
        <v>42483</v>
      </c>
      <c r="F625" s="151" t="s">
        <v>2028</v>
      </c>
    </row>
    <row r="626" spans="1:6">
      <c r="A626" s="149">
        <v>10295000</v>
      </c>
      <c r="B626" s="149">
        <v>10270000</v>
      </c>
      <c r="C626" s="149">
        <v>10335000</v>
      </c>
      <c r="D626" s="149">
        <v>10295000</v>
      </c>
      <c r="E626" s="150">
        <v>42481</v>
      </c>
      <c r="F626" s="151" t="s">
        <v>2029</v>
      </c>
    </row>
    <row r="627" spans="1:6">
      <c r="A627" s="149">
        <v>10300000</v>
      </c>
      <c r="B627" s="149">
        <v>10265000</v>
      </c>
      <c r="C627" s="149">
        <v>10305000</v>
      </c>
      <c r="D627" s="149">
        <v>10300000</v>
      </c>
      <c r="E627" s="150">
        <v>42480</v>
      </c>
      <c r="F627" s="151" t="s">
        <v>2030</v>
      </c>
    </row>
    <row r="628" spans="1:6">
      <c r="A628" s="149">
        <v>10310000</v>
      </c>
      <c r="B628" s="149">
        <v>10255000</v>
      </c>
      <c r="C628" s="149">
        <v>10310000</v>
      </c>
      <c r="D628" s="149">
        <v>10310000</v>
      </c>
      <c r="E628" s="150">
        <v>42479</v>
      </c>
      <c r="F628" s="151" t="s">
        <v>2031</v>
      </c>
    </row>
    <row r="629" spans="1:6">
      <c r="A629" s="149">
        <v>10270000</v>
      </c>
      <c r="B629" s="149">
        <v>10250000</v>
      </c>
      <c r="C629" s="149">
        <v>10300000</v>
      </c>
      <c r="D629" s="149">
        <v>10270000</v>
      </c>
      <c r="E629" s="150">
        <v>42478</v>
      </c>
      <c r="F629" s="151" t="s">
        <v>2032</v>
      </c>
    </row>
    <row r="630" spans="1:6">
      <c r="A630" s="149">
        <v>10275000</v>
      </c>
      <c r="B630" s="149">
        <v>10260000</v>
      </c>
      <c r="C630" s="149">
        <v>10280000</v>
      </c>
      <c r="D630" s="149">
        <v>10275000</v>
      </c>
      <c r="E630" s="150">
        <v>42477</v>
      </c>
      <c r="F630" s="151" t="s">
        <v>2033</v>
      </c>
    </row>
    <row r="631" spans="1:6">
      <c r="A631" s="149">
        <v>10260000</v>
      </c>
      <c r="B631" s="149">
        <v>10260000</v>
      </c>
      <c r="C631" s="149">
        <v>10295000</v>
      </c>
      <c r="D631" s="149">
        <v>10260000</v>
      </c>
      <c r="E631" s="150">
        <v>42476</v>
      </c>
      <c r="F631" s="151" t="s">
        <v>2034</v>
      </c>
    </row>
    <row r="632" spans="1:6">
      <c r="A632" s="149">
        <v>10225000</v>
      </c>
      <c r="B632" s="149">
        <v>10215000</v>
      </c>
      <c r="C632" s="149">
        <v>10270000</v>
      </c>
      <c r="D632" s="149">
        <v>10225000</v>
      </c>
      <c r="E632" s="150">
        <v>42474</v>
      </c>
      <c r="F632" s="151" t="s">
        <v>2035</v>
      </c>
    </row>
    <row r="633" spans="1:6">
      <c r="A633" s="149">
        <v>10330000</v>
      </c>
      <c r="B633" s="149">
        <v>10300000</v>
      </c>
      <c r="C633" s="149">
        <v>10410000</v>
      </c>
      <c r="D633" s="149">
        <v>10330000</v>
      </c>
      <c r="E633" s="150">
        <v>42473</v>
      </c>
      <c r="F633" s="151" t="s">
        <v>2036</v>
      </c>
    </row>
    <row r="634" spans="1:6">
      <c r="A634" s="149">
        <v>10390000</v>
      </c>
      <c r="B634" s="149">
        <v>10390000</v>
      </c>
      <c r="C634" s="149">
        <v>10450000</v>
      </c>
      <c r="D634" s="149">
        <v>10390000</v>
      </c>
      <c r="E634" s="150">
        <v>42472</v>
      </c>
      <c r="F634" s="151" t="s">
        <v>2037</v>
      </c>
    </row>
    <row r="635" spans="1:6">
      <c r="A635" s="149">
        <v>10425000</v>
      </c>
      <c r="B635" s="149">
        <v>10365000</v>
      </c>
      <c r="C635" s="149">
        <v>10430000</v>
      </c>
      <c r="D635" s="149">
        <v>10425000</v>
      </c>
      <c r="E635" s="150">
        <v>42471</v>
      </c>
      <c r="F635" s="151" t="s">
        <v>2038</v>
      </c>
    </row>
    <row r="636" spans="1:6">
      <c r="A636" s="149">
        <v>10320000</v>
      </c>
      <c r="B636" s="149">
        <v>10310000</v>
      </c>
      <c r="C636" s="149">
        <v>10350000</v>
      </c>
      <c r="D636" s="149">
        <v>10320000</v>
      </c>
      <c r="E636" s="150">
        <v>42470</v>
      </c>
      <c r="F636" s="151" t="s">
        <v>2039</v>
      </c>
    </row>
    <row r="637" spans="1:6">
      <c r="A637" s="149">
        <v>10330000</v>
      </c>
      <c r="B637" s="149">
        <v>10290000</v>
      </c>
      <c r="C637" s="149">
        <v>10335000</v>
      </c>
      <c r="D637" s="149">
        <v>10330000</v>
      </c>
      <c r="E637" s="150">
        <v>42469</v>
      </c>
      <c r="F637" s="151" t="s">
        <v>2040</v>
      </c>
    </row>
    <row r="638" spans="1:6">
      <c r="A638" s="149">
        <v>10255000</v>
      </c>
      <c r="B638" s="149">
        <v>10205000</v>
      </c>
      <c r="C638" s="149">
        <v>10275000</v>
      </c>
      <c r="D638" s="149">
        <v>10255000</v>
      </c>
      <c r="E638" s="150">
        <v>42467</v>
      </c>
      <c r="F638" s="151" t="s">
        <v>2041</v>
      </c>
    </row>
    <row r="639" spans="1:6">
      <c r="A639" s="149">
        <v>10230000</v>
      </c>
      <c r="B639" s="149">
        <v>10210000</v>
      </c>
      <c r="C639" s="149">
        <v>10280000</v>
      </c>
      <c r="D639" s="149">
        <v>10230000</v>
      </c>
      <c r="E639" s="150">
        <v>42466</v>
      </c>
      <c r="F639" s="151" t="s">
        <v>2042</v>
      </c>
    </row>
    <row r="640" spans="1:6">
      <c r="A640" s="149">
        <v>10290000</v>
      </c>
      <c r="B640" s="149">
        <v>10170000</v>
      </c>
      <c r="C640" s="149">
        <v>10300000</v>
      </c>
      <c r="D640" s="149">
        <v>10290000</v>
      </c>
      <c r="E640" s="150">
        <v>42465</v>
      </c>
      <c r="F640" s="151" t="s">
        <v>2043</v>
      </c>
    </row>
    <row r="641" spans="1:6">
      <c r="A641" s="149">
        <v>10160000</v>
      </c>
      <c r="B641" s="149">
        <v>10130000</v>
      </c>
      <c r="C641" s="149">
        <v>10170000</v>
      </c>
      <c r="D641" s="149">
        <v>10160000</v>
      </c>
      <c r="E641" s="150">
        <v>42464</v>
      </c>
      <c r="F641" s="151" t="s">
        <v>2044</v>
      </c>
    </row>
    <row r="642" spans="1:6">
      <c r="A642" s="149">
        <v>10185000</v>
      </c>
      <c r="B642" s="149">
        <v>10170000</v>
      </c>
      <c r="C642" s="149">
        <v>10190000</v>
      </c>
      <c r="D642" s="149">
        <v>10185000</v>
      </c>
      <c r="E642" s="150">
        <v>42463</v>
      </c>
      <c r="F642" s="151" t="s">
        <v>2045</v>
      </c>
    </row>
    <row r="643" spans="1:6">
      <c r="A643" s="149">
        <v>10200000</v>
      </c>
      <c r="B643" s="149">
        <v>10125000</v>
      </c>
      <c r="C643" s="149">
        <v>10210000</v>
      </c>
      <c r="D643" s="149">
        <v>10200000</v>
      </c>
      <c r="E643" s="150">
        <v>42462</v>
      </c>
      <c r="F643" s="151" t="s">
        <v>2046</v>
      </c>
    </row>
    <row r="644" spans="1:6">
      <c r="A644" s="149">
        <v>10190000</v>
      </c>
      <c r="B644" s="149">
        <v>10185000</v>
      </c>
      <c r="C644" s="149">
        <v>10195000</v>
      </c>
      <c r="D644" s="149">
        <v>10190000</v>
      </c>
      <c r="E644" s="150">
        <v>42460</v>
      </c>
      <c r="F644" s="151" t="s">
        <v>2047</v>
      </c>
    </row>
    <row r="645" spans="1:6">
      <c r="A645" s="149">
        <v>10190000</v>
      </c>
      <c r="B645" s="149">
        <v>10165000</v>
      </c>
      <c r="C645" s="149">
        <v>10190000</v>
      </c>
      <c r="D645" s="149">
        <v>10190000</v>
      </c>
      <c r="E645" s="150">
        <v>42459</v>
      </c>
      <c r="F645" s="151" t="s">
        <v>2048</v>
      </c>
    </row>
    <row r="646" spans="1:6">
      <c r="A646" s="149">
        <v>10135000</v>
      </c>
      <c r="B646" s="149">
        <v>10095000</v>
      </c>
      <c r="C646" s="149">
        <v>10135000</v>
      </c>
      <c r="D646" s="149">
        <v>10135000</v>
      </c>
      <c r="E646" s="150">
        <v>42458</v>
      </c>
      <c r="F646" s="151" t="s">
        <v>2049</v>
      </c>
    </row>
    <row r="647" spans="1:6">
      <c r="A647" s="149">
        <v>10090000</v>
      </c>
      <c r="B647" s="149">
        <v>10070000</v>
      </c>
      <c r="C647" s="149">
        <v>10090000</v>
      </c>
      <c r="D647" s="149">
        <v>10090000</v>
      </c>
      <c r="E647" s="150">
        <v>42457</v>
      </c>
      <c r="F647" s="151" t="s">
        <v>2050</v>
      </c>
    </row>
    <row r="648" spans="1:6">
      <c r="A648" s="149">
        <v>10070000</v>
      </c>
      <c r="B648" s="149">
        <v>10070000</v>
      </c>
      <c r="C648" s="149">
        <v>10070000</v>
      </c>
      <c r="D648" s="149">
        <v>10070000</v>
      </c>
      <c r="E648" s="150">
        <v>42456</v>
      </c>
      <c r="F648" s="151" t="s">
        <v>2051</v>
      </c>
    </row>
    <row r="649" spans="1:6">
      <c r="A649" s="149">
        <v>10050000</v>
      </c>
      <c r="B649" s="149">
        <v>10050000</v>
      </c>
      <c r="C649" s="149">
        <v>10125000</v>
      </c>
      <c r="D649" s="149">
        <v>10050000</v>
      </c>
      <c r="E649" s="150">
        <v>42455</v>
      </c>
      <c r="F649" s="151" t="s">
        <v>2052</v>
      </c>
    </row>
    <row r="650" spans="1:6">
      <c r="A650" s="149">
        <v>10150000</v>
      </c>
      <c r="B650" s="149">
        <v>10125000</v>
      </c>
      <c r="C650" s="149">
        <v>10150000</v>
      </c>
      <c r="D650" s="149">
        <v>10150000</v>
      </c>
      <c r="E650" s="150">
        <v>42448</v>
      </c>
      <c r="F650" s="151" t="s">
        <v>2053</v>
      </c>
    </row>
    <row r="651" spans="1:6">
      <c r="A651" s="149">
        <v>10130000</v>
      </c>
      <c r="B651" s="149">
        <v>10120000</v>
      </c>
      <c r="C651" s="149">
        <v>10200000</v>
      </c>
      <c r="D651" s="149">
        <v>10130000</v>
      </c>
      <c r="E651" s="150">
        <v>42446</v>
      </c>
      <c r="F651" s="151" t="s">
        <v>2054</v>
      </c>
    </row>
    <row r="652" spans="1:6">
      <c r="A652" s="149">
        <v>10130000</v>
      </c>
      <c r="B652" s="149">
        <v>10025000</v>
      </c>
      <c r="C652" s="149">
        <v>10130000</v>
      </c>
      <c r="D652" s="149">
        <v>10130000</v>
      </c>
      <c r="E652" s="150">
        <v>42445</v>
      </c>
      <c r="F652" s="151" t="s">
        <v>2055</v>
      </c>
    </row>
    <row r="653" spans="1:6">
      <c r="A653" s="149">
        <v>10065000</v>
      </c>
      <c r="B653" s="149">
        <v>10035000</v>
      </c>
      <c r="C653" s="149">
        <v>10100000</v>
      </c>
      <c r="D653" s="149">
        <v>10065000</v>
      </c>
      <c r="E653" s="150">
        <v>42444</v>
      </c>
      <c r="F653" s="151" t="s">
        <v>2056</v>
      </c>
    </row>
    <row r="654" spans="1:6">
      <c r="A654" s="149">
        <v>10105000</v>
      </c>
      <c r="B654" s="149">
        <v>10100000</v>
      </c>
      <c r="C654" s="149">
        <v>10185000</v>
      </c>
      <c r="D654" s="149">
        <v>10105000</v>
      </c>
      <c r="E654" s="150">
        <v>42443</v>
      </c>
      <c r="F654" s="151" t="s">
        <v>2057</v>
      </c>
    </row>
    <row r="655" spans="1:6">
      <c r="A655" s="149">
        <v>10105000</v>
      </c>
      <c r="B655" s="149">
        <v>10080000</v>
      </c>
      <c r="C655" s="149">
        <v>10115000</v>
      </c>
      <c r="D655" s="149">
        <v>10105000</v>
      </c>
      <c r="E655" s="150">
        <v>42441</v>
      </c>
      <c r="F655" s="151" t="s">
        <v>2058</v>
      </c>
    </row>
    <row r="656" spans="1:6">
      <c r="A656" s="149">
        <v>10135000</v>
      </c>
      <c r="B656" s="149">
        <v>10100000</v>
      </c>
      <c r="C656" s="149">
        <v>10135000</v>
      </c>
      <c r="D656" s="149">
        <v>10135000</v>
      </c>
      <c r="E656" s="150">
        <v>42439</v>
      </c>
      <c r="F656" s="151" t="s">
        <v>2059</v>
      </c>
    </row>
    <row r="657" spans="1:6">
      <c r="A657" s="149">
        <v>10125000</v>
      </c>
      <c r="B657" s="149">
        <v>10100000</v>
      </c>
      <c r="C657" s="149">
        <v>10140000</v>
      </c>
      <c r="D657" s="149">
        <v>10125000</v>
      </c>
      <c r="E657" s="150">
        <v>42438</v>
      </c>
      <c r="F657" s="151" t="s">
        <v>2060</v>
      </c>
    </row>
    <row r="658" spans="1:6">
      <c r="A658" s="149">
        <v>10140000</v>
      </c>
      <c r="B658" s="149">
        <v>10105000</v>
      </c>
      <c r="C658" s="149">
        <v>10170000</v>
      </c>
      <c r="D658" s="149">
        <v>10140000</v>
      </c>
      <c r="E658" s="150">
        <v>42437</v>
      </c>
      <c r="F658" s="151" t="s">
        <v>2061</v>
      </c>
    </row>
    <row r="659" spans="1:6">
      <c r="A659" s="149">
        <v>10085000</v>
      </c>
      <c r="B659" s="149">
        <v>10085000</v>
      </c>
      <c r="C659" s="149">
        <v>10150000</v>
      </c>
      <c r="D659" s="149">
        <v>10085000</v>
      </c>
      <c r="E659" s="150">
        <v>42436</v>
      </c>
      <c r="F659" s="151" t="s">
        <v>2062</v>
      </c>
    </row>
    <row r="660" spans="1:6">
      <c r="A660" s="149">
        <v>10115000</v>
      </c>
      <c r="B660" s="149">
        <v>10100000</v>
      </c>
      <c r="C660" s="149">
        <v>10140000</v>
      </c>
      <c r="D660" s="149">
        <v>10115000</v>
      </c>
      <c r="E660" s="150">
        <v>42435</v>
      </c>
      <c r="F660" s="151" t="s">
        <v>2063</v>
      </c>
    </row>
    <row r="661" spans="1:6">
      <c r="A661" s="149">
        <v>10130000</v>
      </c>
      <c r="B661" s="149">
        <v>10110000</v>
      </c>
      <c r="C661" s="149">
        <v>10160000</v>
      </c>
      <c r="D661" s="149">
        <v>10130000</v>
      </c>
      <c r="E661" s="150">
        <v>42434</v>
      </c>
      <c r="F661" s="151" t="s">
        <v>2064</v>
      </c>
    </row>
    <row r="662" spans="1:6">
      <c r="A662" s="149">
        <v>10095000</v>
      </c>
      <c r="B662" s="149">
        <v>10040000</v>
      </c>
      <c r="C662" s="149">
        <v>10105000</v>
      </c>
      <c r="D662" s="149">
        <v>10095000</v>
      </c>
      <c r="E662" s="150">
        <v>42432</v>
      </c>
      <c r="F662" s="151" t="s">
        <v>2065</v>
      </c>
    </row>
    <row r="663" spans="1:6">
      <c r="A663" s="149">
        <v>10045000</v>
      </c>
      <c r="B663" s="149">
        <v>9995000</v>
      </c>
      <c r="C663" s="149">
        <v>10065000</v>
      </c>
      <c r="D663" s="149">
        <v>10045000</v>
      </c>
      <c r="E663" s="150">
        <v>42431</v>
      </c>
      <c r="F663" s="151" t="s">
        <v>2066</v>
      </c>
    </row>
    <row r="664" spans="1:6">
      <c r="A664" s="149">
        <v>10015000</v>
      </c>
      <c r="B664" s="149">
        <v>10015000</v>
      </c>
      <c r="C664" s="149">
        <v>10105000</v>
      </c>
      <c r="D664" s="149">
        <v>10015000</v>
      </c>
      <c r="E664" s="150">
        <v>42430</v>
      </c>
      <c r="F664" s="151" t="s">
        <v>2067</v>
      </c>
    </row>
    <row r="665" spans="1:6">
      <c r="A665" s="149">
        <v>10035000</v>
      </c>
      <c r="B665" s="149">
        <v>9940000</v>
      </c>
      <c r="C665" s="149">
        <v>10040000</v>
      </c>
      <c r="D665" s="149">
        <v>10035000</v>
      </c>
      <c r="E665" s="150">
        <v>42429</v>
      </c>
      <c r="F665" s="151" t="s">
        <v>2068</v>
      </c>
    </row>
    <row r="666" spans="1:6">
      <c r="A666" s="149">
        <v>9945000</v>
      </c>
      <c r="B666" s="149">
        <v>9920000</v>
      </c>
      <c r="C666" s="149">
        <v>9975000</v>
      </c>
      <c r="D666" s="149">
        <v>9945000</v>
      </c>
      <c r="E666" s="150">
        <v>42428</v>
      </c>
      <c r="F666" s="151" t="s">
        <v>2069</v>
      </c>
    </row>
    <row r="667" spans="1:6">
      <c r="A667" s="149">
        <v>9970000</v>
      </c>
      <c r="B667" s="149">
        <v>9960000</v>
      </c>
      <c r="C667" s="149">
        <v>10025000</v>
      </c>
      <c r="D667" s="149">
        <v>9970000</v>
      </c>
      <c r="E667" s="150">
        <v>42427</v>
      </c>
      <c r="F667" s="151" t="s">
        <v>2070</v>
      </c>
    </row>
    <row r="668" spans="1:6">
      <c r="A668" s="149">
        <v>10050000</v>
      </c>
      <c r="B668" s="149">
        <v>10025000</v>
      </c>
      <c r="C668" s="149">
        <v>10095000</v>
      </c>
      <c r="D668" s="149">
        <v>10050000</v>
      </c>
      <c r="E668" s="150">
        <v>42425</v>
      </c>
      <c r="F668" s="151" t="s">
        <v>2071</v>
      </c>
    </row>
    <row r="669" spans="1:6">
      <c r="A669" s="149">
        <v>10080000</v>
      </c>
      <c r="B669" s="149">
        <v>9925000</v>
      </c>
      <c r="C669" s="149">
        <v>10150000</v>
      </c>
      <c r="D669" s="149">
        <v>10080000</v>
      </c>
      <c r="E669" s="150">
        <v>42424</v>
      </c>
      <c r="F669" s="151" t="s">
        <v>2072</v>
      </c>
    </row>
    <row r="670" spans="1:6">
      <c r="A670" s="149">
        <v>9935000</v>
      </c>
      <c r="B670" s="149">
        <v>9830000</v>
      </c>
      <c r="C670" s="149">
        <v>9945000</v>
      </c>
      <c r="D670" s="149">
        <v>9935000</v>
      </c>
      <c r="E670" s="150">
        <v>42423</v>
      </c>
      <c r="F670" s="151" t="s">
        <v>2073</v>
      </c>
    </row>
    <row r="671" spans="1:6">
      <c r="A671" s="149">
        <v>9810000</v>
      </c>
      <c r="B671" s="149">
        <v>9730000</v>
      </c>
      <c r="C671" s="149">
        <v>9870000</v>
      </c>
      <c r="D671" s="149">
        <v>9810000</v>
      </c>
      <c r="E671" s="150">
        <v>42422</v>
      </c>
      <c r="F671" s="151" t="s">
        <v>2074</v>
      </c>
    </row>
    <row r="672" spans="1:6">
      <c r="A672" s="149">
        <v>9885000</v>
      </c>
      <c r="B672" s="149">
        <v>9835000</v>
      </c>
      <c r="C672" s="149">
        <v>9905000</v>
      </c>
      <c r="D672" s="149">
        <v>9885000</v>
      </c>
      <c r="E672" s="150">
        <v>42421</v>
      </c>
      <c r="F672" s="151" t="s">
        <v>2075</v>
      </c>
    </row>
    <row r="673" spans="1:6">
      <c r="A673" s="149">
        <v>9850000</v>
      </c>
      <c r="B673" s="149">
        <v>9835000</v>
      </c>
      <c r="C673" s="149">
        <v>9965000</v>
      </c>
      <c r="D673" s="149">
        <v>9850000</v>
      </c>
      <c r="E673" s="150">
        <v>42420</v>
      </c>
      <c r="F673" s="151" t="s">
        <v>2076</v>
      </c>
    </row>
    <row r="674" spans="1:6">
      <c r="A674" s="149">
        <v>9890000</v>
      </c>
      <c r="B674" s="149">
        <v>9825000</v>
      </c>
      <c r="C674" s="149">
        <v>9895000</v>
      </c>
      <c r="D674" s="149">
        <v>9890000</v>
      </c>
      <c r="E674" s="150">
        <v>42418</v>
      </c>
      <c r="F674" s="151" t="s">
        <v>2077</v>
      </c>
    </row>
    <row r="675" spans="1:6">
      <c r="A675" s="149">
        <v>9865000</v>
      </c>
      <c r="B675" s="149">
        <v>9735000</v>
      </c>
      <c r="C675" s="149">
        <v>9865000</v>
      </c>
      <c r="D675" s="149">
        <v>9865000</v>
      </c>
      <c r="E675" s="150">
        <v>42417</v>
      </c>
      <c r="F675" s="151" t="s">
        <v>2078</v>
      </c>
    </row>
    <row r="676" spans="1:6">
      <c r="A676" s="149">
        <v>9785000</v>
      </c>
      <c r="B676" s="149">
        <v>9635000</v>
      </c>
      <c r="C676" s="149">
        <v>9810000</v>
      </c>
      <c r="D676" s="149">
        <v>9785000</v>
      </c>
      <c r="E676" s="150">
        <v>42416</v>
      </c>
      <c r="F676" s="151" t="s">
        <v>2079</v>
      </c>
    </row>
    <row r="677" spans="1:6">
      <c r="A677" s="149">
        <v>9760000</v>
      </c>
      <c r="B677" s="149">
        <v>9730000</v>
      </c>
      <c r="C677" s="149">
        <v>9900000</v>
      </c>
      <c r="D677" s="149">
        <v>9760000</v>
      </c>
      <c r="E677" s="150">
        <v>42415</v>
      </c>
      <c r="F677" s="151" t="s">
        <v>2080</v>
      </c>
    </row>
    <row r="678" spans="1:6">
      <c r="A678" s="149">
        <v>9995000</v>
      </c>
      <c r="B678" s="149">
        <v>9995000</v>
      </c>
      <c r="C678" s="149">
        <v>10065000</v>
      </c>
      <c r="D678" s="149">
        <v>9995000</v>
      </c>
      <c r="E678" s="150">
        <v>42414</v>
      </c>
      <c r="F678" s="151" t="s">
        <v>2081</v>
      </c>
    </row>
    <row r="679" spans="1:6">
      <c r="A679" s="149">
        <v>10055000</v>
      </c>
      <c r="B679" s="149">
        <v>10035000</v>
      </c>
      <c r="C679" s="149">
        <v>10115000</v>
      </c>
      <c r="D679" s="149">
        <v>10055000</v>
      </c>
      <c r="E679" s="150">
        <v>42413</v>
      </c>
      <c r="F679" s="151" t="s">
        <v>2082</v>
      </c>
    </row>
    <row r="680" spans="1:6">
      <c r="A680" s="149">
        <v>9770000</v>
      </c>
      <c r="B680" s="149">
        <v>9720000</v>
      </c>
      <c r="C680" s="149">
        <v>9775000</v>
      </c>
      <c r="D680" s="149">
        <v>9770000</v>
      </c>
      <c r="E680" s="150">
        <v>42410</v>
      </c>
      <c r="F680" s="151" t="s">
        <v>2083</v>
      </c>
    </row>
    <row r="681" spans="1:6">
      <c r="A681" s="149">
        <v>9795000</v>
      </c>
      <c r="B681" s="149">
        <v>9775000</v>
      </c>
      <c r="C681" s="149">
        <v>9870000</v>
      </c>
      <c r="D681" s="149">
        <v>9795000</v>
      </c>
      <c r="E681" s="150">
        <v>42409</v>
      </c>
      <c r="F681" s="151" t="s">
        <v>2084</v>
      </c>
    </row>
    <row r="682" spans="1:6">
      <c r="A682" s="149">
        <v>9865000</v>
      </c>
      <c r="B682" s="149">
        <v>9630000</v>
      </c>
      <c r="C682" s="149">
        <v>9875000</v>
      </c>
      <c r="D682" s="149">
        <v>9865000</v>
      </c>
      <c r="E682" s="150">
        <v>42408</v>
      </c>
      <c r="F682" s="151" t="s">
        <v>2085</v>
      </c>
    </row>
    <row r="683" spans="1:6">
      <c r="A683" s="149">
        <v>9725000</v>
      </c>
      <c r="B683" s="149">
        <v>9725000</v>
      </c>
      <c r="C683" s="149">
        <v>9895000</v>
      </c>
      <c r="D683" s="149">
        <v>9725000</v>
      </c>
      <c r="E683" s="150">
        <v>42407</v>
      </c>
      <c r="F683" s="151" t="s">
        <v>2086</v>
      </c>
    </row>
    <row r="684" spans="1:6">
      <c r="A684" s="149">
        <v>9845000</v>
      </c>
      <c r="B684" s="149">
        <v>9810000</v>
      </c>
      <c r="C684" s="149">
        <v>9870000</v>
      </c>
      <c r="D684" s="149">
        <v>9845000</v>
      </c>
      <c r="E684" s="150">
        <v>42406</v>
      </c>
      <c r="F684" s="151" t="s">
        <v>2087</v>
      </c>
    </row>
    <row r="685" spans="1:6">
      <c r="A685" s="149">
        <v>9665000</v>
      </c>
      <c r="B685" s="149">
        <v>9580000</v>
      </c>
      <c r="C685" s="149">
        <v>9665000</v>
      </c>
      <c r="D685" s="149">
        <v>9665000</v>
      </c>
      <c r="E685" s="150">
        <v>42404</v>
      </c>
      <c r="F685" s="151" t="s">
        <v>2088</v>
      </c>
    </row>
    <row r="686" spans="1:6">
      <c r="A686" s="149">
        <v>9585000</v>
      </c>
      <c r="B686" s="149">
        <v>9535000</v>
      </c>
      <c r="C686" s="149">
        <v>9585000</v>
      </c>
      <c r="D686" s="149">
        <v>9585000</v>
      </c>
      <c r="E686" s="150">
        <v>42403</v>
      </c>
      <c r="F686" s="151" t="s">
        <v>2089</v>
      </c>
    </row>
    <row r="687" spans="1:6">
      <c r="A687" s="149">
        <v>9550000</v>
      </c>
      <c r="B687" s="149">
        <v>9540000</v>
      </c>
      <c r="C687" s="149">
        <v>9575000</v>
      </c>
      <c r="D687" s="149">
        <v>9550000</v>
      </c>
      <c r="E687" s="150">
        <v>42402</v>
      </c>
      <c r="F687" s="151" t="s">
        <v>2090</v>
      </c>
    </row>
    <row r="688" spans="1:6">
      <c r="A688" s="149">
        <v>9550000</v>
      </c>
      <c r="B688" s="149">
        <v>9510000</v>
      </c>
      <c r="C688" s="149">
        <v>9565000</v>
      </c>
      <c r="D688" s="149">
        <v>9550000</v>
      </c>
      <c r="E688" s="150">
        <v>42401</v>
      </c>
      <c r="F688" s="151" t="s">
        <v>2091</v>
      </c>
    </row>
    <row r="689" spans="1:6">
      <c r="A689" s="149">
        <v>9490000</v>
      </c>
      <c r="B689" s="149">
        <v>9440000</v>
      </c>
      <c r="C689" s="149">
        <v>9490000</v>
      </c>
      <c r="D689" s="149">
        <v>9490000</v>
      </c>
      <c r="E689" s="150">
        <v>42400</v>
      </c>
      <c r="F689" s="151" t="s">
        <v>2092</v>
      </c>
    </row>
    <row r="690" spans="1:6">
      <c r="A690" s="149">
        <v>9460000</v>
      </c>
      <c r="B690" s="149">
        <v>9455000</v>
      </c>
      <c r="C690" s="149">
        <v>9510000</v>
      </c>
      <c r="D690" s="149">
        <v>9460000</v>
      </c>
      <c r="E690" s="150">
        <v>42399</v>
      </c>
      <c r="F690" s="151" t="s">
        <v>2093</v>
      </c>
    </row>
    <row r="691" spans="1:6">
      <c r="A691" s="149">
        <v>9445000</v>
      </c>
      <c r="B691" s="149">
        <v>9445000</v>
      </c>
      <c r="C691" s="149">
        <v>9520000</v>
      </c>
      <c r="D691" s="149">
        <v>9445000</v>
      </c>
      <c r="E691" s="150">
        <v>42397</v>
      </c>
      <c r="F691" s="151" t="s">
        <v>2094</v>
      </c>
    </row>
    <row r="692" spans="1:6">
      <c r="A692" s="149">
        <v>9490000</v>
      </c>
      <c r="B692" s="149">
        <v>9490000</v>
      </c>
      <c r="C692" s="149">
        <v>9585000</v>
      </c>
      <c r="D692" s="149">
        <v>9490000</v>
      </c>
      <c r="E692" s="150">
        <v>42396</v>
      </c>
      <c r="F692" s="151" t="s">
        <v>2095</v>
      </c>
    </row>
    <row r="693" spans="1:6">
      <c r="A693" s="149">
        <v>9550000</v>
      </c>
      <c r="B693" s="149">
        <v>9460000</v>
      </c>
      <c r="C693" s="149">
        <v>9550000</v>
      </c>
      <c r="D693" s="149">
        <v>9550000</v>
      </c>
      <c r="E693" s="150">
        <v>42395</v>
      </c>
      <c r="F693" s="151" t="s">
        <v>2096</v>
      </c>
    </row>
    <row r="694" spans="1:6">
      <c r="A694" s="149">
        <v>9445000</v>
      </c>
      <c r="B694" s="149">
        <v>9345000</v>
      </c>
      <c r="C694" s="149">
        <v>9455000</v>
      </c>
      <c r="D694" s="149">
        <v>9445000</v>
      </c>
      <c r="E694" s="150">
        <v>42394</v>
      </c>
      <c r="F694" s="151" t="s">
        <v>2097</v>
      </c>
    </row>
    <row r="695" spans="1:6">
      <c r="A695" s="149">
        <v>9360000</v>
      </c>
      <c r="B695" s="149">
        <v>9360000</v>
      </c>
      <c r="C695" s="149">
        <v>9360000</v>
      </c>
      <c r="D695" s="149">
        <v>9360000</v>
      </c>
      <c r="E695" s="150">
        <v>42393</v>
      </c>
      <c r="F695" s="151" t="s">
        <v>2098</v>
      </c>
    </row>
    <row r="696" spans="1:6">
      <c r="A696" s="149">
        <v>9410000</v>
      </c>
      <c r="B696" s="149">
        <v>9350000</v>
      </c>
      <c r="C696" s="149">
        <v>9430000</v>
      </c>
      <c r="D696" s="149">
        <v>9410000</v>
      </c>
      <c r="E696" s="150">
        <v>42392</v>
      </c>
      <c r="F696" s="151" t="s">
        <v>2099</v>
      </c>
    </row>
    <row r="697" spans="1:6">
      <c r="A697" s="149">
        <v>9305000</v>
      </c>
      <c r="B697" s="149">
        <v>9300000</v>
      </c>
      <c r="C697" s="149">
        <v>9345000</v>
      </c>
      <c r="D697" s="149">
        <v>9305000</v>
      </c>
      <c r="E697" s="150">
        <v>42390</v>
      </c>
      <c r="F697" s="151" t="s">
        <v>2100</v>
      </c>
    </row>
    <row r="698" spans="1:6">
      <c r="A698" s="149">
        <v>9300000</v>
      </c>
      <c r="B698" s="149">
        <v>9205000</v>
      </c>
      <c r="C698" s="149">
        <v>9300000</v>
      </c>
      <c r="D698" s="149">
        <v>9300000</v>
      </c>
      <c r="E698" s="150">
        <v>42389</v>
      </c>
      <c r="F698" s="151" t="s">
        <v>2101</v>
      </c>
    </row>
    <row r="699" spans="1:6">
      <c r="A699" s="149">
        <v>9200000</v>
      </c>
      <c r="B699" s="149">
        <v>9180000</v>
      </c>
      <c r="C699" s="149">
        <v>9230000</v>
      </c>
      <c r="D699" s="149">
        <v>9200000</v>
      </c>
      <c r="E699" s="150">
        <v>42388</v>
      </c>
      <c r="F699" s="151" t="s">
        <v>2102</v>
      </c>
    </row>
    <row r="700" spans="1:6">
      <c r="A700" s="149">
        <v>9200000</v>
      </c>
      <c r="B700" s="149">
        <v>9200000</v>
      </c>
      <c r="C700" s="149">
        <v>9250000</v>
      </c>
      <c r="D700" s="149">
        <v>9200000</v>
      </c>
      <c r="E700" s="150">
        <v>42387</v>
      </c>
      <c r="F700" s="151" t="s">
        <v>2103</v>
      </c>
    </row>
    <row r="701" spans="1:6">
      <c r="A701" s="149">
        <v>9270000</v>
      </c>
      <c r="B701" s="149">
        <v>9155000</v>
      </c>
      <c r="C701" s="149">
        <v>9295000</v>
      </c>
      <c r="D701" s="149">
        <v>9270000</v>
      </c>
      <c r="E701" s="150">
        <v>42386</v>
      </c>
      <c r="F701" s="151" t="s">
        <v>2104</v>
      </c>
    </row>
    <row r="702" spans="1:6">
      <c r="A702" s="149">
        <v>9180000</v>
      </c>
      <c r="B702" s="149">
        <v>9160000</v>
      </c>
      <c r="C702" s="149">
        <v>9240000</v>
      </c>
      <c r="D702" s="149">
        <v>9180000</v>
      </c>
      <c r="E702" s="150">
        <v>42385</v>
      </c>
      <c r="F702" s="151" t="s">
        <v>2105</v>
      </c>
    </row>
    <row r="703" spans="1:6">
      <c r="A703" s="149">
        <v>9305000</v>
      </c>
      <c r="B703" s="149">
        <v>9290000</v>
      </c>
      <c r="C703" s="149">
        <v>9345000</v>
      </c>
      <c r="D703" s="149">
        <v>9305000</v>
      </c>
      <c r="E703" s="150">
        <v>42383</v>
      </c>
      <c r="F703" s="151" t="s">
        <v>2106</v>
      </c>
    </row>
    <row r="704" spans="1:6">
      <c r="A704" s="149">
        <v>9345000</v>
      </c>
      <c r="B704" s="149">
        <v>9280000</v>
      </c>
      <c r="C704" s="149">
        <v>9355000</v>
      </c>
      <c r="D704" s="149">
        <v>9345000</v>
      </c>
      <c r="E704" s="150">
        <v>42382</v>
      </c>
      <c r="F704" s="151" t="s">
        <v>2107</v>
      </c>
    </row>
    <row r="705" spans="1:6">
      <c r="A705" s="149">
        <v>9385000</v>
      </c>
      <c r="B705" s="149">
        <v>9385000</v>
      </c>
      <c r="C705" s="149">
        <v>9445000</v>
      </c>
      <c r="D705" s="149">
        <v>9385000</v>
      </c>
      <c r="E705" s="150">
        <v>42381</v>
      </c>
      <c r="F705" s="151" t="s">
        <v>2108</v>
      </c>
    </row>
    <row r="706" spans="1:6">
      <c r="A706" s="149">
        <v>9485000</v>
      </c>
      <c r="B706" s="149">
        <v>9470000</v>
      </c>
      <c r="C706" s="149">
        <v>9575000</v>
      </c>
      <c r="D706" s="149">
        <v>9485000</v>
      </c>
      <c r="E706" s="150">
        <v>42380</v>
      </c>
      <c r="F706" s="151" t="s">
        <v>2109</v>
      </c>
    </row>
    <row r="707" spans="1:6">
      <c r="A707" s="149">
        <v>9600000</v>
      </c>
      <c r="B707" s="149">
        <v>9580000</v>
      </c>
      <c r="C707" s="149">
        <v>9660000</v>
      </c>
      <c r="D707" s="149">
        <v>9600000</v>
      </c>
      <c r="E707" s="150">
        <v>42379</v>
      </c>
      <c r="F707" s="151" t="s">
        <v>2110</v>
      </c>
    </row>
    <row r="708" spans="1:6">
      <c r="A708" s="149">
        <v>9655000</v>
      </c>
      <c r="B708" s="149">
        <v>9555000</v>
      </c>
      <c r="C708" s="149">
        <v>9670000</v>
      </c>
      <c r="D708" s="149">
        <v>9655000</v>
      </c>
      <c r="E708" s="150">
        <v>42378</v>
      </c>
      <c r="F708" s="151" t="s">
        <v>2111</v>
      </c>
    </row>
    <row r="709" spans="1:6">
      <c r="A709" s="149">
        <v>9540000</v>
      </c>
      <c r="B709" s="149">
        <v>9465000</v>
      </c>
      <c r="C709" s="149">
        <v>9540000</v>
      </c>
      <c r="D709" s="149">
        <v>9540000</v>
      </c>
      <c r="E709" s="150">
        <v>42376</v>
      </c>
      <c r="F709" s="151" t="s">
        <v>2112</v>
      </c>
    </row>
    <row r="710" spans="1:6">
      <c r="A710" s="149">
        <v>9460000</v>
      </c>
      <c r="B710" s="149">
        <v>9430000</v>
      </c>
      <c r="C710" s="149">
        <v>9475000</v>
      </c>
      <c r="D710" s="149">
        <v>9460000</v>
      </c>
      <c r="E710" s="150">
        <v>42375</v>
      </c>
      <c r="F710" s="151" t="s">
        <v>2113</v>
      </c>
    </row>
    <row r="711" spans="1:6">
      <c r="A711" s="149">
        <v>9400000</v>
      </c>
      <c r="B711" s="149">
        <v>9390000</v>
      </c>
      <c r="C711" s="149">
        <v>9430000</v>
      </c>
      <c r="D711" s="149">
        <v>9400000</v>
      </c>
      <c r="E711" s="150">
        <v>42374</v>
      </c>
      <c r="F711" s="151" t="s">
        <v>2114</v>
      </c>
    </row>
    <row r="712" spans="1:6">
      <c r="A712" s="149">
        <v>9400000</v>
      </c>
      <c r="B712" s="149">
        <v>9350000</v>
      </c>
      <c r="C712" s="149">
        <v>9435000</v>
      </c>
      <c r="D712" s="149">
        <v>9400000</v>
      </c>
      <c r="E712" s="150">
        <v>42373</v>
      </c>
      <c r="F712" s="151" t="s">
        <v>2115</v>
      </c>
    </row>
    <row r="713" spans="1:6">
      <c r="A713" s="149">
        <v>9340000</v>
      </c>
      <c r="B713" s="149">
        <v>9310000</v>
      </c>
      <c r="C713" s="149">
        <v>9350000</v>
      </c>
      <c r="D713" s="149">
        <v>9340000</v>
      </c>
      <c r="E713" s="150">
        <v>42372</v>
      </c>
      <c r="F713" s="151" t="s">
        <v>2116</v>
      </c>
    </row>
    <row r="714" spans="1:6">
      <c r="A714" s="149">
        <v>9310000</v>
      </c>
      <c r="B714" s="149">
        <v>9300000</v>
      </c>
      <c r="C714" s="149">
        <v>9335000</v>
      </c>
      <c r="D714" s="149">
        <v>9310000</v>
      </c>
      <c r="E714" s="150">
        <v>42371</v>
      </c>
      <c r="F714" s="151" t="s">
        <v>2117</v>
      </c>
    </row>
    <row r="715" spans="1:6">
      <c r="A715" s="149">
        <v>9335000</v>
      </c>
      <c r="B715" s="149">
        <v>9325000</v>
      </c>
      <c r="C715" s="149">
        <v>9340000</v>
      </c>
      <c r="D715" s="149">
        <v>9335000</v>
      </c>
      <c r="E715" s="150">
        <v>42369</v>
      </c>
      <c r="F715" s="151" t="s">
        <v>2118</v>
      </c>
    </row>
    <row r="716" spans="1:6">
      <c r="A716" s="149">
        <v>9315000</v>
      </c>
      <c r="B716" s="149">
        <v>9295000</v>
      </c>
      <c r="C716" s="149">
        <v>9340000</v>
      </c>
      <c r="D716" s="149">
        <v>9315000</v>
      </c>
      <c r="E716" s="150">
        <v>42368</v>
      </c>
      <c r="F716" s="151" t="s">
        <v>2119</v>
      </c>
    </row>
    <row r="717" spans="1:6">
      <c r="A717" s="149">
        <v>9355000</v>
      </c>
      <c r="B717" s="149">
        <v>9350000</v>
      </c>
      <c r="C717" s="149">
        <v>9355000</v>
      </c>
      <c r="D717" s="149">
        <v>9355000</v>
      </c>
      <c r="E717" s="150">
        <v>42367</v>
      </c>
      <c r="F717" s="151" t="s">
        <v>2120</v>
      </c>
    </row>
    <row r="718" spans="1:6">
      <c r="A718" s="149">
        <v>9345000</v>
      </c>
      <c r="B718" s="149">
        <v>9345000</v>
      </c>
      <c r="C718" s="149">
        <v>9415000</v>
      </c>
      <c r="D718" s="149">
        <v>9345000</v>
      </c>
      <c r="E718" s="150">
        <v>42366</v>
      </c>
      <c r="F718" s="151" t="s">
        <v>2121</v>
      </c>
    </row>
    <row r="719" spans="1:6">
      <c r="A719" s="149">
        <v>9420000</v>
      </c>
      <c r="B719" s="149">
        <v>9395000</v>
      </c>
      <c r="C719" s="149">
        <v>9440000</v>
      </c>
      <c r="D719" s="149">
        <v>9420000</v>
      </c>
      <c r="E719" s="150">
        <v>42365</v>
      </c>
      <c r="F719" s="151" t="s">
        <v>2122</v>
      </c>
    </row>
    <row r="720" spans="1:6">
      <c r="A720" s="149">
        <v>9420000</v>
      </c>
      <c r="B720" s="149">
        <v>9335000</v>
      </c>
      <c r="C720" s="149">
        <v>9430000</v>
      </c>
      <c r="D720" s="149">
        <v>9420000</v>
      </c>
      <c r="E720" s="150">
        <v>42364</v>
      </c>
      <c r="F720" s="151" t="s">
        <v>2123</v>
      </c>
    </row>
    <row r="721" spans="1:6">
      <c r="A721" s="149">
        <v>9320000</v>
      </c>
      <c r="B721" s="149">
        <v>9295000</v>
      </c>
      <c r="C721" s="149">
        <v>9335000</v>
      </c>
      <c r="D721" s="149">
        <v>9320000</v>
      </c>
      <c r="E721" s="150">
        <v>42362</v>
      </c>
      <c r="F721" s="151" t="s">
        <v>2124</v>
      </c>
    </row>
    <row r="722" spans="1:6">
      <c r="A722" s="149">
        <v>9285000</v>
      </c>
      <c r="B722" s="149">
        <v>9235000</v>
      </c>
      <c r="C722" s="149">
        <v>9295000</v>
      </c>
      <c r="D722" s="149">
        <v>9285000</v>
      </c>
      <c r="E722" s="150">
        <v>42361</v>
      </c>
      <c r="F722" s="151" t="s">
        <v>2125</v>
      </c>
    </row>
    <row r="723" spans="1:6">
      <c r="A723" s="149">
        <v>9255000</v>
      </c>
      <c r="B723" s="149">
        <v>9225000</v>
      </c>
      <c r="C723" s="149">
        <v>9270000</v>
      </c>
      <c r="D723" s="149">
        <v>9255000</v>
      </c>
      <c r="E723" s="150">
        <v>42360</v>
      </c>
      <c r="F723" s="151" t="s">
        <v>2126</v>
      </c>
    </row>
    <row r="724" spans="1:6">
      <c r="A724" s="149">
        <v>9235000</v>
      </c>
      <c r="B724" s="149">
        <v>9180000</v>
      </c>
      <c r="C724" s="149">
        <v>9240000</v>
      </c>
      <c r="D724" s="149">
        <v>9235000</v>
      </c>
      <c r="E724" s="150">
        <v>42359</v>
      </c>
      <c r="F724" s="151" t="s">
        <v>2127</v>
      </c>
    </row>
    <row r="725" spans="1:6">
      <c r="A725" s="149">
        <v>9175000</v>
      </c>
      <c r="B725" s="149">
        <v>9160000</v>
      </c>
      <c r="C725" s="149">
        <v>9185000</v>
      </c>
      <c r="D725" s="149">
        <v>9175000</v>
      </c>
      <c r="E725" s="150">
        <v>42358</v>
      </c>
      <c r="F725" s="151" t="s">
        <v>2128</v>
      </c>
    </row>
    <row r="726" spans="1:6">
      <c r="A726" s="149">
        <v>9170000</v>
      </c>
      <c r="B726" s="149">
        <v>9135000</v>
      </c>
      <c r="C726" s="149">
        <v>9175000</v>
      </c>
      <c r="D726" s="149">
        <v>9170000</v>
      </c>
      <c r="E726" s="150">
        <v>42357</v>
      </c>
      <c r="F726" s="151" t="s">
        <v>2129</v>
      </c>
    </row>
    <row r="727" spans="1:6">
      <c r="A727" s="149">
        <v>9110000</v>
      </c>
      <c r="B727" s="149">
        <v>9100000</v>
      </c>
      <c r="C727" s="149">
        <v>9155000</v>
      </c>
      <c r="D727" s="149">
        <v>9110000</v>
      </c>
      <c r="E727" s="150">
        <v>42355</v>
      </c>
      <c r="F727" s="151" t="s">
        <v>2130</v>
      </c>
    </row>
    <row r="728" spans="1:6">
      <c r="A728" s="149">
        <v>9145000</v>
      </c>
      <c r="B728" s="149">
        <v>9110000</v>
      </c>
      <c r="C728" s="149">
        <v>9155000</v>
      </c>
      <c r="D728" s="149">
        <v>9145000</v>
      </c>
      <c r="E728" s="150">
        <v>42354</v>
      </c>
      <c r="F728" s="151" t="s">
        <v>2131</v>
      </c>
    </row>
    <row r="729" spans="1:6">
      <c r="A729" s="149">
        <v>9080000</v>
      </c>
      <c r="B729" s="149">
        <v>9075000</v>
      </c>
      <c r="C729" s="149">
        <v>9140000</v>
      </c>
      <c r="D729" s="149">
        <v>9080000</v>
      </c>
      <c r="E729" s="150">
        <v>42353</v>
      </c>
      <c r="F729" s="151" t="s">
        <v>2132</v>
      </c>
    </row>
    <row r="730" spans="1:6">
      <c r="A730" s="149">
        <v>9165000</v>
      </c>
      <c r="B730" s="149">
        <v>9155000</v>
      </c>
      <c r="C730" s="149">
        <v>9205000</v>
      </c>
      <c r="D730" s="149">
        <v>9165000</v>
      </c>
      <c r="E730" s="150">
        <v>42352</v>
      </c>
      <c r="F730" s="151" t="s">
        <v>2133</v>
      </c>
    </row>
    <row r="731" spans="1:6">
      <c r="A731" s="149">
        <v>9210000</v>
      </c>
      <c r="B731" s="149">
        <v>9195000</v>
      </c>
      <c r="C731" s="149">
        <v>9215000</v>
      </c>
      <c r="D731" s="149">
        <v>9210000</v>
      </c>
      <c r="E731" s="150">
        <v>42351</v>
      </c>
      <c r="F731" s="151" t="s">
        <v>2134</v>
      </c>
    </row>
    <row r="732" spans="1:6">
      <c r="A732" s="149">
        <v>9195000</v>
      </c>
      <c r="B732" s="149">
        <v>9125000</v>
      </c>
      <c r="C732" s="149">
        <v>9205000</v>
      </c>
      <c r="D732" s="149">
        <v>9195000</v>
      </c>
      <c r="E732" s="150">
        <v>42348</v>
      </c>
      <c r="F732" s="151" t="s">
        <v>2135</v>
      </c>
    </row>
    <row r="733" spans="1:6">
      <c r="A733" s="149">
        <v>9200000</v>
      </c>
      <c r="B733" s="149">
        <v>9190000</v>
      </c>
      <c r="C733" s="149">
        <v>9225000</v>
      </c>
      <c r="D733" s="149">
        <v>9200000</v>
      </c>
      <c r="E733" s="150">
        <v>42347</v>
      </c>
      <c r="F733" s="151" t="s">
        <v>2136</v>
      </c>
    </row>
    <row r="734" spans="1:6">
      <c r="A734" s="149">
        <v>9200000</v>
      </c>
      <c r="B734" s="149">
        <v>9120000</v>
      </c>
      <c r="C734" s="149">
        <v>9205000</v>
      </c>
      <c r="D734" s="149">
        <v>9200000</v>
      </c>
      <c r="E734" s="150">
        <v>42346</v>
      </c>
      <c r="F734" s="151" t="s">
        <v>2137</v>
      </c>
    </row>
    <row r="735" spans="1:6">
      <c r="A735" s="149">
        <v>9215000</v>
      </c>
      <c r="B735" s="149">
        <v>9210000</v>
      </c>
      <c r="C735" s="149">
        <v>9245000</v>
      </c>
      <c r="D735" s="149">
        <v>9215000</v>
      </c>
      <c r="E735" s="150">
        <v>42345</v>
      </c>
      <c r="F735" s="151" t="s">
        <v>2138</v>
      </c>
    </row>
    <row r="736" spans="1:6">
      <c r="A736" s="149">
        <v>9210000</v>
      </c>
      <c r="B736" s="149">
        <v>9175000</v>
      </c>
      <c r="C736" s="149">
        <v>9225000</v>
      </c>
      <c r="D736" s="149">
        <v>9210000</v>
      </c>
      <c r="E736" s="150">
        <v>42344</v>
      </c>
      <c r="F736" s="151" t="s">
        <v>2139</v>
      </c>
    </row>
    <row r="737" spans="1:6">
      <c r="A737" s="149">
        <v>9195000</v>
      </c>
      <c r="B737" s="149">
        <v>9195000</v>
      </c>
      <c r="C737" s="149">
        <v>9230000</v>
      </c>
      <c r="D737" s="149">
        <v>9195000</v>
      </c>
      <c r="E737" s="150">
        <v>42343</v>
      </c>
      <c r="F737" s="151" t="s">
        <v>2140</v>
      </c>
    </row>
    <row r="738" spans="1:6">
      <c r="A738" s="149">
        <v>9105000</v>
      </c>
      <c r="B738" s="149">
        <v>9080000</v>
      </c>
      <c r="C738" s="149">
        <v>9115000</v>
      </c>
      <c r="D738" s="149">
        <v>9105000</v>
      </c>
      <c r="E738" s="150">
        <v>42341</v>
      </c>
      <c r="F738" s="151" t="s">
        <v>2141</v>
      </c>
    </row>
    <row r="739" spans="1:6">
      <c r="A739" s="149">
        <v>9145000</v>
      </c>
      <c r="B739" s="149">
        <v>9125000</v>
      </c>
      <c r="C739" s="149">
        <v>9160000</v>
      </c>
      <c r="D739" s="149">
        <v>9145000</v>
      </c>
      <c r="E739" s="150">
        <v>42339</v>
      </c>
      <c r="F739" s="151" t="s">
        <v>2142</v>
      </c>
    </row>
    <row r="740" spans="1:6">
      <c r="A740" s="149">
        <v>9110000</v>
      </c>
      <c r="B740" s="149">
        <v>9050000</v>
      </c>
      <c r="C740" s="149">
        <v>9120000</v>
      </c>
      <c r="D740" s="149">
        <v>9110000</v>
      </c>
      <c r="E740" s="150">
        <v>42338</v>
      </c>
      <c r="F740" s="151" t="s">
        <v>2143</v>
      </c>
    </row>
    <row r="741" spans="1:6">
      <c r="A741" s="149">
        <v>9085000</v>
      </c>
      <c r="B741" s="149">
        <v>9070000</v>
      </c>
      <c r="C741" s="149">
        <v>9095000</v>
      </c>
      <c r="D741" s="149">
        <v>9085000</v>
      </c>
      <c r="E741" s="150">
        <v>42337</v>
      </c>
      <c r="F741" s="151" t="s">
        <v>2144</v>
      </c>
    </row>
    <row r="742" spans="1:6">
      <c r="A742" s="149">
        <v>9060000</v>
      </c>
      <c r="B742" s="149">
        <v>9050000</v>
      </c>
      <c r="C742" s="149">
        <v>9085000</v>
      </c>
      <c r="D742" s="149">
        <v>9060000</v>
      </c>
      <c r="E742" s="150">
        <v>42336</v>
      </c>
      <c r="F742" s="151" t="s">
        <v>2145</v>
      </c>
    </row>
    <row r="743" spans="1:6">
      <c r="A743" s="149">
        <v>9115000</v>
      </c>
      <c r="B743" s="149">
        <v>9095000</v>
      </c>
      <c r="C743" s="149">
        <v>9120000</v>
      </c>
      <c r="D743" s="149">
        <v>9115000</v>
      </c>
      <c r="E743" s="150">
        <v>42334</v>
      </c>
      <c r="F743" s="151" t="s">
        <v>2146</v>
      </c>
    </row>
    <row r="744" spans="1:6">
      <c r="A744" s="149">
        <v>9105000</v>
      </c>
      <c r="B744" s="149">
        <v>9080000</v>
      </c>
      <c r="C744" s="149">
        <v>9130000</v>
      </c>
      <c r="D744" s="149">
        <v>9105000</v>
      </c>
      <c r="E744" s="150">
        <v>42333</v>
      </c>
      <c r="F744" s="151" t="s">
        <v>2147</v>
      </c>
    </row>
    <row r="745" spans="1:6">
      <c r="A745" s="149">
        <v>9080000</v>
      </c>
      <c r="B745" s="149">
        <v>9040000</v>
      </c>
      <c r="C745" s="149">
        <v>9100000</v>
      </c>
      <c r="D745" s="149">
        <v>9080000</v>
      </c>
      <c r="E745" s="150">
        <v>42332</v>
      </c>
      <c r="F745" s="151" t="s">
        <v>2148</v>
      </c>
    </row>
    <row r="746" spans="1:6">
      <c r="A746" s="149">
        <v>9035000</v>
      </c>
      <c r="B746" s="149">
        <v>9020000</v>
      </c>
      <c r="C746" s="149">
        <v>9055000</v>
      </c>
      <c r="D746" s="149">
        <v>9035000</v>
      </c>
      <c r="E746" s="150">
        <v>42331</v>
      </c>
      <c r="F746" s="151" t="s">
        <v>2149</v>
      </c>
    </row>
    <row r="747" spans="1:6">
      <c r="A747" s="149">
        <v>9080000</v>
      </c>
      <c r="B747" s="149">
        <v>9060000</v>
      </c>
      <c r="C747" s="149">
        <v>9085000</v>
      </c>
      <c r="D747" s="149">
        <v>9080000</v>
      </c>
      <c r="E747" s="150">
        <v>42330</v>
      </c>
      <c r="F747" s="151" t="s">
        <v>2150</v>
      </c>
    </row>
    <row r="748" spans="1:6">
      <c r="A748" s="149">
        <v>9070000</v>
      </c>
      <c r="B748" s="149">
        <v>9040000</v>
      </c>
      <c r="C748" s="149">
        <v>9075000</v>
      </c>
      <c r="D748" s="149">
        <v>9070000</v>
      </c>
      <c r="E748" s="150">
        <v>42329</v>
      </c>
      <c r="F748" s="151" t="s">
        <v>2151</v>
      </c>
    </row>
    <row r="749" spans="1:6">
      <c r="A749" s="149">
        <v>9135000</v>
      </c>
      <c r="B749" s="149">
        <v>9085000</v>
      </c>
      <c r="C749" s="149">
        <v>9135000</v>
      </c>
      <c r="D749" s="149">
        <v>9135000</v>
      </c>
      <c r="E749" s="150">
        <v>42327</v>
      </c>
      <c r="F749" s="151" t="s">
        <v>2152</v>
      </c>
    </row>
    <row r="750" spans="1:6">
      <c r="A750" s="149">
        <v>9065000</v>
      </c>
      <c r="B750" s="149">
        <v>9060000</v>
      </c>
      <c r="C750" s="149">
        <v>9080000</v>
      </c>
      <c r="D750" s="149">
        <v>9065000</v>
      </c>
      <c r="E750" s="150">
        <v>42326</v>
      </c>
      <c r="F750" s="151" t="s">
        <v>2153</v>
      </c>
    </row>
    <row r="751" spans="1:6">
      <c r="A751" s="149">
        <v>9080000</v>
      </c>
      <c r="B751" s="149">
        <v>9080000</v>
      </c>
      <c r="C751" s="149">
        <v>9130000</v>
      </c>
      <c r="D751" s="149">
        <v>9080000</v>
      </c>
      <c r="E751" s="150">
        <v>42325</v>
      </c>
      <c r="F751" s="151" t="s">
        <v>2154</v>
      </c>
    </row>
    <row r="752" spans="1:6">
      <c r="A752" s="149">
        <v>9160000</v>
      </c>
      <c r="B752" s="149">
        <v>9155000</v>
      </c>
      <c r="C752" s="149">
        <v>9240000</v>
      </c>
      <c r="D752" s="149">
        <v>9160000</v>
      </c>
      <c r="E752" s="150">
        <v>42324</v>
      </c>
      <c r="F752" s="151" t="s">
        <v>2155</v>
      </c>
    </row>
    <row r="753" spans="1:6">
      <c r="A753" s="149">
        <v>9180000</v>
      </c>
      <c r="B753" s="149">
        <v>9170000</v>
      </c>
      <c r="C753" s="149">
        <v>9200000</v>
      </c>
      <c r="D753" s="149">
        <v>9180000</v>
      </c>
      <c r="E753" s="150">
        <v>42323</v>
      </c>
      <c r="F753" s="151" t="s">
        <v>2156</v>
      </c>
    </row>
    <row r="754" spans="1:6">
      <c r="A754" s="149">
        <v>9200000</v>
      </c>
      <c r="B754" s="149">
        <v>9160000</v>
      </c>
      <c r="C754" s="149">
        <v>9210000</v>
      </c>
      <c r="D754" s="149">
        <v>9200000</v>
      </c>
      <c r="E754" s="150">
        <v>42322</v>
      </c>
      <c r="F754" s="151" t="s">
        <v>2157</v>
      </c>
    </row>
    <row r="755" spans="1:6">
      <c r="A755" s="149">
        <v>9145000</v>
      </c>
      <c r="B755" s="149">
        <v>9105000</v>
      </c>
      <c r="C755" s="149">
        <v>9155000</v>
      </c>
      <c r="D755" s="149">
        <v>9145000</v>
      </c>
      <c r="E755" s="150">
        <v>42320</v>
      </c>
      <c r="F755" s="151" t="s">
        <v>2158</v>
      </c>
    </row>
    <row r="756" spans="1:6">
      <c r="A756" s="149">
        <v>9150000</v>
      </c>
      <c r="B756" s="149">
        <v>9120000</v>
      </c>
      <c r="C756" s="149">
        <v>9155000</v>
      </c>
      <c r="D756" s="149">
        <v>9150000</v>
      </c>
      <c r="E756" s="150">
        <v>42319</v>
      </c>
      <c r="F756" s="151" t="s">
        <v>2159</v>
      </c>
    </row>
    <row r="757" spans="1:6">
      <c r="A757" s="149">
        <v>9150000</v>
      </c>
      <c r="B757" s="149">
        <v>9115000</v>
      </c>
      <c r="C757" s="149">
        <v>9225000</v>
      </c>
      <c r="D757" s="149">
        <v>9150000</v>
      </c>
      <c r="E757" s="150">
        <v>42318</v>
      </c>
      <c r="F757" s="151" t="s">
        <v>2160</v>
      </c>
    </row>
    <row r="758" spans="1:6">
      <c r="A758" s="149">
        <v>9155000</v>
      </c>
      <c r="B758" s="149">
        <v>9115000</v>
      </c>
      <c r="C758" s="149">
        <v>9165000</v>
      </c>
      <c r="D758" s="149">
        <v>9155000</v>
      </c>
      <c r="E758" s="150">
        <v>42317</v>
      </c>
      <c r="F758" s="151" t="s">
        <v>2161</v>
      </c>
    </row>
    <row r="759" spans="1:6">
      <c r="A759" s="149">
        <v>9100000</v>
      </c>
      <c r="B759" s="149">
        <v>9085000</v>
      </c>
      <c r="C759" s="149">
        <v>9115000</v>
      </c>
      <c r="D759" s="149">
        <v>9100000</v>
      </c>
      <c r="E759" s="150">
        <v>42316</v>
      </c>
      <c r="F759" s="151" t="s">
        <v>2162</v>
      </c>
    </row>
    <row r="760" spans="1:6">
      <c r="A760" s="149">
        <v>9085000</v>
      </c>
      <c r="B760" s="149">
        <v>9065000</v>
      </c>
      <c r="C760" s="149">
        <v>9095000</v>
      </c>
      <c r="D760" s="149">
        <v>9085000</v>
      </c>
      <c r="E760" s="150">
        <v>42315</v>
      </c>
      <c r="F760" s="151" t="s">
        <v>2163</v>
      </c>
    </row>
    <row r="761" spans="1:6">
      <c r="A761" s="149">
        <v>9180000</v>
      </c>
      <c r="B761" s="149">
        <v>9170000</v>
      </c>
      <c r="C761" s="149">
        <v>9200000</v>
      </c>
      <c r="D761" s="149">
        <v>9180000</v>
      </c>
      <c r="E761" s="150">
        <v>42313</v>
      </c>
      <c r="F761" s="151" t="s">
        <v>2164</v>
      </c>
    </row>
    <row r="762" spans="1:6">
      <c r="A762" s="149">
        <v>9220000</v>
      </c>
      <c r="B762" s="149">
        <v>9220000</v>
      </c>
      <c r="C762" s="149">
        <v>9285000</v>
      </c>
      <c r="D762" s="149">
        <v>9220000</v>
      </c>
      <c r="E762" s="150">
        <v>42312</v>
      </c>
      <c r="F762" s="151" t="s">
        <v>2165</v>
      </c>
    </row>
    <row r="763" spans="1:6">
      <c r="A763" s="149">
        <v>9300000</v>
      </c>
      <c r="B763" s="149">
        <v>9300000</v>
      </c>
      <c r="C763" s="149">
        <v>9345000</v>
      </c>
      <c r="D763" s="149">
        <v>9300000</v>
      </c>
      <c r="E763" s="150">
        <v>42311</v>
      </c>
      <c r="F763" s="151" t="s">
        <v>2166</v>
      </c>
    </row>
    <row r="764" spans="1:6">
      <c r="A764" s="149">
        <v>9340000</v>
      </c>
      <c r="B764" s="149">
        <v>9330000</v>
      </c>
      <c r="C764" s="149">
        <v>9370000</v>
      </c>
      <c r="D764" s="149">
        <v>9340000</v>
      </c>
      <c r="E764" s="150">
        <v>42310</v>
      </c>
      <c r="F764" s="151" t="s">
        <v>2167</v>
      </c>
    </row>
    <row r="765" spans="1:6">
      <c r="A765" s="149">
        <v>9365000</v>
      </c>
      <c r="B765" s="149">
        <v>9360000</v>
      </c>
      <c r="C765" s="149">
        <v>9385000</v>
      </c>
      <c r="D765" s="149">
        <v>9365000</v>
      </c>
      <c r="E765" s="150">
        <v>42309</v>
      </c>
      <c r="F765" s="151" t="s">
        <v>2168</v>
      </c>
    </row>
    <row r="766" spans="1:6">
      <c r="A766" s="149">
        <v>9375000</v>
      </c>
      <c r="B766" s="149">
        <v>9320000</v>
      </c>
      <c r="C766" s="149">
        <v>9375000</v>
      </c>
      <c r="D766" s="149">
        <v>9375000</v>
      </c>
      <c r="E766" s="150">
        <v>42308</v>
      </c>
      <c r="F766" s="151" t="s">
        <v>2169</v>
      </c>
    </row>
    <row r="767" spans="1:6">
      <c r="A767" s="149">
        <v>9420000</v>
      </c>
      <c r="B767" s="149">
        <v>9410000</v>
      </c>
      <c r="C767" s="149">
        <v>9445000</v>
      </c>
      <c r="D767" s="149">
        <v>9420000</v>
      </c>
      <c r="E767" s="150">
        <v>42306</v>
      </c>
      <c r="F767" s="151" t="s">
        <v>2170</v>
      </c>
    </row>
    <row r="768" spans="1:6">
      <c r="A768" s="149">
        <v>9535000</v>
      </c>
      <c r="B768" s="149">
        <v>9480000</v>
      </c>
      <c r="C768" s="149">
        <v>9545000</v>
      </c>
      <c r="D768" s="149">
        <v>9535000</v>
      </c>
      <c r="E768" s="150">
        <v>42305</v>
      </c>
      <c r="F768" s="151" t="s">
        <v>2171</v>
      </c>
    </row>
    <row r="769" spans="1:6">
      <c r="A769" s="149">
        <v>9465000</v>
      </c>
      <c r="B769" s="149">
        <v>9425000</v>
      </c>
      <c r="C769" s="149">
        <v>9470000</v>
      </c>
      <c r="D769" s="149">
        <v>9465000</v>
      </c>
      <c r="E769" s="150">
        <v>42304</v>
      </c>
      <c r="F769" s="151" t="s">
        <v>2172</v>
      </c>
    </row>
    <row r="770" spans="1:6">
      <c r="A770" s="149">
        <v>9430000</v>
      </c>
      <c r="B770" s="149">
        <v>9405000</v>
      </c>
      <c r="C770" s="149">
        <v>9430000</v>
      </c>
      <c r="D770" s="149">
        <v>9430000</v>
      </c>
      <c r="E770" s="150">
        <v>42303</v>
      </c>
      <c r="F770" s="151" t="s">
        <v>2173</v>
      </c>
    </row>
    <row r="771" spans="1:6">
      <c r="A771" s="149">
        <v>9415000</v>
      </c>
      <c r="B771" s="149">
        <v>9390000</v>
      </c>
      <c r="C771" s="149">
        <v>9415000</v>
      </c>
      <c r="D771" s="149">
        <v>9415000</v>
      </c>
      <c r="E771" s="150">
        <v>42302</v>
      </c>
      <c r="F771" s="151" t="s">
        <v>2174</v>
      </c>
    </row>
    <row r="772" spans="1:6">
      <c r="A772" s="149">
        <v>9415000</v>
      </c>
      <c r="B772" s="149">
        <v>9400000</v>
      </c>
      <c r="C772" s="149">
        <v>9425000</v>
      </c>
      <c r="D772" s="149">
        <v>9415000</v>
      </c>
      <c r="E772" s="150">
        <v>42299</v>
      </c>
      <c r="F772" s="151" t="s">
        <v>2175</v>
      </c>
    </row>
    <row r="773" spans="1:6">
      <c r="A773" s="149">
        <v>9410000</v>
      </c>
      <c r="B773" s="149">
        <v>9405000</v>
      </c>
      <c r="C773" s="149">
        <v>9450000</v>
      </c>
      <c r="D773" s="149">
        <v>9410000</v>
      </c>
      <c r="E773" s="150">
        <v>42298</v>
      </c>
      <c r="F773" s="151" t="s">
        <v>2176</v>
      </c>
    </row>
    <row r="774" spans="1:6">
      <c r="A774" s="149">
        <v>9435000</v>
      </c>
      <c r="B774" s="149">
        <v>9345000</v>
      </c>
      <c r="C774" s="149">
        <v>9445000</v>
      </c>
      <c r="D774" s="149">
        <v>9435000</v>
      </c>
      <c r="E774" s="150">
        <v>42297</v>
      </c>
      <c r="F774" s="151" t="s">
        <v>2177</v>
      </c>
    </row>
    <row r="775" spans="1:6">
      <c r="A775" s="149">
        <v>9395000</v>
      </c>
      <c r="B775" s="149">
        <v>9375000</v>
      </c>
      <c r="C775" s="149">
        <v>9470000</v>
      </c>
      <c r="D775" s="149">
        <v>9395000</v>
      </c>
      <c r="E775" s="150">
        <v>42296</v>
      </c>
      <c r="F775" s="151" t="s">
        <v>2178</v>
      </c>
    </row>
    <row r="776" spans="1:6">
      <c r="A776" s="149">
        <v>9485000</v>
      </c>
      <c r="B776" s="149">
        <v>9470000</v>
      </c>
      <c r="C776" s="149">
        <v>9510000</v>
      </c>
      <c r="D776" s="149">
        <v>9485000</v>
      </c>
      <c r="E776" s="150">
        <v>42295</v>
      </c>
      <c r="F776" s="151" t="s">
        <v>2179</v>
      </c>
    </row>
    <row r="777" spans="1:6">
      <c r="A777" s="149">
        <v>9490000</v>
      </c>
      <c r="B777" s="149">
        <v>9480000</v>
      </c>
      <c r="C777" s="149">
        <v>9530000</v>
      </c>
      <c r="D777" s="149">
        <v>9490000</v>
      </c>
      <c r="E777" s="150">
        <v>42294</v>
      </c>
      <c r="F777" s="151" t="s">
        <v>2180</v>
      </c>
    </row>
    <row r="778" spans="1:6">
      <c r="A778" s="149">
        <v>9565000</v>
      </c>
      <c r="B778" s="149">
        <v>9535000</v>
      </c>
      <c r="C778" s="149">
        <v>9580000</v>
      </c>
      <c r="D778" s="149">
        <v>9565000</v>
      </c>
      <c r="E778" s="150">
        <v>42292</v>
      </c>
      <c r="F778" s="151" t="s">
        <v>2181</v>
      </c>
    </row>
    <row r="779" spans="1:6">
      <c r="A779" s="149">
        <v>9500000</v>
      </c>
      <c r="B779" s="149">
        <v>9445000</v>
      </c>
      <c r="C779" s="149">
        <v>9520000</v>
      </c>
      <c r="D779" s="149">
        <v>9500000</v>
      </c>
      <c r="E779" s="150">
        <v>42291</v>
      </c>
      <c r="F779" s="151" t="s">
        <v>2182</v>
      </c>
    </row>
    <row r="780" spans="1:6">
      <c r="A780" s="149">
        <v>9400000</v>
      </c>
      <c r="B780" s="149">
        <v>9350000</v>
      </c>
      <c r="C780" s="149">
        <v>9405000</v>
      </c>
      <c r="D780" s="149">
        <v>9400000</v>
      </c>
      <c r="E780" s="150">
        <v>42290</v>
      </c>
      <c r="F780" s="151" t="s">
        <v>2183</v>
      </c>
    </row>
    <row r="781" spans="1:6">
      <c r="A781" s="149">
        <v>9415000</v>
      </c>
      <c r="B781" s="149">
        <v>9405000</v>
      </c>
      <c r="C781" s="149">
        <v>9480000</v>
      </c>
      <c r="D781" s="149">
        <v>9415000</v>
      </c>
      <c r="E781" s="150">
        <v>42289</v>
      </c>
      <c r="F781" s="151" t="s">
        <v>2184</v>
      </c>
    </row>
    <row r="782" spans="1:6">
      <c r="A782" s="149">
        <v>9425000</v>
      </c>
      <c r="B782" s="149">
        <v>9385000</v>
      </c>
      <c r="C782" s="149">
        <v>9430000</v>
      </c>
      <c r="D782" s="149">
        <v>9425000</v>
      </c>
      <c r="E782" s="150">
        <v>42288</v>
      </c>
      <c r="F782" s="151" t="s">
        <v>2185</v>
      </c>
    </row>
    <row r="783" spans="1:6">
      <c r="A783" s="149">
        <v>9390000</v>
      </c>
      <c r="B783" s="149">
        <v>9385000</v>
      </c>
      <c r="C783" s="149">
        <v>9425000</v>
      </c>
      <c r="D783" s="149">
        <v>9390000</v>
      </c>
      <c r="E783" s="150">
        <v>42287</v>
      </c>
      <c r="F783" s="151" t="s">
        <v>2186</v>
      </c>
    </row>
    <row r="784" spans="1:6">
      <c r="A784" s="149">
        <v>9340000</v>
      </c>
      <c r="B784" s="149">
        <v>9325000</v>
      </c>
      <c r="C784" s="149">
        <v>9350000</v>
      </c>
      <c r="D784" s="149">
        <v>9340000</v>
      </c>
      <c r="E784" s="150">
        <v>42285</v>
      </c>
      <c r="F784" s="151" t="s">
        <v>2187</v>
      </c>
    </row>
    <row r="785" spans="1:6">
      <c r="A785" s="149">
        <v>9345000</v>
      </c>
      <c r="B785" s="149">
        <v>9305000</v>
      </c>
      <c r="C785" s="149">
        <v>9365000</v>
      </c>
      <c r="D785" s="149">
        <v>9345000</v>
      </c>
      <c r="E785" s="150">
        <v>42284</v>
      </c>
      <c r="F785" s="151" t="s">
        <v>2188</v>
      </c>
    </row>
    <row r="786" spans="1:6">
      <c r="A786" s="149">
        <v>9285000</v>
      </c>
      <c r="B786" s="149">
        <v>9235000</v>
      </c>
      <c r="C786" s="149">
        <v>9290000</v>
      </c>
      <c r="D786" s="149">
        <v>9285000</v>
      </c>
      <c r="E786" s="150">
        <v>42283</v>
      </c>
      <c r="F786" s="151" t="s">
        <v>2189</v>
      </c>
    </row>
    <row r="787" spans="1:6">
      <c r="A787" s="149">
        <v>9230000</v>
      </c>
      <c r="B787" s="149">
        <v>9205000</v>
      </c>
      <c r="C787" s="149">
        <v>9235000</v>
      </c>
      <c r="D787" s="149">
        <v>9230000</v>
      </c>
      <c r="E787" s="150">
        <v>42282</v>
      </c>
      <c r="F787" s="151" t="s">
        <v>2190</v>
      </c>
    </row>
    <row r="788" spans="1:6">
      <c r="A788" s="149">
        <v>9215000</v>
      </c>
      <c r="B788" s="149">
        <v>9200000</v>
      </c>
      <c r="C788" s="149">
        <v>9220000</v>
      </c>
      <c r="D788" s="149">
        <v>9215000</v>
      </c>
      <c r="E788" s="150">
        <v>42281</v>
      </c>
      <c r="F788" s="151" t="s">
        <v>2191</v>
      </c>
    </row>
    <row r="789" spans="1:6">
      <c r="A789" s="149">
        <v>9220000</v>
      </c>
      <c r="B789" s="149">
        <v>9220000</v>
      </c>
      <c r="C789" s="149">
        <v>9260000</v>
      </c>
      <c r="D789" s="149">
        <v>9220000</v>
      </c>
      <c r="E789" s="150">
        <v>42280</v>
      </c>
      <c r="F789" s="151" t="s">
        <v>2192</v>
      </c>
    </row>
    <row r="790" spans="1:6">
      <c r="A790" s="149">
        <v>9145000</v>
      </c>
      <c r="B790" s="149">
        <v>9140000</v>
      </c>
      <c r="C790" s="149">
        <v>9155000</v>
      </c>
      <c r="D790" s="149">
        <v>9145000</v>
      </c>
      <c r="E790" s="150">
        <v>42278</v>
      </c>
      <c r="F790" s="151" t="s">
        <v>2193</v>
      </c>
    </row>
    <row r="791" spans="1:6">
      <c r="A791" s="149">
        <v>9160000</v>
      </c>
      <c r="B791" s="149">
        <v>9160000</v>
      </c>
      <c r="C791" s="149">
        <v>9220000</v>
      </c>
      <c r="D791" s="149">
        <v>9160000</v>
      </c>
      <c r="E791" s="150">
        <v>42277</v>
      </c>
      <c r="F791" s="151" t="s">
        <v>2194</v>
      </c>
    </row>
    <row r="792" spans="1:6">
      <c r="A792" s="149">
        <v>9220000</v>
      </c>
      <c r="B792" s="149">
        <v>9160000</v>
      </c>
      <c r="C792" s="149">
        <v>9235000</v>
      </c>
      <c r="D792" s="149">
        <v>9220000</v>
      </c>
      <c r="E792" s="150">
        <v>42276</v>
      </c>
      <c r="F792" s="151" t="s">
        <v>2195</v>
      </c>
    </row>
    <row r="793" spans="1:6">
      <c r="A793" s="149">
        <v>9185000</v>
      </c>
      <c r="B793" s="149">
        <v>9170000</v>
      </c>
      <c r="C793" s="149">
        <v>9210000</v>
      </c>
      <c r="D793" s="149">
        <v>9185000</v>
      </c>
      <c r="E793" s="150">
        <v>42275</v>
      </c>
      <c r="F793" s="151" t="s">
        <v>2196</v>
      </c>
    </row>
    <row r="794" spans="1:6">
      <c r="A794" s="149">
        <v>9220000</v>
      </c>
      <c r="B794" s="149">
        <v>9210000</v>
      </c>
      <c r="C794" s="149">
        <v>9235000</v>
      </c>
      <c r="D794" s="149">
        <v>9220000</v>
      </c>
      <c r="E794" s="150">
        <v>42274</v>
      </c>
      <c r="F794" s="151" t="s">
        <v>2197</v>
      </c>
    </row>
    <row r="795" spans="1:6">
      <c r="A795" s="149">
        <v>9220000</v>
      </c>
      <c r="B795" s="149">
        <v>9160000</v>
      </c>
      <c r="C795" s="149">
        <v>9220000</v>
      </c>
      <c r="D795" s="149">
        <v>9220000</v>
      </c>
      <c r="E795" s="150">
        <v>42273</v>
      </c>
      <c r="F795" s="151" t="s">
        <v>2198</v>
      </c>
    </row>
    <row r="796" spans="1:6">
      <c r="A796" s="149">
        <v>9200000</v>
      </c>
      <c r="B796" s="149">
        <v>9100000</v>
      </c>
      <c r="C796" s="149">
        <v>9205000</v>
      </c>
      <c r="D796" s="149">
        <v>9200000</v>
      </c>
      <c r="E796" s="150">
        <v>42271</v>
      </c>
      <c r="F796" s="151" t="s">
        <v>2199</v>
      </c>
    </row>
    <row r="797" spans="1:6">
      <c r="A797" s="149">
        <v>9080000</v>
      </c>
      <c r="B797" s="149">
        <v>9080000</v>
      </c>
      <c r="C797" s="149">
        <v>9180000</v>
      </c>
      <c r="D797" s="149">
        <v>9080000</v>
      </c>
      <c r="E797" s="150">
        <v>42269</v>
      </c>
      <c r="F797" s="151" t="s">
        <v>2200</v>
      </c>
    </row>
    <row r="798" spans="1:6">
      <c r="A798" s="149">
        <v>9100000</v>
      </c>
      <c r="B798" s="149">
        <v>9075000</v>
      </c>
      <c r="C798" s="149">
        <v>9115000</v>
      </c>
      <c r="D798" s="149">
        <v>9100000</v>
      </c>
      <c r="E798" s="150">
        <v>42270</v>
      </c>
      <c r="F798" s="151" t="s">
        <v>2201</v>
      </c>
    </row>
    <row r="799" spans="1:6">
      <c r="A799" s="149">
        <v>9155000</v>
      </c>
      <c r="B799" s="149">
        <v>9150000</v>
      </c>
      <c r="C799" s="149">
        <v>9170000</v>
      </c>
      <c r="D799" s="149">
        <v>9155000</v>
      </c>
      <c r="E799" s="150">
        <v>42268</v>
      </c>
      <c r="F799" s="151" t="s">
        <v>2202</v>
      </c>
    </row>
    <row r="800" spans="1:6">
      <c r="A800" s="149">
        <v>9165000</v>
      </c>
      <c r="B800" s="149">
        <v>9165000</v>
      </c>
      <c r="C800" s="149">
        <v>9190000</v>
      </c>
      <c r="D800" s="149">
        <v>9165000</v>
      </c>
      <c r="E800" s="150">
        <v>42267</v>
      </c>
      <c r="F800" s="151" t="s">
        <v>2203</v>
      </c>
    </row>
    <row r="801" spans="1:6">
      <c r="A801" s="149">
        <v>9180000</v>
      </c>
      <c r="B801" s="149">
        <v>9160000</v>
      </c>
      <c r="C801" s="149">
        <v>9185000</v>
      </c>
      <c r="D801" s="149">
        <v>9180000</v>
      </c>
      <c r="E801" s="150">
        <v>42266</v>
      </c>
      <c r="F801" s="151" t="s">
        <v>2204</v>
      </c>
    </row>
    <row r="802" spans="1:6">
      <c r="A802" s="149">
        <v>9100000</v>
      </c>
      <c r="B802" s="149">
        <v>9080000</v>
      </c>
      <c r="C802" s="149">
        <v>9100000</v>
      </c>
      <c r="D802" s="149">
        <v>9100000</v>
      </c>
      <c r="E802" s="150">
        <v>42264</v>
      </c>
      <c r="F802" s="151" t="s">
        <v>2205</v>
      </c>
    </row>
    <row r="803" spans="1:6">
      <c r="A803" s="149">
        <v>9115000</v>
      </c>
      <c r="B803" s="149">
        <v>9070000</v>
      </c>
      <c r="C803" s="149">
        <v>9115000</v>
      </c>
      <c r="D803" s="149">
        <v>9115000</v>
      </c>
      <c r="E803" s="150">
        <v>42263</v>
      </c>
      <c r="F803" s="151" t="s">
        <v>2206</v>
      </c>
    </row>
    <row r="804" spans="1:6">
      <c r="A804" s="149">
        <v>9095000</v>
      </c>
      <c r="B804" s="149">
        <v>9085000</v>
      </c>
      <c r="C804" s="149">
        <v>9125000</v>
      </c>
      <c r="D804" s="149">
        <v>9095000</v>
      </c>
      <c r="E804" s="150">
        <v>42262</v>
      </c>
      <c r="F804" s="151" t="s">
        <v>2207</v>
      </c>
    </row>
    <row r="805" spans="1:6">
      <c r="A805" s="149">
        <v>9115000</v>
      </c>
      <c r="B805" s="149">
        <v>9095000</v>
      </c>
      <c r="C805" s="149">
        <v>9130000</v>
      </c>
      <c r="D805" s="149">
        <v>9115000</v>
      </c>
      <c r="E805" s="150">
        <v>42261</v>
      </c>
      <c r="F805" s="151" t="s">
        <v>2208</v>
      </c>
    </row>
    <row r="806" spans="1:6">
      <c r="A806" s="149">
        <v>9115000</v>
      </c>
      <c r="B806" s="149">
        <v>9105000</v>
      </c>
      <c r="C806" s="149">
        <v>9130000</v>
      </c>
      <c r="D806" s="149">
        <v>9115000</v>
      </c>
      <c r="E806" s="150">
        <v>42260</v>
      </c>
      <c r="F806" s="151" t="s">
        <v>2209</v>
      </c>
    </row>
    <row r="807" spans="1:6">
      <c r="A807" s="149">
        <v>9110000</v>
      </c>
      <c r="B807" s="149">
        <v>9090000</v>
      </c>
      <c r="C807" s="149">
        <v>9125000</v>
      </c>
      <c r="D807" s="149">
        <v>9110000</v>
      </c>
      <c r="E807" s="150">
        <v>42259</v>
      </c>
      <c r="F807" s="151" t="s">
        <v>2210</v>
      </c>
    </row>
    <row r="808" spans="1:6">
      <c r="A808" s="149">
        <v>9120000</v>
      </c>
      <c r="B808" s="149">
        <v>9100000</v>
      </c>
      <c r="C808" s="149">
        <v>9130000</v>
      </c>
      <c r="D808" s="149">
        <v>9120000</v>
      </c>
      <c r="E808" s="150">
        <v>42257</v>
      </c>
      <c r="F808" s="151" t="s">
        <v>2211</v>
      </c>
    </row>
    <row r="809" spans="1:6">
      <c r="A809" s="149">
        <v>9145000</v>
      </c>
      <c r="B809" s="149">
        <v>9135000</v>
      </c>
      <c r="C809" s="149">
        <v>9180000</v>
      </c>
      <c r="D809" s="149">
        <v>9145000</v>
      </c>
      <c r="E809" s="150">
        <v>42256</v>
      </c>
      <c r="F809" s="151" t="s">
        <v>2212</v>
      </c>
    </row>
    <row r="810" spans="1:6">
      <c r="A810" s="149">
        <v>9195000</v>
      </c>
      <c r="B810" s="149">
        <v>9145000</v>
      </c>
      <c r="C810" s="149">
        <v>9195000</v>
      </c>
      <c r="D810" s="149">
        <v>9195000</v>
      </c>
      <c r="E810" s="150">
        <v>42255</v>
      </c>
      <c r="F810" s="151" t="s">
        <v>2213</v>
      </c>
    </row>
    <row r="811" spans="1:6">
      <c r="A811" s="149">
        <v>9150000</v>
      </c>
      <c r="B811" s="149">
        <v>9145000</v>
      </c>
      <c r="C811" s="149">
        <v>9215000</v>
      </c>
      <c r="D811" s="149">
        <v>9150000</v>
      </c>
      <c r="E811" s="150">
        <v>42254</v>
      </c>
      <c r="F811" s="151" t="s">
        <v>2214</v>
      </c>
    </row>
    <row r="812" spans="1:6">
      <c r="A812" s="149">
        <v>9205000</v>
      </c>
      <c r="B812" s="149">
        <v>9125000</v>
      </c>
      <c r="C812" s="149">
        <v>9230000</v>
      </c>
      <c r="D812" s="149">
        <v>9205000</v>
      </c>
      <c r="E812" s="150">
        <v>42253</v>
      </c>
      <c r="F812" s="151" t="s">
        <v>2215</v>
      </c>
    </row>
    <row r="813" spans="1:6">
      <c r="A813" s="149">
        <v>9200000</v>
      </c>
      <c r="B813" s="149">
        <v>9150000</v>
      </c>
      <c r="C813" s="149">
        <v>9205000</v>
      </c>
      <c r="D813" s="149">
        <v>9200000</v>
      </c>
      <c r="E813" s="150">
        <v>42252</v>
      </c>
      <c r="F813" s="151" t="s">
        <v>2216</v>
      </c>
    </row>
    <row r="814" spans="1:6">
      <c r="A814" s="149">
        <v>9165000</v>
      </c>
      <c r="B814" s="149">
        <v>9155000</v>
      </c>
      <c r="C814" s="149">
        <v>9180000</v>
      </c>
      <c r="D814" s="149">
        <v>9165000</v>
      </c>
      <c r="E814" s="150">
        <v>42250</v>
      </c>
      <c r="F814" s="151" t="s">
        <v>2217</v>
      </c>
    </row>
    <row r="815" spans="1:6">
      <c r="A815" s="149">
        <v>9185000</v>
      </c>
      <c r="B815" s="149">
        <v>9180000</v>
      </c>
      <c r="C815" s="149">
        <v>9260000</v>
      </c>
      <c r="D815" s="149">
        <v>9185000</v>
      </c>
      <c r="E815" s="150">
        <v>42249</v>
      </c>
      <c r="F815" s="151" t="s">
        <v>2218</v>
      </c>
    </row>
    <row r="816" spans="1:6">
      <c r="A816" s="149">
        <v>9275000</v>
      </c>
      <c r="B816" s="149">
        <v>9225000</v>
      </c>
      <c r="C816" s="149">
        <v>9275000</v>
      </c>
      <c r="D816" s="149">
        <v>9275000</v>
      </c>
      <c r="E816" s="150">
        <v>42248</v>
      </c>
      <c r="F816" s="151" t="s">
        <v>2219</v>
      </c>
    </row>
    <row r="817" spans="1:6">
      <c r="A817" s="149">
        <v>9200000</v>
      </c>
      <c r="B817" s="149">
        <v>9185000</v>
      </c>
      <c r="C817" s="149">
        <v>9225000</v>
      </c>
      <c r="D817" s="149">
        <v>9200000</v>
      </c>
      <c r="E817" s="150">
        <v>42247</v>
      </c>
      <c r="F817" s="151" t="s">
        <v>2220</v>
      </c>
    </row>
    <row r="818" spans="1:6">
      <c r="A818" s="149">
        <v>9190000</v>
      </c>
      <c r="B818" s="149">
        <v>9090000</v>
      </c>
      <c r="C818" s="149">
        <v>9190000</v>
      </c>
      <c r="D818" s="149">
        <v>9190000</v>
      </c>
      <c r="E818" s="150">
        <v>42246</v>
      </c>
      <c r="F818" s="151" t="s">
        <v>2221</v>
      </c>
    </row>
    <row r="819" spans="1:6">
      <c r="A819" s="149">
        <v>9085000</v>
      </c>
      <c r="B819" s="149">
        <v>9075000</v>
      </c>
      <c r="C819" s="149">
        <v>9140000</v>
      </c>
      <c r="D819" s="149">
        <v>9085000</v>
      </c>
      <c r="E819" s="150">
        <v>42245</v>
      </c>
      <c r="F819" s="151" t="s">
        <v>2222</v>
      </c>
    </row>
    <row r="820" spans="1:6">
      <c r="A820" s="149">
        <v>9110000</v>
      </c>
      <c r="B820" s="149">
        <v>9090000</v>
      </c>
      <c r="C820" s="149">
        <v>9165000</v>
      </c>
      <c r="D820" s="149">
        <v>9110000</v>
      </c>
      <c r="E820" s="150">
        <v>42243</v>
      </c>
      <c r="F820" s="151" t="s">
        <v>2223</v>
      </c>
    </row>
    <row r="821" spans="1:6">
      <c r="A821" s="149">
        <v>9160000</v>
      </c>
      <c r="B821" s="149">
        <v>9130000</v>
      </c>
      <c r="C821" s="149">
        <v>9285000</v>
      </c>
      <c r="D821" s="149">
        <v>9160000</v>
      </c>
      <c r="E821" s="150">
        <v>42242</v>
      </c>
      <c r="F821" s="151" t="s">
        <v>2224</v>
      </c>
    </row>
    <row r="822" spans="1:6">
      <c r="A822" s="149">
        <v>9255000</v>
      </c>
      <c r="B822" s="149">
        <v>9245000</v>
      </c>
      <c r="C822" s="149">
        <v>9300000</v>
      </c>
      <c r="D822" s="149">
        <v>9255000</v>
      </c>
      <c r="E822" s="150">
        <v>42241</v>
      </c>
      <c r="F822" s="151" t="s">
        <v>2225</v>
      </c>
    </row>
    <row r="823" spans="1:6">
      <c r="A823" s="149">
        <v>9355000</v>
      </c>
      <c r="B823" s="149">
        <v>9295000</v>
      </c>
      <c r="C823" s="149">
        <v>9370000</v>
      </c>
      <c r="D823" s="149">
        <v>9355000</v>
      </c>
      <c r="E823" s="150">
        <v>42240</v>
      </c>
      <c r="F823" s="151" t="s">
        <v>2226</v>
      </c>
    </row>
    <row r="824" spans="1:6">
      <c r="A824" s="149">
        <v>9380000</v>
      </c>
      <c r="B824" s="149">
        <v>9330000</v>
      </c>
      <c r="C824" s="149">
        <v>9505000</v>
      </c>
      <c r="D824" s="149">
        <v>9380000</v>
      </c>
      <c r="E824" s="150">
        <v>42239</v>
      </c>
      <c r="F824" s="151" t="s">
        <v>2227</v>
      </c>
    </row>
    <row r="825" spans="1:6">
      <c r="A825" s="149">
        <v>9410000</v>
      </c>
      <c r="B825" s="149">
        <v>9225000</v>
      </c>
      <c r="C825" s="149">
        <v>9410000</v>
      </c>
      <c r="D825" s="149">
        <v>9410000</v>
      </c>
      <c r="E825" s="150">
        <v>42238</v>
      </c>
      <c r="F825" s="151" t="s">
        <v>2228</v>
      </c>
    </row>
    <row r="826" spans="1:6">
      <c r="A826" s="149">
        <v>9095000</v>
      </c>
      <c r="B826" s="149">
        <v>9050000</v>
      </c>
      <c r="C826" s="149">
        <v>9105000</v>
      </c>
      <c r="D826" s="149">
        <v>9095000</v>
      </c>
      <c r="E826" s="150">
        <v>42236</v>
      </c>
      <c r="F826" s="151" t="s">
        <v>2229</v>
      </c>
    </row>
    <row r="827" spans="1:6">
      <c r="A827" s="149">
        <v>9000000</v>
      </c>
      <c r="B827" s="149">
        <v>8940000</v>
      </c>
      <c r="C827" s="149">
        <v>9015000</v>
      </c>
      <c r="D827" s="149">
        <v>9000000</v>
      </c>
      <c r="E827" s="150">
        <v>42235</v>
      </c>
      <c r="F827" s="151" t="s">
        <v>2230</v>
      </c>
    </row>
    <row r="828" spans="1:6">
      <c r="A828" s="149">
        <v>8930000</v>
      </c>
      <c r="B828" s="149">
        <v>8925000</v>
      </c>
      <c r="C828" s="149">
        <v>8970000</v>
      </c>
      <c r="D828" s="149">
        <v>8930000</v>
      </c>
      <c r="E828" s="150">
        <v>42234</v>
      </c>
      <c r="F828" s="151" t="s">
        <v>2231</v>
      </c>
    </row>
    <row r="829" spans="1:6">
      <c r="A829" s="149">
        <v>8935000</v>
      </c>
      <c r="B829" s="149">
        <v>8910000</v>
      </c>
      <c r="C829" s="149">
        <v>8940000</v>
      </c>
      <c r="D829" s="149">
        <v>8935000</v>
      </c>
      <c r="E829" s="150">
        <v>42233</v>
      </c>
      <c r="F829" s="151" t="s">
        <v>2232</v>
      </c>
    </row>
    <row r="830" spans="1:6">
      <c r="A830" s="149">
        <v>8910000</v>
      </c>
      <c r="B830" s="149">
        <v>8860000</v>
      </c>
      <c r="C830" s="149">
        <v>8910000</v>
      </c>
      <c r="D830" s="149">
        <v>8910000</v>
      </c>
      <c r="E830" s="150">
        <v>42232</v>
      </c>
      <c r="F830" s="151" t="s">
        <v>2233</v>
      </c>
    </row>
    <row r="831" spans="1:6">
      <c r="A831" s="149">
        <v>8875000</v>
      </c>
      <c r="B831" s="149">
        <v>8860000</v>
      </c>
      <c r="C831" s="149">
        <v>8890000</v>
      </c>
      <c r="D831" s="149">
        <v>8875000</v>
      </c>
      <c r="E831" s="150">
        <v>42231</v>
      </c>
      <c r="F831" s="151" t="s">
        <v>2234</v>
      </c>
    </row>
    <row r="832" spans="1:6">
      <c r="A832" s="149">
        <v>8860000</v>
      </c>
      <c r="B832" s="149">
        <v>8860000</v>
      </c>
      <c r="C832" s="149">
        <v>8930000</v>
      </c>
      <c r="D832" s="149">
        <v>8860000</v>
      </c>
      <c r="E832" s="150">
        <v>42229</v>
      </c>
      <c r="F832" s="151" t="s">
        <v>2235</v>
      </c>
    </row>
    <row r="833" spans="1:6">
      <c r="A833" s="149">
        <v>8925000</v>
      </c>
      <c r="B833" s="149">
        <v>8845000</v>
      </c>
      <c r="C833" s="149">
        <v>8925000</v>
      </c>
      <c r="D833" s="149">
        <v>8925000</v>
      </c>
      <c r="E833" s="150">
        <v>42228</v>
      </c>
      <c r="F833" s="151" t="s">
        <v>2236</v>
      </c>
    </row>
    <row r="834" spans="1:6">
      <c r="A834" s="149">
        <v>8810000</v>
      </c>
      <c r="B834" s="149">
        <v>8745000</v>
      </c>
      <c r="C834" s="149">
        <v>8810000</v>
      </c>
      <c r="D834" s="149">
        <v>8810000</v>
      </c>
      <c r="E834" s="150">
        <v>42226</v>
      </c>
      <c r="F834" s="151" t="s">
        <v>2237</v>
      </c>
    </row>
    <row r="835" spans="1:6">
      <c r="A835" s="149">
        <v>8755000</v>
      </c>
      <c r="B835" s="149">
        <v>8755000</v>
      </c>
      <c r="C835" s="149">
        <v>8790000</v>
      </c>
      <c r="D835" s="149">
        <v>8755000</v>
      </c>
      <c r="E835" s="150">
        <v>42225</v>
      </c>
      <c r="F835" s="151" t="s">
        <v>2238</v>
      </c>
    </row>
    <row r="836" spans="1:6">
      <c r="A836" s="149">
        <v>8780000</v>
      </c>
      <c r="B836" s="149">
        <v>8735000</v>
      </c>
      <c r="C836" s="149">
        <v>8795000</v>
      </c>
      <c r="D836" s="149">
        <v>8780000</v>
      </c>
      <c r="E836" s="150">
        <v>42224</v>
      </c>
      <c r="F836" s="151" t="s">
        <v>2239</v>
      </c>
    </row>
    <row r="837" spans="1:6">
      <c r="A837" s="149">
        <v>8703000</v>
      </c>
      <c r="B837" s="149">
        <v>8690000</v>
      </c>
      <c r="C837" s="149">
        <v>8715000</v>
      </c>
      <c r="D837" s="149">
        <v>8703000</v>
      </c>
      <c r="E837" s="150">
        <v>42222</v>
      </c>
      <c r="F837" s="151" t="s">
        <v>2240</v>
      </c>
    </row>
    <row r="838" spans="1:6">
      <c r="A838" s="149">
        <v>8710000</v>
      </c>
      <c r="B838" s="149">
        <v>8705000</v>
      </c>
      <c r="C838" s="149">
        <v>8730000</v>
      </c>
      <c r="D838" s="149">
        <v>8710000</v>
      </c>
      <c r="E838" s="150">
        <v>42221</v>
      </c>
      <c r="F838" s="151" t="s">
        <v>2241</v>
      </c>
    </row>
    <row r="839" spans="1:6">
      <c r="A839" s="149">
        <v>8740000</v>
      </c>
      <c r="B839" s="149">
        <v>8725000</v>
      </c>
      <c r="C839" s="149">
        <v>8755000</v>
      </c>
      <c r="D839" s="149">
        <v>8740000</v>
      </c>
      <c r="E839" s="150">
        <v>42220</v>
      </c>
      <c r="F839" s="151" t="s">
        <v>2242</v>
      </c>
    </row>
    <row r="840" spans="1:6">
      <c r="A840" s="149">
        <v>8750000</v>
      </c>
      <c r="B840" s="149">
        <v>8740000</v>
      </c>
      <c r="C840" s="149">
        <v>8775000</v>
      </c>
      <c r="D840" s="149">
        <v>8750000</v>
      </c>
      <c r="E840" s="150">
        <v>42219</v>
      </c>
      <c r="F840" s="151" t="s">
        <v>2243</v>
      </c>
    </row>
    <row r="841" spans="1:6">
      <c r="A841" s="149">
        <v>8785000</v>
      </c>
      <c r="B841" s="149">
        <v>8775000</v>
      </c>
      <c r="C841" s="149">
        <v>8815000</v>
      </c>
      <c r="D841" s="149">
        <v>8785000</v>
      </c>
      <c r="E841" s="150">
        <v>42218</v>
      </c>
      <c r="F841" s="151" t="s">
        <v>2244</v>
      </c>
    </row>
    <row r="842" spans="1:6">
      <c r="A842" s="149">
        <v>8788000</v>
      </c>
      <c r="B842" s="149">
        <v>8745000</v>
      </c>
      <c r="C842" s="149">
        <v>8790000</v>
      </c>
      <c r="D842" s="149">
        <v>8788000</v>
      </c>
      <c r="E842" s="150">
        <v>42217</v>
      </c>
      <c r="F842" s="151" t="s">
        <v>2245</v>
      </c>
    </row>
    <row r="843" spans="1:6">
      <c r="A843" s="149">
        <v>8730000</v>
      </c>
      <c r="B843" s="149">
        <v>8670000</v>
      </c>
      <c r="C843" s="149">
        <v>8735000</v>
      </c>
      <c r="D843" s="149">
        <v>8730000</v>
      </c>
      <c r="E843" s="150">
        <v>42215</v>
      </c>
      <c r="F843" s="151" t="s">
        <v>2246</v>
      </c>
    </row>
    <row r="844" spans="1:6">
      <c r="A844" s="149">
        <v>8770000</v>
      </c>
      <c r="B844" s="149">
        <v>8765000</v>
      </c>
      <c r="C844" s="149">
        <v>8825000</v>
      </c>
      <c r="D844" s="149">
        <v>8770000</v>
      </c>
      <c r="E844" s="150">
        <v>42214</v>
      </c>
      <c r="F844" s="151" t="s">
        <v>2247</v>
      </c>
    </row>
    <row r="845" spans="1:6">
      <c r="A845" s="149">
        <v>8800000</v>
      </c>
      <c r="B845" s="149">
        <v>8745000</v>
      </c>
      <c r="C845" s="149">
        <v>8805000</v>
      </c>
      <c r="D845" s="149">
        <v>8800000</v>
      </c>
      <c r="E845" s="150">
        <v>42213</v>
      </c>
      <c r="F845" s="151" t="s">
        <v>2248</v>
      </c>
    </row>
    <row r="846" spans="1:6">
      <c r="A846" s="149">
        <v>8764000</v>
      </c>
      <c r="B846" s="149">
        <v>8725000</v>
      </c>
      <c r="C846" s="149">
        <v>8775000</v>
      </c>
      <c r="D846" s="149">
        <v>8764000</v>
      </c>
      <c r="E846" s="150">
        <v>42212</v>
      </c>
      <c r="F846" s="151" t="s">
        <v>2249</v>
      </c>
    </row>
    <row r="847" spans="1:6">
      <c r="A847" s="149">
        <v>8730000</v>
      </c>
      <c r="B847" s="149">
        <v>8725000</v>
      </c>
      <c r="C847" s="149">
        <v>8830000</v>
      </c>
      <c r="D847" s="149">
        <v>8730000</v>
      </c>
      <c r="E847" s="150">
        <v>42211</v>
      </c>
      <c r="F847" s="151" t="s">
        <v>2250</v>
      </c>
    </row>
    <row r="848" spans="1:6">
      <c r="A848" s="149">
        <v>8735000</v>
      </c>
      <c r="B848" s="149">
        <v>8650000</v>
      </c>
      <c r="C848" s="149">
        <v>8755000</v>
      </c>
      <c r="D848" s="149">
        <v>8735000</v>
      </c>
      <c r="E848" s="150">
        <v>42210</v>
      </c>
      <c r="F848" s="151" t="s">
        <v>2251</v>
      </c>
    </row>
    <row r="849" spans="1:6">
      <c r="A849" s="149">
        <v>8610000</v>
      </c>
      <c r="B849" s="149">
        <v>8570000</v>
      </c>
      <c r="C849" s="149">
        <v>8645000</v>
      </c>
      <c r="D849" s="149">
        <v>8610000</v>
      </c>
      <c r="E849" s="150">
        <v>42207</v>
      </c>
      <c r="F849" s="151" t="s">
        <v>2252</v>
      </c>
    </row>
    <row r="850" spans="1:6">
      <c r="A850" s="149">
        <v>8645000</v>
      </c>
      <c r="B850" s="149">
        <v>8630000</v>
      </c>
      <c r="C850" s="149">
        <v>8670000</v>
      </c>
      <c r="D850" s="149">
        <v>8645000</v>
      </c>
      <c r="E850" s="150">
        <v>42208</v>
      </c>
      <c r="F850" s="151" t="s">
        <v>2253</v>
      </c>
    </row>
    <row r="851" spans="1:6">
      <c r="A851" s="149">
        <v>8675000</v>
      </c>
      <c r="B851" s="149">
        <v>8545000</v>
      </c>
      <c r="C851" s="149">
        <v>8675000</v>
      </c>
      <c r="D851" s="149">
        <v>8675000</v>
      </c>
      <c r="E851" s="150">
        <v>42206</v>
      </c>
      <c r="F851" s="151" t="s">
        <v>2254</v>
      </c>
    </row>
    <row r="852" spans="1:6">
      <c r="A852" s="149">
        <v>8560000</v>
      </c>
      <c r="B852" s="149">
        <v>8515000</v>
      </c>
      <c r="C852" s="149">
        <v>8645000</v>
      </c>
      <c r="D852" s="149">
        <v>8560000</v>
      </c>
      <c r="E852" s="150">
        <v>42205</v>
      </c>
      <c r="F852" s="151" t="s">
        <v>2255</v>
      </c>
    </row>
    <row r="853" spans="1:6">
      <c r="A853" s="149">
        <v>8750000</v>
      </c>
      <c r="B853" s="149">
        <v>8750000</v>
      </c>
      <c r="C853" s="149">
        <v>8870000</v>
      </c>
      <c r="D853" s="149">
        <v>8750000</v>
      </c>
      <c r="E853" s="150">
        <v>42201</v>
      </c>
      <c r="F853" s="151" t="s">
        <v>2256</v>
      </c>
    </row>
    <row r="854" spans="1:6">
      <c r="A854" s="149">
        <v>8880000</v>
      </c>
      <c r="B854" s="149">
        <v>8840000</v>
      </c>
      <c r="C854" s="149">
        <v>9020000</v>
      </c>
      <c r="D854" s="149">
        <v>8880000</v>
      </c>
      <c r="E854" s="150">
        <v>42200</v>
      </c>
      <c r="F854" s="151" t="s">
        <v>2257</v>
      </c>
    </row>
    <row r="855" spans="1:6">
      <c r="A855" s="149">
        <v>8915000</v>
      </c>
      <c r="B855" s="149">
        <v>8660000</v>
      </c>
      <c r="C855" s="149">
        <v>8955000</v>
      </c>
      <c r="D855" s="149">
        <v>8915000</v>
      </c>
      <c r="E855" s="150">
        <v>42199</v>
      </c>
      <c r="F855" s="151" t="s">
        <v>2258</v>
      </c>
    </row>
    <row r="856" spans="1:6">
      <c r="A856" s="149">
        <v>8755000</v>
      </c>
      <c r="B856" s="149">
        <v>8610000</v>
      </c>
      <c r="C856" s="149">
        <v>8770000</v>
      </c>
      <c r="D856" s="149">
        <v>8755000</v>
      </c>
      <c r="E856" s="150">
        <v>42198</v>
      </c>
      <c r="F856" s="151" t="s">
        <v>2259</v>
      </c>
    </row>
    <row r="857" spans="1:6">
      <c r="A857" s="149">
        <v>8655000</v>
      </c>
      <c r="B857" s="149">
        <v>8620000</v>
      </c>
      <c r="C857" s="149">
        <v>8800000</v>
      </c>
      <c r="D857" s="149">
        <v>8655000</v>
      </c>
      <c r="E857" s="150">
        <v>42197</v>
      </c>
      <c r="F857" s="151" t="s">
        <v>2260</v>
      </c>
    </row>
    <row r="858" spans="1:6">
      <c r="A858" s="149">
        <v>8855000</v>
      </c>
      <c r="B858" s="149">
        <v>8680000</v>
      </c>
      <c r="C858" s="149">
        <v>8875000</v>
      </c>
      <c r="D858" s="149">
        <v>8855000</v>
      </c>
      <c r="E858" s="150">
        <v>42196</v>
      </c>
      <c r="F858" s="151" t="s">
        <v>2261</v>
      </c>
    </row>
    <row r="859" spans="1:6">
      <c r="A859" s="149">
        <v>8640000</v>
      </c>
      <c r="B859" s="149">
        <v>8640000</v>
      </c>
      <c r="C859" s="149">
        <v>8735000</v>
      </c>
      <c r="D859" s="149">
        <v>8640000</v>
      </c>
      <c r="E859" s="150">
        <v>42194</v>
      </c>
      <c r="F859" s="151" t="s">
        <v>2262</v>
      </c>
    </row>
    <row r="860" spans="1:6">
      <c r="A860" s="149">
        <v>8755000</v>
      </c>
      <c r="B860" s="149">
        <v>8705000</v>
      </c>
      <c r="C860" s="149">
        <v>8755000</v>
      </c>
      <c r="D860" s="149">
        <v>8755000</v>
      </c>
      <c r="E860" s="150">
        <v>42193</v>
      </c>
      <c r="F860" s="151" t="s">
        <v>2263</v>
      </c>
    </row>
    <row r="861" spans="1:6">
      <c r="A861" s="149">
        <v>8735000</v>
      </c>
      <c r="B861" s="149">
        <v>8675000</v>
      </c>
      <c r="C861" s="149">
        <v>8800000</v>
      </c>
      <c r="D861" s="149">
        <v>8735000</v>
      </c>
      <c r="E861" s="150">
        <v>42192</v>
      </c>
      <c r="F861" s="151" t="s">
        <v>2264</v>
      </c>
    </row>
    <row r="862" spans="1:6">
      <c r="A862" s="149">
        <v>8750000</v>
      </c>
      <c r="B862" s="149">
        <v>8750000</v>
      </c>
      <c r="C862" s="149">
        <v>8885000</v>
      </c>
      <c r="D862" s="149">
        <v>8750000</v>
      </c>
      <c r="E862" s="150">
        <v>42191</v>
      </c>
      <c r="F862" s="151" t="s">
        <v>2265</v>
      </c>
    </row>
    <row r="863" spans="1:6">
      <c r="A863" s="149">
        <v>8870000</v>
      </c>
      <c r="B863" s="149">
        <v>8860000</v>
      </c>
      <c r="C863" s="149">
        <v>8930000</v>
      </c>
      <c r="D863" s="149">
        <v>8870000</v>
      </c>
      <c r="E863" s="150">
        <v>42190</v>
      </c>
      <c r="F863" s="151" t="s">
        <v>2266</v>
      </c>
    </row>
    <row r="864" spans="1:6">
      <c r="A864" s="149">
        <v>8935000</v>
      </c>
      <c r="B864" s="149">
        <v>8930000</v>
      </c>
      <c r="C864" s="149">
        <v>8980000</v>
      </c>
      <c r="D864" s="149">
        <v>8935000</v>
      </c>
      <c r="E864" s="150">
        <v>42189</v>
      </c>
      <c r="F864" s="151" t="s">
        <v>2267</v>
      </c>
    </row>
    <row r="865" spans="1:6">
      <c r="A865" s="149">
        <v>8970000</v>
      </c>
      <c r="B865" s="149">
        <v>8945000</v>
      </c>
      <c r="C865" s="149">
        <v>8985000</v>
      </c>
      <c r="D865" s="149">
        <v>8970000</v>
      </c>
      <c r="E865" s="150">
        <v>42187</v>
      </c>
      <c r="F865" s="151" t="s">
        <v>2268</v>
      </c>
    </row>
    <row r="866" spans="1:6">
      <c r="A866" s="149">
        <v>9021000</v>
      </c>
      <c r="B866" s="149">
        <v>9021000</v>
      </c>
      <c r="C866" s="149">
        <v>9085000</v>
      </c>
      <c r="D866" s="149">
        <v>9021000</v>
      </c>
      <c r="E866" s="150">
        <v>42186</v>
      </c>
      <c r="F866" s="151" t="s">
        <v>2269</v>
      </c>
    </row>
    <row r="867" spans="1:6">
      <c r="A867" s="149">
        <v>9050000</v>
      </c>
      <c r="B867" s="149">
        <v>9025000</v>
      </c>
      <c r="C867" s="149">
        <v>9055000</v>
      </c>
      <c r="D867" s="149">
        <v>9050000</v>
      </c>
      <c r="E867" s="150">
        <v>42185</v>
      </c>
      <c r="F867" s="151" t="s">
        <v>2270</v>
      </c>
    </row>
    <row r="868" spans="1:6">
      <c r="A868" s="149">
        <v>9080000</v>
      </c>
      <c r="B868" s="149">
        <v>9080000</v>
      </c>
      <c r="C868" s="149">
        <v>9185000</v>
      </c>
      <c r="D868" s="149">
        <v>9080000</v>
      </c>
      <c r="E868" s="150">
        <v>42184</v>
      </c>
      <c r="F868" s="151" t="s">
        <v>2271</v>
      </c>
    </row>
    <row r="869" spans="1:6">
      <c r="A869" s="149">
        <v>9120000</v>
      </c>
      <c r="B869" s="149">
        <v>9110000</v>
      </c>
      <c r="C869" s="149">
        <v>9170000</v>
      </c>
      <c r="D869" s="149">
        <v>9120000</v>
      </c>
      <c r="E869" s="150">
        <v>42183</v>
      </c>
      <c r="F869" s="151" t="s">
        <v>2272</v>
      </c>
    </row>
    <row r="870" spans="1:6">
      <c r="A870" s="149">
        <v>9090000</v>
      </c>
      <c r="B870" s="149">
        <v>9070000</v>
      </c>
      <c r="C870" s="149">
        <v>9115000</v>
      </c>
      <c r="D870" s="149">
        <v>9090000</v>
      </c>
      <c r="E870" s="150">
        <v>42182</v>
      </c>
      <c r="F870" s="151" t="s">
        <v>2273</v>
      </c>
    </row>
    <row r="871" spans="1:6">
      <c r="A871" s="149">
        <v>9090000</v>
      </c>
      <c r="B871" s="149">
        <v>9090000</v>
      </c>
      <c r="C871" s="149">
        <v>9125000</v>
      </c>
      <c r="D871" s="149">
        <v>9090000</v>
      </c>
      <c r="E871" s="150">
        <v>42180</v>
      </c>
      <c r="F871" s="151" t="s">
        <v>2274</v>
      </c>
    </row>
    <row r="872" spans="1:6">
      <c r="A872" s="149">
        <v>9085000</v>
      </c>
      <c r="B872" s="149">
        <v>9045000</v>
      </c>
      <c r="C872" s="149">
        <v>9096000</v>
      </c>
      <c r="D872" s="149">
        <v>9085000</v>
      </c>
      <c r="E872" s="150">
        <v>42179</v>
      </c>
      <c r="F872" s="151" t="s">
        <v>2275</v>
      </c>
    </row>
    <row r="873" spans="1:6">
      <c r="A873" s="149">
        <v>9035000</v>
      </c>
      <c r="B873" s="149">
        <v>9020000</v>
      </c>
      <c r="C873" s="149">
        <v>9055000</v>
      </c>
      <c r="D873" s="149">
        <v>9035000</v>
      </c>
      <c r="E873" s="150">
        <v>42178</v>
      </c>
      <c r="F873" s="151" t="s">
        <v>2276</v>
      </c>
    </row>
    <row r="874" spans="1:6">
      <c r="A874" s="149">
        <v>9070000</v>
      </c>
      <c r="B874" s="149">
        <v>9050000</v>
      </c>
      <c r="C874" s="149">
        <v>9095000</v>
      </c>
      <c r="D874" s="149">
        <v>9070000</v>
      </c>
      <c r="E874" s="150">
        <v>42177</v>
      </c>
      <c r="F874" s="151" t="s">
        <v>2277</v>
      </c>
    </row>
    <row r="875" spans="1:6">
      <c r="A875" s="149">
        <v>9105000</v>
      </c>
      <c r="B875" s="149">
        <v>9100000</v>
      </c>
      <c r="C875" s="149">
        <v>9180000</v>
      </c>
      <c r="D875" s="149">
        <v>9105000</v>
      </c>
      <c r="E875" s="150">
        <v>42176</v>
      </c>
      <c r="F875" s="151" t="s">
        <v>2278</v>
      </c>
    </row>
    <row r="876" spans="1:6">
      <c r="A876" s="149">
        <v>9160000</v>
      </c>
      <c r="B876" s="149">
        <v>9110000</v>
      </c>
      <c r="C876" s="149">
        <v>9160000</v>
      </c>
      <c r="D876" s="149">
        <v>9160000</v>
      </c>
      <c r="E876" s="150">
        <v>42175</v>
      </c>
      <c r="F876" s="151" t="s">
        <v>2279</v>
      </c>
    </row>
    <row r="877" spans="1:6">
      <c r="A877" s="149">
        <v>9090000</v>
      </c>
      <c r="B877" s="149">
        <v>9040000</v>
      </c>
      <c r="C877" s="149">
        <v>9095000</v>
      </c>
      <c r="D877" s="149">
        <v>9090000</v>
      </c>
      <c r="E877" s="150">
        <v>42173</v>
      </c>
      <c r="F877" s="151" t="s">
        <v>2280</v>
      </c>
    </row>
    <row r="878" spans="1:6">
      <c r="A878" s="149">
        <v>9030000</v>
      </c>
      <c r="B878" s="149">
        <v>9030000</v>
      </c>
      <c r="C878" s="149">
        <v>9095000</v>
      </c>
      <c r="D878" s="149">
        <v>9030000</v>
      </c>
      <c r="E878" s="150">
        <v>42172</v>
      </c>
      <c r="F878" s="151" t="s">
        <v>2281</v>
      </c>
    </row>
    <row r="879" spans="1:6">
      <c r="A879" s="149">
        <v>9070000</v>
      </c>
      <c r="B879" s="149">
        <v>9035000</v>
      </c>
      <c r="C879" s="149">
        <v>9095000</v>
      </c>
      <c r="D879" s="149">
        <v>9070000</v>
      </c>
      <c r="E879" s="150">
        <v>42171</v>
      </c>
      <c r="F879" s="151" t="s">
        <v>2282</v>
      </c>
    </row>
    <row r="880" spans="1:6">
      <c r="A880" s="149">
        <v>9050000</v>
      </c>
      <c r="B880" s="149">
        <v>9040000</v>
      </c>
      <c r="C880" s="149">
        <v>9095000</v>
      </c>
      <c r="D880" s="149">
        <v>9050000</v>
      </c>
      <c r="E880" s="150">
        <v>42170</v>
      </c>
      <c r="F880" s="151" t="s">
        <v>2283</v>
      </c>
    </row>
    <row r="881" spans="1:6">
      <c r="A881" s="149">
        <v>9070000</v>
      </c>
      <c r="B881" s="149">
        <v>9070000</v>
      </c>
      <c r="C881" s="149">
        <v>9110000</v>
      </c>
      <c r="D881" s="149">
        <v>9070000</v>
      </c>
      <c r="E881" s="150">
        <v>42169</v>
      </c>
      <c r="F881" s="151" t="s">
        <v>2284</v>
      </c>
    </row>
    <row r="882" spans="1:6">
      <c r="A882" s="149">
        <v>9100000</v>
      </c>
      <c r="B882" s="149">
        <v>9100000</v>
      </c>
      <c r="C882" s="149">
        <v>9180000</v>
      </c>
      <c r="D882" s="149">
        <v>9100000</v>
      </c>
      <c r="E882" s="150">
        <v>42168</v>
      </c>
      <c r="F882" s="151" t="s">
        <v>2285</v>
      </c>
    </row>
    <row r="883" spans="1:6">
      <c r="A883" s="149">
        <v>9185000</v>
      </c>
      <c r="B883" s="149">
        <v>9180000</v>
      </c>
      <c r="C883" s="149">
        <v>9210000</v>
      </c>
      <c r="D883" s="149">
        <v>9185000</v>
      </c>
      <c r="E883" s="150">
        <v>42166</v>
      </c>
      <c r="F883" s="151" t="s">
        <v>2286</v>
      </c>
    </row>
    <row r="884" spans="1:6">
      <c r="A884" s="149">
        <v>9230000</v>
      </c>
      <c r="B884" s="149">
        <v>9180000</v>
      </c>
      <c r="C884" s="149">
        <v>9235000</v>
      </c>
      <c r="D884" s="149">
        <v>9230000</v>
      </c>
      <c r="E884" s="150">
        <v>42165</v>
      </c>
      <c r="F884" s="151" t="s">
        <v>2287</v>
      </c>
    </row>
    <row r="885" spans="1:6">
      <c r="A885" s="149">
        <v>9185000</v>
      </c>
      <c r="B885" s="149">
        <v>9175000</v>
      </c>
      <c r="C885" s="149">
        <v>9190000</v>
      </c>
      <c r="D885" s="149">
        <v>9185000</v>
      </c>
      <c r="E885" s="150">
        <v>42164</v>
      </c>
      <c r="F885" s="151" t="s">
        <v>2288</v>
      </c>
    </row>
    <row r="886" spans="1:6">
      <c r="A886" s="149">
        <v>9160000</v>
      </c>
      <c r="B886" s="149">
        <v>9150000</v>
      </c>
      <c r="C886" s="149">
        <v>9170000</v>
      </c>
      <c r="D886" s="149">
        <v>9160000</v>
      </c>
      <c r="E886" s="150">
        <v>42163</v>
      </c>
      <c r="F886" s="151" t="s">
        <v>2289</v>
      </c>
    </row>
    <row r="887" spans="1:6">
      <c r="A887" s="149">
        <v>9160000</v>
      </c>
      <c r="B887" s="149">
        <v>9160000</v>
      </c>
      <c r="C887" s="149">
        <v>9190000</v>
      </c>
      <c r="D887" s="149">
        <v>9160000</v>
      </c>
      <c r="E887" s="150">
        <v>42162</v>
      </c>
      <c r="F887" s="151" t="s">
        <v>2290</v>
      </c>
    </row>
    <row r="888" spans="1:6">
      <c r="A888" s="149">
        <v>9185000</v>
      </c>
      <c r="B888" s="149">
        <v>9185000</v>
      </c>
      <c r="C888" s="149">
        <v>9235000</v>
      </c>
      <c r="D888" s="149">
        <v>9185000</v>
      </c>
      <c r="E888" s="150">
        <v>42161</v>
      </c>
      <c r="F888" s="151" t="s">
        <v>2291</v>
      </c>
    </row>
    <row r="889" spans="1:6">
      <c r="A889" s="149">
        <v>9310000</v>
      </c>
      <c r="B889" s="149">
        <v>9300000</v>
      </c>
      <c r="C889" s="149">
        <v>9315000</v>
      </c>
      <c r="D889" s="149">
        <v>9310000</v>
      </c>
      <c r="E889" s="150">
        <v>42157</v>
      </c>
      <c r="F889" s="151" t="s">
        <v>2292</v>
      </c>
    </row>
    <row r="890" spans="1:6">
      <c r="A890" s="149">
        <v>9315000</v>
      </c>
      <c r="B890" s="149">
        <v>9280000</v>
      </c>
      <c r="C890" s="149">
        <v>9315000</v>
      </c>
      <c r="D890" s="149">
        <v>9315000</v>
      </c>
      <c r="E890" s="150">
        <v>42156</v>
      </c>
      <c r="F890" s="151" t="s">
        <v>2293</v>
      </c>
    </row>
    <row r="891" spans="1:6">
      <c r="A891" s="149">
        <v>9325000</v>
      </c>
      <c r="B891" s="149">
        <v>9320000</v>
      </c>
      <c r="C891" s="149">
        <v>9335000</v>
      </c>
      <c r="D891" s="149">
        <v>9325000</v>
      </c>
      <c r="E891" s="150">
        <v>42155</v>
      </c>
      <c r="F891" s="151" t="s">
        <v>2294</v>
      </c>
    </row>
    <row r="892" spans="1:6">
      <c r="A892" s="149">
        <v>9315000</v>
      </c>
      <c r="B892" s="149">
        <v>9310000</v>
      </c>
      <c r="C892" s="149">
        <v>9330000</v>
      </c>
      <c r="D892" s="149">
        <v>9315000</v>
      </c>
      <c r="E892" s="150">
        <v>42154</v>
      </c>
      <c r="F892" s="151" t="s">
        <v>2295</v>
      </c>
    </row>
    <row r="893" spans="1:6">
      <c r="A893" s="149">
        <v>9320000</v>
      </c>
      <c r="B893" s="149">
        <v>9280000</v>
      </c>
      <c r="C893" s="149">
        <v>9325000</v>
      </c>
      <c r="D893" s="149">
        <v>9320000</v>
      </c>
      <c r="E893" s="150">
        <v>42152</v>
      </c>
      <c r="F893" s="151" t="s">
        <v>2296</v>
      </c>
    </row>
    <row r="894" spans="1:6">
      <c r="A894" s="149">
        <v>9280000</v>
      </c>
      <c r="B894" s="149">
        <v>9280000</v>
      </c>
      <c r="C894" s="149">
        <v>9310000</v>
      </c>
      <c r="D894" s="149">
        <v>9280000</v>
      </c>
      <c r="E894" s="150">
        <v>42151</v>
      </c>
      <c r="F894" s="151" t="s">
        <v>2297</v>
      </c>
    </row>
    <row r="895" spans="1:6">
      <c r="A895" s="149">
        <v>9305000</v>
      </c>
      <c r="B895" s="149">
        <v>9300000</v>
      </c>
      <c r="C895" s="149">
        <v>9325000</v>
      </c>
      <c r="D895" s="149">
        <v>9305000</v>
      </c>
      <c r="E895" s="150">
        <v>42150</v>
      </c>
      <c r="F895" s="151" t="s">
        <v>2298</v>
      </c>
    </row>
    <row r="896" spans="1:6">
      <c r="A896" s="149">
        <v>9330000</v>
      </c>
      <c r="B896" s="149">
        <v>9330000</v>
      </c>
      <c r="C896" s="149">
        <v>9385000</v>
      </c>
      <c r="D896" s="149">
        <v>9330000</v>
      </c>
      <c r="E896" s="150">
        <v>42149</v>
      </c>
      <c r="F896" s="151" t="s">
        <v>2299</v>
      </c>
    </row>
    <row r="897" spans="1:6">
      <c r="A897" s="149">
        <v>9375000</v>
      </c>
      <c r="B897" s="149">
        <v>9370000</v>
      </c>
      <c r="C897" s="149">
        <v>9385000</v>
      </c>
      <c r="D897" s="149">
        <v>9375000</v>
      </c>
      <c r="E897" s="150">
        <v>42145</v>
      </c>
      <c r="F897" s="151" t="s">
        <v>2300</v>
      </c>
    </row>
    <row r="898" spans="1:6">
      <c r="A898" s="149">
        <v>9345000</v>
      </c>
      <c r="B898" s="149">
        <v>9310000</v>
      </c>
      <c r="C898" s="149">
        <v>9350000</v>
      </c>
      <c r="D898" s="149">
        <v>9345000</v>
      </c>
      <c r="E898" s="150">
        <v>42148</v>
      </c>
      <c r="F898" s="151" t="s">
        <v>2301</v>
      </c>
    </row>
    <row r="899" spans="1:6">
      <c r="A899" s="149">
        <v>9410000</v>
      </c>
      <c r="B899" s="149">
        <v>9360000</v>
      </c>
      <c r="C899" s="149">
        <v>9410000</v>
      </c>
      <c r="D899" s="149">
        <v>9410000</v>
      </c>
      <c r="E899" s="150">
        <v>42144</v>
      </c>
      <c r="F899" s="151" t="s">
        <v>2302</v>
      </c>
    </row>
    <row r="900" spans="1:6">
      <c r="A900" s="149">
        <v>9330000</v>
      </c>
      <c r="B900" s="149">
        <v>9325000</v>
      </c>
      <c r="C900" s="149">
        <v>9365000</v>
      </c>
      <c r="D900" s="149">
        <v>9330000</v>
      </c>
      <c r="E900" s="150">
        <v>42147</v>
      </c>
      <c r="F900" s="151" t="s">
        <v>2303</v>
      </c>
    </row>
    <row r="901" spans="1:6">
      <c r="A901" s="149">
        <v>9410000</v>
      </c>
      <c r="B901" s="149">
        <v>9400000</v>
      </c>
      <c r="C901" s="149">
        <v>9430000</v>
      </c>
      <c r="D901" s="149">
        <v>9410000</v>
      </c>
      <c r="E901" s="150">
        <v>42143</v>
      </c>
      <c r="F901" s="151" t="s">
        <v>2304</v>
      </c>
    </row>
    <row r="902" spans="1:6">
      <c r="A902" s="149">
        <v>9480000</v>
      </c>
      <c r="B902" s="149">
        <v>9478000</v>
      </c>
      <c r="C902" s="149">
        <v>9535000</v>
      </c>
      <c r="D902" s="149">
        <v>9480000</v>
      </c>
      <c r="E902" s="150">
        <v>42142</v>
      </c>
      <c r="F902" s="151" t="s">
        <v>2305</v>
      </c>
    </row>
    <row r="903" spans="1:6">
      <c r="A903" s="149">
        <v>9500000</v>
      </c>
      <c r="B903" s="149">
        <v>9500000</v>
      </c>
      <c r="C903" s="149">
        <v>9515000</v>
      </c>
      <c r="D903" s="149">
        <v>9500000</v>
      </c>
      <c r="E903" s="150">
        <v>42141</v>
      </c>
      <c r="F903" s="151" t="s">
        <v>2306</v>
      </c>
    </row>
    <row r="904" spans="1:6">
      <c r="A904" s="149">
        <v>9490000</v>
      </c>
      <c r="B904" s="149">
        <v>9490000</v>
      </c>
      <c r="C904" s="149">
        <v>9505000</v>
      </c>
      <c r="D904" s="149">
        <v>9490000</v>
      </c>
      <c r="E904" s="150">
        <v>42140</v>
      </c>
      <c r="F904" s="151" t="s">
        <v>2307</v>
      </c>
    </row>
    <row r="905" spans="1:6">
      <c r="A905" s="149">
        <v>9490000</v>
      </c>
      <c r="B905" s="149">
        <v>9455000</v>
      </c>
      <c r="C905" s="149">
        <v>9515000</v>
      </c>
      <c r="D905" s="149">
        <v>9490000</v>
      </c>
      <c r="E905" s="150">
        <v>42138</v>
      </c>
      <c r="F905" s="151" t="s">
        <v>2308</v>
      </c>
    </row>
    <row r="906" spans="1:6">
      <c r="A906" s="149">
        <v>9440000</v>
      </c>
      <c r="B906" s="149">
        <v>9360000</v>
      </c>
      <c r="C906" s="149">
        <v>9450000</v>
      </c>
      <c r="D906" s="149">
        <v>9440000</v>
      </c>
      <c r="E906" s="150">
        <v>42137</v>
      </c>
      <c r="F906" s="151" t="s">
        <v>2309</v>
      </c>
    </row>
    <row r="907" spans="1:6">
      <c r="A907" s="149">
        <v>9340000</v>
      </c>
      <c r="B907" s="149">
        <v>9295000</v>
      </c>
      <c r="C907" s="149">
        <v>9345000</v>
      </c>
      <c r="D907" s="149">
        <v>9340000</v>
      </c>
      <c r="E907" s="150">
        <v>42136</v>
      </c>
      <c r="F907" s="151" t="s">
        <v>2310</v>
      </c>
    </row>
    <row r="908" spans="1:6">
      <c r="A908" s="149">
        <v>9345000</v>
      </c>
      <c r="B908" s="149">
        <v>9340000</v>
      </c>
      <c r="C908" s="149">
        <v>9365000</v>
      </c>
      <c r="D908" s="149">
        <v>9345000</v>
      </c>
      <c r="E908" s="150">
        <v>42135</v>
      </c>
      <c r="F908" s="151" t="s">
        <v>2311</v>
      </c>
    </row>
    <row r="909" spans="1:6">
      <c r="A909" s="149">
        <v>9375000</v>
      </c>
      <c r="B909" s="149">
        <v>9375000</v>
      </c>
      <c r="C909" s="149">
        <v>9420000</v>
      </c>
      <c r="D909" s="149">
        <v>9375000</v>
      </c>
      <c r="E909" s="150">
        <v>42134</v>
      </c>
      <c r="F909" s="151" t="s">
        <v>2312</v>
      </c>
    </row>
    <row r="910" spans="1:6">
      <c r="A910" s="149">
        <v>9400000</v>
      </c>
      <c r="B910" s="149">
        <v>9395000</v>
      </c>
      <c r="C910" s="149">
        <v>9430000</v>
      </c>
      <c r="D910" s="149">
        <v>9400000</v>
      </c>
      <c r="E910" s="150">
        <v>42133</v>
      </c>
      <c r="F910" s="151" t="s">
        <v>2313</v>
      </c>
    </row>
    <row r="911" spans="1:6">
      <c r="A911" s="149">
        <v>9420000</v>
      </c>
      <c r="B911" s="149">
        <v>9420000</v>
      </c>
      <c r="C911" s="149">
        <v>9420000</v>
      </c>
      <c r="D911" s="149">
        <v>9420000</v>
      </c>
      <c r="E911" s="150">
        <v>42131</v>
      </c>
      <c r="F911" s="151" t="s">
        <v>2314</v>
      </c>
    </row>
    <row r="912" spans="1:6">
      <c r="A912" s="149">
        <v>9460000</v>
      </c>
      <c r="B912" s="149">
        <v>9450000</v>
      </c>
      <c r="C912" s="149">
        <v>9465000</v>
      </c>
      <c r="D912" s="149">
        <v>9460000</v>
      </c>
      <c r="E912" s="150">
        <v>42130</v>
      </c>
      <c r="F912" s="151" t="s">
        <v>2315</v>
      </c>
    </row>
    <row r="913" spans="1:6">
      <c r="A913" s="149">
        <v>9445000</v>
      </c>
      <c r="B913" s="149">
        <v>9420000</v>
      </c>
      <c r="C913" s="149">
        <v>9450000</v>
      </c>
      <c r="D913" s="149">
        <v>9445000</v>
      </c>
      <c r="E913" s="150">
        <v>42129</v>
      </c>
      <c r="F913" s="151" t="s">
        <v>2316</v>
      </c>
    </row>
    <row r="914" spans="1:6">
      <c r="A914" s="149">
        <v>9465000</v>
      </c>
      <c r="B914" s="149">
        <v>9440000</v>
      </c>
      <c r="C914" s="149">
        <v>9510000</v>
      </c>
      <c r="D914" s="149">
        <v>9465000</v>
      </c>
      <c r="E914" s="150">
        <v>42128</v>
      </c>
      <c r="F914" s="151" t="s">
        <v>2317</v>
      </c>
    </row>
    <row r="915" spans="1:6">
      <c r="A915" s="149">
        <v>9480000</v>
      </c>
      <c r="B915" s="149">
        <v>9470000</v>
      </c>
      <c r="C915" s="149">
        <v>9490000</v>
      </c>
      <c r="D915" s="149">
        <v>9480000</v>
      </c>
      <c r="E915" s="150">
        <v>42127</v>
      </c>
      <c r="F915" s="151" t="s">
        <v>2318</v>
      </c>
    </row>
    <row r="916" spans="1:6">
      <c r="A916" s="149">
        <v>9530000</v>
      </c>
      <c r="B916" s="149">
        <v>9490000</v>
      </c>
      <c r="C916" s="149">
        <v>9545000</v>
      </c>
      <c r="D916" s="149">
        <v>9530000</v>
      </c>
      <c r="E916" s="150">
        <v>42126</v>
      </c>
      <c r="F916" s="151" t="s">
        <v>2319</v>
      </c>
    </row>
    <row r="917" spans="1:6">
      <c r="A917" s="149">
        <v>9580000</v>
      </c>
      <c r="B917" s="149">
        <v>9570000</v>
      </c>
      <c r="C917" s="149">
        <v>9585000</v>
      </c>
      <c r="D917" s="149">
        <v>9580000</v>
      </c>
      <c r="E917" s="150">
        <v>42124</v>
      </c>
      <c r="F917" s="151" t="s">
        <v>2320</v>
      </c>
    </row>
    <row r="918" spans="1:6">
      <c r="A918" s="149">
        <v>9570000</v>
      </c>
      <c r="B918" s="149">
        <v>9570000</v>
      </c>
      <c r="C918" s="149">
        <v>9600000</v>
      </c>
      <c r="D918" s="149">
        <v>9570000</v>
      </c>
      <c r="E918" s="150">
        <v>42123</v>
      </c>
      <c r="F918" s="151" t="s">
        <v>2321</v>
      </c>
    </row>
    <row r="919" spans="1:6">
      <c r="A919" s="149">
        <v>9575000</v>
      </c>
      <c r="B919" s="149">
        <v>9570000</v>
      </c>
      <c r="C919" s="149">
        <v>9610000</v>
      </c>
      <c r="D919" s="149">
        <v>9575000</v>
      </c>
      <c r="E919" s="150">
        <v>42122</v>
      </c>
      <c r="F919" s="151" t="s">
        <v>2322</v>
      </c>
    </row>
    <row r="920" spans="1:6">
      <c r="A920" s="149">
        <v>9530000</v>
      </c>
      <c r="B920" s="149">
        <v>9500000</v>
      </c>
      <c r="C920" s="149">
        <v>9530000</v>
      </c>
      <c r="D920" s="149">
        <v>9530000</v>
      </c>
      <c r="E920" s="150">
        <v>42121</v>
      </c>
      <c r="F920" s="151" t="s">
        <v>2323</v>
      </c>
    </row>
    <row r="921" spans="1:6">
      <c r="A921" s="149">
        <v>9520000</v>
      </c>
      <c r="B921" s="149">
        <v>9500000</v>
      </c>
      <c r="C921" s="149">
        <v>9535000</v>
      </c>
      <c r="D921" s="149">
        <v>9520000</v>
      </c>
      <c r="E921" s="150">
        <v>42120</v>
      </c>
      <c r="F921" s="151" t="s">
        <v>2324</v>
      </c>
    </row>
    <row r="922" spans="1:6">
      <c r="A922" s="149">
        <v>9480000</v>
      </c>
      <c r="B922" s="149">
        <v>9470000</v>
      </c>
      <c r="C922" s="149">
        <v>9510000</v>
      </c>
      <c r="D922" s="149">
        <v>9480000</v>
      </c>
      <c r="E922" s="150">
        <v>42119</v>
      </c>
      <c r="F922" s="151" t="s">
        <v>2325</v>
      </c>
    </row>
    <row r="923" spans="1:6">
      <c r="A923" s="149">
        <v>9560000</v>
      </c>
      <c r="B923" s="149">
        <v>9540000</v>
      </c>
      <c r="C923" s="149">
        <v>9575000</v>
      </c>
      <c r="D923" s="149">
        <v>9560000</v>
      </c>
      <c r="E923" s="150">
        <v>42117</v>
      </c>
      <c r="F923" s="151" t="s">
        <v>2326</v>
      </c>
    </row>
    <row r="924" spans="1:6">
      <c r="A924" s="149">
        <v>9630000</v>
      </c>
      <c r="B924" s="149">
        <v>9620000</v>
      </c>
      <c r="C924" s="149">
        <v>9640000</v>
      </c>
      <c r="D924" s="149">
        <v>9630000</v>
      </c>
      <c r="E924" s="150">
        <v>42116</v>
      </c>
      <c r="F924" s="151" t="s">
        <v>2327</v>
      </c>
    </row>
    <row r="925" spans="1:6">
      <c r="A925" s="149">
        <v>9630000</v>
      </c>
      <c r="B925" s="149">
        <v>9620000</v>
      </c>
      <c r="C925" s="149">
        <v>9645000</v>
      </c>
      <c r="D925" s="149">
        <v>9630000</v>
      </c>
      <c r="E925" s="150">
        <v>42115</v>
      </c>
      <c r="F925" s="151" t="s">
        <v>2328</v>
      </c>
    </row>
    <row r="926" spans="1:6">
      <c r="A926" s="149">
        <v>9630000</v>
      </c>
      <c r="B926" s="149">
        <v>9630000</v>
      </c>
      <c r="C926" s="149">
        <v>9695000</v>
      </c>
      <c r="D926" s="149">
        <v>9630000</v>
      </c>
      <c r="E926" s="150">
        <v>42114</v>
      </c>
      <c r="F926" s="151" t="s">
        <v>2329</v>
      </c>
    </row>
    <row r="927" spans="1:6">
      <c r="A927" s="149">
        <v>9705000</v>
      </c>
      <c r="B927" s="149">
        <v>9670000</v>
      </c>
      <c r="C927" s="149">
        <v>9715000</v>
      </c>
      <c r="D927" s="149">
        <v>9705000</v>
      </c>
      <c r="E927" s="150">
        <v>42113</v>
      </c>
      <c r="F927" s="151" t="s">
        <v>2330</v>
      </c>
    </row>
    <row r="928" spans="1:6">
      <c r="A928" s="149">
        <v>9640000</v>
      </c>
      <c r="B928" s="149">
        <v>9605000</v>
      </c>
      <c r="C928" s="149">
        <v>9650000</v>
      </c>
      <c r="D928" s="149">
        <v>9640000</v>
      </c>
      <c r="E928" s="150">
        <v>42112</v>
      </c>
      <c r="F928" s="151" t="s">
        <v>2331</v>
      </c>
    </row>
    <row r="929" spans="1:6">
      <c r="A929" s="149">
        <v>9690000</v>
      </c>
      <c r="B929" s="149">
        <v>9680000</v>
      </c>
      <c r="C929" s="149">
        <v>9720000</v>
      </c>
      <c r="D929" s="149">
        <v>9690000</v>
      </c>
      <c r="E929" s="150">
        <v>42110</v>
      </c>
      <c r="F929" s="151" t="s">
        <v>2332</v>
      </c>
    </row>
    <row r="930" spans="1:6">
      <c r="A930" s="149">
        <v>9665000</v>
      </c>
      <c r="B930" s="149">
        <v>9650000</v>
      </c>
      <c r="C930" s="149">
        <v>9690000</v>
      </c>
      <c r="D930" s="149">
        <v>9665000</v>
      </c>
      <c r="E930" s="150">
        <v>42109</v>
      </c>
      <c r="F930" s="151" t="s">
        <v>2333</v>
      </c>
    </row>
    <row r="931" spans="1:6">
      <c r="A931" s="149">
        <v>9630000</v>
      </c>
      <c r="B931" s="149">
        <v>9570000</v>
      </c>
      <c r="C931" s="149">
        <v>9630000</v>
      </c>
      <c r="D931" s="149">
        <v>9630000</v>
      </c>
      <c r="E931" s="150">
        <v>42108</v>
      </c>
      <c r="F931" s="151" t="s">
        <v>2334</v>
      </c>
    </row>
    <row r="932" spans="1:6">
      <c r="A932" s="149">
        <v>9715000</v>
      </c>
      <c r="B932" s="149">
        <v>9640000</v>
      </c>
      <c r="C932" s="149">
        <v>9750000</v>
      </c>
      <c r="D932" s="149">
        <v>9715000</v>
      </c>
      <c r="E932" s="150">
        <v>42107</v>
      </c>
      <c r="F932" s="151" t="s">
        <v>2335</v>
      </c>
    </row>
    <row r="933" spans="1:6">
      <c r="A933" s="149">
        <v>9770000</v>
      </c>
      <c r="B933" s="149">
        <v>9770000</v>
      </c>
      <c r="C933" s="149">
        <v>9860000</v>
      </c>
      <c r="D933" s="149">
        <v>9770000</v>
      </c>
      <c r="E933" s="150">
        <v>42106</v>
      </c>
      <c r="F933" s="151" t="s">
        <v>2336</v>
      </c>
    </row>
    <row r="934" spans="1:6">
      <c r="A934" s="149">
        <v>9720000</v>
      </c>
      <c r="B934" s="149">
        <v>9590000</v>
      </c>
      <c r="C934" s="149">
        <v>9730000</v>
      </c>
      <c r="D934" s="149">
        <v>9720000</v>
      </c>
      <c r="E934" s="150">
        <v>42105</v>
      </c>
      <c r="F934" s="151" t="s">
        <v>2337</v>
      </c>
    </row>
    <row r="935" spans="1:6">
      <c r="A935" s="149">
        <v>9510000</v>
      </c>
      <c r="B935" s="149">
        <v>9460000</v>
      </c>
      <c r="C935" s="149">
        <v>9510000</v>
      </c>
      <c r="D935" s="149">
        <v>9510000</v>
      </c>
      <c r="E935" s="150">
        <v>42103</v>
      </c>
      <c r="F935" s="151" t="s">
        <v>2338</v>
      </c>
    </row>
    <row r="936" spans="1:6">
      <c r="A936" s="149">
        <v>9550000</v>
      </c>
      <c r="B936" s="149">
        <v>9540000</v>
      </c>
      <c r="C936" s="149">
        <v>9610000</v>
      </c>
      <c r="D936" s="149">
        <v>9550000</v>
      </c>
      <c r="E936" s="150">
        <v>42102</v>
      </c>
      <c r="F936" s="151" t="s">
        <v>2339</v>
      </c>
    </row>
    <row r="937" spans="1:6">
      <c r="A937" s="149">
        <v>9620000</v>
      </c>
      <c r="B937" s="149">
        <v>9530000</v>
      </c>
      <c r="C937" s="149">
        <v>9620000</v>
      </c>
      <c r="D937" s="149">
        <v>9620000</v>
      </c>
      <c r="E937" s="150">
        <v>42101</v>
      </c>
      <c r="F937" s="151" t="s">
        <v>2340</v>
      </c>
    </row>
    <row r="938" spans="1:6">
      <c r="A938" s="149">
        <v>9600000</v>
      </c>
      <c r="B938" s="149">
        <v>9560000</v>
      </c>
      <c r="C938" s="149">
        <v>9650000</v>
      </c>
      <c r="D938" s="149">
        <v>9600000</v>
      </c>
      <c r="E938" s="150">
        <v>42100</v>
      </c>
      <c r="F938" s="151" t="s">
        <v>2341</v>
      </c>
    </row>
    <row r="939" spans="1:6">
      <c r="A939" s="149">
        <v>9585000</v>
      </c>
      <c r="B939" s="149">
        <v>9500000</v>
      </c>
      <c r="C939" s="149">
        <v>9660000</v>
      </c>
      <c r="D939" s="149">
        <v>9585000</v>
      </c>
      <c r="E939" s="150">
        <v>42099</v>
      </c>
      <c r="F939" s="151" t="s">
        <v>2342</v>
      </c>
    </row>
    <row r="940" spans="1:6">
      <c r="A940" s="149">
        <v>9410000</v>
      </c>
      <c r="B940" s="149">
        <v>9180000</v>
      </c>
      <c r="C940" s="149">
        <v>9450000</v>
      </c>
      <c r="D940" s="149">
        <v>9410000</v>
      </c>
      <c r="E940" s="150">
        <v>42098</v>
      </c>
      <c r="F940" s="151" t="s">
        <v>2343</v>
      </c>
    </row>
    <row r="941" spans="1:6">
      <c r="A941" s="149">
        <v>9360000</v>
      </c>
      <c r="B941" s="149">
        <v>9300000</v>
      </c>
      <c r="C941" s="149">
        <v>9380000</v>
      </c>
      <c r="D941" s="149">
        <v>9360000</v>
      </c>
      <c r="E941" s="150">
        <v>42094</v>
      </c>
      <c r="F941" s="151" t="s">
        <v>2344</v>
      </c>
    </row>
    <row r="942" spans="1:6">
      <c r="A942" s="149">
        <v>9380000</v>
      </c>
      <c r="B942" s="149">
        <v>9300000</v>
      </c>
      <c r="C942" s="149">
        <v>9380000</v>
      </c>
      <c r="D942" s="149">
        <v>9380000</v>
      </c>
      <c r="E942" s="150">
        <v>42093</v>
      </c>
      <c r="F942" s="151" t="s">
        <v>2345</v>
      </c>
    </row>
    <row r="943" spans="1:6">
      <c r="A943" s="149">
        <v>9340000</v>
      </c>
      <c r="B943" s="149">
        <v>9200000</v>
      </c>
      <c r="C943" s="149">
        <v>9360000</v>
      </c>
      <c r="D943" s="149">
        <v>9340000</v>
      </c>
      <c r="E943" s="150">
        <v>42092</v>
      </c>
      <c r="F943" s="151" t="s">
        <v>2346</v>
      </c>
    </row>
    <row r="944" spans="1:6">
      <c r="A944" s="149">
        <v>9500000</v>
      </c>
      <c r="B944" s="149">
        <v>9475000</v>
      </c>
      <c r="C944" s="149">
        <v>9550000</v>
      </c>
      <c r="D944" s="149">
        <v>9500000</v>
      </c>
      <c r="E944" s="150">
        <v>42091</v>
      </c>
      <c r="F944" s="151" t="s">
        <v>2347</v>
      </c>
    </row>
    <row r="945" spans="1:6">
      <c r="A945" s="149">
        <v>9400000</v>
      </c>
      <c r="B945" s="149">
        <v>9400000</v>
      </c>
      <c r="C945" s="149">
        <v>9450000</v>
      </c>
      <c r="D945" s="149">
        <v>9400000</v>
      </c>
      <c r="E945" s="150">
        <v>42082</v>
      </c>
      <c r="F945" s="151" t="s">
        <v>2348</v>
      </c>
    </row>
    <row r="946" spans="1:6">
      <c r="A946" s="149">
        <v>9330000</v>
      </c>
      <c r="B946" s="149">
        <v>9300000</v>
      </c>
      <c r="C946" s="149">
        <v>9420000</v>
      </c>
      <c r="D946" s="149">
        <v>9330000</v>
      </c>
      <c r="E946" s="150">
        <v>42081</v>
      </c>
      <c r="F946" s="151" t="s">
        <v>2349</v>
      </c>
    </row>
    <row r="947" spans="1:6">
      <c r="A947" s="149">
        <v>9350000</v>
      </c>
      <c r="B947" s="149">
        <v>9235000</v>
      </c>
      <c r="C947" s="149">
        <v>9350000</v>
      </c>
      <c r="D947" s="149">
        <v>9350000</v>
      </c>
      <c r="E947" s="150">
        <v>42080</v>
      </c>
      <c r="F947" s="151" t="s">
        <v>2350</v>
      </c>
    </row>
    <row r="948" spans="1:6">
      <c r="A948" s="149">
        <v>9220000</v>
      </c>
      <c r="B948" s="149">
        <v>9170000</v>
      </c>
      <c r="C948" s="149">
        <v>9360000</v>
      </c>
      <c r="D948" s="149">
        <v>9220000</v>
      </c>
      <c r="E948" s="150">
        <v>42079</v>
      </c>
      <c r="F948" s="151" t="s">
        <v>2351</v>
      </c>
    </row>
    <row r="949" spans="1:6">
      <c r="A949" s="149">
        <v>9120000</v>
      </c>
      <c r="B949" s="149">
        <v>9000000</v>
      </c>
      <c r="C949" s="149">
        <v>9220000</v>
      </c>
      <c r="D949" s="149">
        <v>9120000</v>
      </c>
      <c r="E949" s="150">
        <v>42078</v>
      </c>
      <c r="F949" s="151" t="s">
        <v>2352</v>
      </c>
    </row>
    <row r="950" spans="1:6">
      <c r="A950" s="149">
        <v>9120000</v>
      </c>
      <c r="B950" s="149">
        <v>9120000</v>
      </c>
      <c r="C950" s="149">
        <v>9290000</v>
      </c>
      <c r="D950" s="149">
        <v>9120000</v>
      </c>
      <c r="E950" s="150">
        <v>42077</v>
      </c>
      <c r="F950" s="151" t="s">
        <v>2353</v>
      </c>
    </row>
    <row r="951" spans="1:6">
      <c r="A951" s="149">
        <v>9420000</v>
      </c>
      <c r="B951" s="149">
        <v>9350000</v>
      </c>
      <c r="C951" s="149">
        <v>9470000</v>
      </c>
      <c r="D951" s="149">
        <v>9420000</v>
      </c>
      <c r="E951" s="150">
        <v>42075</v>
      </c>
      <c r="F951" s="151" t="s">
        <v>2354</v>
      </c>
    </row>
    <row r="952" spans="1:6">
      <c r="A952" s="149">
        <v>9415000</v>
      </c>
      <c r="B952" s="149">
        <v>9415000</v>
      </c>
      <c r="C952" s="149">
        <v>9555000</v>
      </c>
      <c r="D952" s="149">
        <v>9415000</v>
      </c>
      <c r="E952" s="150">
        <v>42074</v>
      </c>
      <c r="F952" s="151" t="s">
        <v>2355</v>
      </c>
    </row>
    <row r="953" spans="1:6">
      <c r="A953" s="149">
        <v>9550000</v>
      </c>
      <c r="B953" s="149">
        <v>9515000</v>
      </c>
      <c r="C953" s="149">
        <v>9565000</v>
      </c>
      <c r="D953" s="149">
        <v>9550000</v>
      </c>
      <c r="E953" s="150">
        <v>42073</v>
      </c>
      <c r="F953" s="151" t="s">
        <v>2356</v>
      </c>
    </row>
    <row r="954" spans="1:6">
      <c r="A954" s="149">
        <v>9595000</v>
      </c>
      <c r="B954" s="149">
        <v>9590000</v>
      </c>
      <c r="C954" s="149">
        <v>9665000</v>
      </c>
      <c r="D954" s="149">
        <v>9595000</v>
      </c>
      <c r="E954" s="150">
        <v>42072</v>
      </c>
      <c r="F954" s="151" t="s">
        <v>2357</v>
      </c>
    </row>
    <row r="955" spans="1:6">
      <c r="A955" s="149">
        <v>9630000</v>
      </c>
      <c r="B955" s="149">
        <v>9570000</v>
      </c>
      <c r="C955" s="149">
        <v>9630000</v>
      </c>
      <c r="D955" s="149">
        <v>9630000</v>
      </c>
      <c r="E955" s="150">
        <v>42071</v>
      </c>
      <c r="F955" s="151" t="s">
        <v>2358</v>
      </c>
    </row>
    <row r="956" spans="1:6">
      <c r="A956" s="149">
        <v>9595000</v>
      </c>
      <c r="B956" s="149">
        <v>9550000</v>
      </c>
      <c r="C956" s="149">
        <v>9635000</v>
      </c>
      <c r="D956" s="149">
        <v>9595000</v>
      </c>
      <c r="E956" s="150">
        <v>42070</v>
      </c>
      <c r="F956" s="151" t="s">
        <v>2359</v>
      </c>
    </row>
    <row r="957" spans="1:6">
      <c r="A957" s="149">
        <v>9795000</v>
      </c>
      <c r="B957" s="149">
        <v>9790000</v>
      </c>
      <c r="C957" s="149">
        <v>9805000</v>
      </c>
      <c r="D957" s="149">
        <v>9795000</v>
      </c>
      <c r="E957" s="150">
        <v>42068</v>
      </c>
      <c r="F957" s="151" t="s">
        <v>2360</v>
      </c>
    </row>
    <row r="958" spans="1:6">
      <c r="A958" s="149">
        <v>9820000</v>
      </c>
      <c r="B958" s="149">
        <v>9795000</v>
      </c>
      <c r="C958" s="149">
        <v>9825000</v>
      </c>
      <c r="D958" s="149">
        <v>9820000</v>
      </c>
      <c r="E958" s="150">
        <v>42067</v>
      </c>
      <c r="F958" s="151" t="s">
        <v>2361</v>
      </c>
    </row>
    <row r="959" spans="1:6">
      <c r="A959" s="149">
        <v>9820000</v>
      </c>
      <c r="B959" s="149">
        <v>9800000</v>
      </c>
      <c r="C959" s="149">
        <v>9870000</v>
      </c>
      <c r="D959" s="149">
        <v>9820000</v>
      </c>
      <c r="E959" s="150">
        <v>42066</v>
      </c>
      <c r="F959" s="151" t="s">
        <v>2362</v>
      </c>
    </row>
    <row r="960" spans="1:6">
      <c r="A960" s="149">
        <v>9900000</v>
      </c>
      <c r="B960" s="149">
        <v>9885000</v>
      </c>
      <c r="C960" s="149">
        <v>9915000</v>
      </c>
      <c r="D960" s="149">
        <v>9900000</v>
      </c>
      <c r="E960" s="150">
        <v>42065</v>
      </c>
      <c r="F960" s="151" t="s">
        <v>2363</v>
      </c>
    </row>
    <row r="961" spans="1:6">
      <c r="A961" s="149">
        <v>9880000</v>
      </c>
      <c r="B961" s="149">
        <v>9870000</v>
      </c>
      <c r="C961" s="149">
        <v>9920000</v>
      </c>
      <c r="D961" s="149">
        <v>9880000</v>
      </c>
      <c r="E961" s="150">
        <v>42064</v>
      </c>
      <c r="F961" s="151" t="s">
        <v>2364</v>
      </c>
    </row>
    <row r="962" spans="1:6">
      <c r="A962" s="149">
        <v>9905000</v>
      </c>
      <c r="B962" s="149">
        <v>9840000</v>
      </c>
      <c r="C962" s="149">
        <v>9905000</v>
      </c>
      <c r="D962" s="149">
        <v>9905000</v>
      </c>
      <c r="E962" s="150">
        <v>42063</v>
      </c>
      <c r="F962" s="151" t="s">
        <v>2365</v>
      </c>
    </row>
    <row r="963" spans="1:6">
      <c r="A963" s="149">
        <v>9940000</v>
      </c>
      <c r="B963" s="149">
        <v>9940000</v>
      </c>
      <c r="C963" s="149">
        <v>9995000</v>
      </c>
      <c r="D963" s="149">
        <v>9940000</v>
      </c>
      <c r="E963" s="150">
        <v>42061</v>
      </c>
      <c r="F963" s="151" t="s">
        <v>2366</v>
      </c>
    </row>
    <row r="964" spans="1:6">
      <c r="A964" s="149">
        <v>9955000</v>
      </c>
      <c r="B964" s="149">
        <v>9935000</v>
      </c>
      <c r="C964" s="149">
        <v>9970000</v>
      </c>
      <c r="D964" s="149">
        <v>9955000</v>
      </c>
      <c r="E964" s="150">
        <v>42060</v>
      </c>
      <c r="F964" s="151" t="s">
        <v>2367</v>
      </c>
    </row>
    <row r="965" spans="1:6">
      <c r="A965" s="149">
        <v>9875000</v>
      </c>
      <c r="B965" s="149">
        <v>9830000</v>
      </c>
      <c r="C965" s="149">
        <v>9895000</v>
      </c>
      <c r="D965" s="149">
        <v>9875000</v>
      </c>
      <c r="E965" s="150">
        <v>42059</v>
      </c>
      <c r="F965" s="151" t="s">
        <v>2368</v>
      </c>
    </row>
    <row r="966" spans="1:6">
      <c r="A966" s="149">
        <v>9815000</v>
      </c>
      <c r="B966" s="149">
        <v>9770000</v>
      </c>
      <c r="C966" s="149">
        <v>9820000</v>
      </c>
      <c r="D966" s="149">
        <v>9815000</v>
      </c>
      <c r="E966" s="150">
        <v>42058</v>
      </c>
      <c r="F966" s="151" t="s">
        <v>2369</v>
      </c>
    </row>
    <row r="967" spans="1:6">
      <c r="A967" s="149">
        <v>9795000</v>
      </c>
      <c r="B967" s="149">
        <v>9750000</v>
      </c>
      <c r="C967" s="149">
        <v>9805000</v>
      </c>
      <c r="D967" s="149">
        <v>9795000</v>
      </c>
      <c r="E967" s="150">
        <v>42057</v>
      </c>
      <c r="F967" s="151" t="s">
        <v>2370</v>
      </c>
    </row>
    <row r="968" spans="1:6">
      <c r="A968" s="149">
        <v>9725000</v>
      </c>
      <c r="B968" s="149">
        <v>9710000</v>
      </c>
      <c r="C968" s="149">
        <v>9775000</v>
      </c>
      <c r="D968" s="149">
        <v>9725000</v>
      </c>
      <c r="E968" s="150">
        <v>42056</v>
      </c>
      <c r="F968" s="151" t="s">
        <v>2371</v>
      </c>
    </row>
    <row r="969" spans="1:6">
      <c r="A969" s="149">
        <v>9920000</v>
      </c>
      <c r="B969" s="149">
        <v>9855000</v>
      </c>
      <c r="C969" s="149">
        <v>9935000</v>
      </c>
      <c r="D969" s="149">
        <v>9920000</v>
      </c>
      <c r="E969" s="150">
        <v>42054</v>
      </c>
      <c r="F969" s="151" t="s">
        <v>2372</v>
      </c>
    </row>
    <row r="970" spans="1:6">
      <c r="A970" s="149">
        <v>9830000</v>
      </c>
      <c r="B970" s="149">
        <v>9745000</v>
      </c>
      <c r="C970" s="149">
        <v>9830000</v>
      </c>
      <c r="D970" s="149">
        <v>9830000</v>
      </c>
      <c r="E970" s="150">
        <v>42053</v>
      </c>
      <c r="F970" s="151" t="s">
        <v>2373</v>
      </c>
    </row>
    <row r="971" spans="1:6">
      <c r="A971" s="149">
        <v>9750000</v>
      </c>
      <c r="B971" s="149">
        <v>9750000</v>
      </c>
      <c r="C971" s="149">
        <v>9790000</v>
      </c>
      <c r="D971" s="149">
        <v>9750000</v>
      </c>
      <c r="E971" s="150">
        <v>42052</v>
      </c>
      <c r="F971" s="151" t="s">
        <v>2374</v>
      </c>
    </row>
    <row r="972" spans="1:6">
      <c r="A972" s="149">
        <v>9890000</v>
      </c>
      <c r="B972" s="149">
        <v>9890000</v>
      </c>
      <c r="C972" s="149">
        <v>9950000</v>
      </c>
      <c r="D972" s="149">
        <v>9890000</v>
      </c>
      <c r="E972" s="150">
        <v>42051</v>
      </c>
      <c r="F972" s="151" t="s">
        <v>2375</v>
      </c>
    </row>
    <row r="973" spans="1:6">
      <c r="A973" s="149">
        <v>9950000</v>
      </c>
      <c r="B973" s="149">
        <v>9910000</v>
      </c>
      <c r="C973" s="149">
        <v>9960000</v>
      </c>
      <c r="D973" s="149">
        <v>9950000</v>
      </c>
      <c r="E973" s="150">
        <v>42050</v>
      </c>
      <c r="F973" s="151" t="s">
        <v>2376</v>
      </c>
    </row>
    <row r="974" spans="1:6">
      <c r="A974" s="149">
        <v>9970000</v>
      </c>
      <c r="B974" s="149">
        <v>9970000</v>
      </c>
      <c r="C974" s="149">
        <v>10040000</v>
      </c>
      <c r="D974" s="149">
        <v>9970000</v>
      </c>
      <c r="E974" s="150">
        <v>42049</v>
      </c>
      <c r="F974" s="151" t="s">
        <v>2377</v>
      </c>
    </row>
    <row r="975" spans="1:6">
      <c r="A975" s="149">
        <v>9910000</v>
      </c>
      <c r="B975" s="149">
        <v>9890000</v>
      </c>
      <c r="C975" s="149">
        <v>9915000</v>
      </c>
      <c r="D975" s="149">
        <v>9910000</v>
      </c>
      <c r="E975" s="150">
        <v>42047</v>
      </c>
      <c r="F975" s="151" t="s">
        <v>2378</v>
      </c>
    </row>
    <row r="976" spans="1:6">
      <c r="A976" s="149">
        <v>9940000</v>
      </c>
      <c r="B976" s="149">
        <v>9910000</v>
      </c>
      <c r="C976" s="149">
        <v>9970000</v>
      </c>
      <c r="D976" s="149">
        <v>9940000</v>
      </c>
      <c r="E976" s="150">
        <v>42045</v>
      </c>
      <c r="F976" s="151" t="s">
        <v>2379</v>
      </c>
    </row>
    <row r="977" spans="1:6">
      <c r="A977" s="149">
        <v>9910000</v>
      </c>
      <c r="B977" s="149">
        <v>9860000</v>
      </c>
      <c r="C977" s="149">
        <v>9980000</v>
      </c>
      <c r="D977" s="149">
        <v>9910000</v>
      </c>
      <c r="E977" s="150">
        <v>42044</v>
      </c>
      <c r="F977" s="151" t="s">
        <v>2380</v>
      </c>
    </row>
    <row r="978" spans="1:6">
      <c r="A978" s="149">
        <v>9840000</v>
      </c>
      <c r="B978" s="149">
        <v>9720000</v>
      </c>
      <c r="C978" s="149">
        <v>9840000</v>
      </c>
      <c r="D978" s="149">
        <v>9840000</v>
      </c>
      <c r="E978" s="150">
        <v>42043</v>
      </c>
      <c r="F978" s="151" t="s">
        <v>2381</v>
      </c>
    </row>
    <row r="979" spans="1:6">
      <c r="A979" s="149">
        <v>9830000</v>
      </c>
      <c r="B979" s="149">
        <v>9830000</v>
      </c>
      <c r="C979" s="149">
        <v>9900000</v>
      </c>
      <c r="D979" s="149">
        <v>9830000</v>
      </c>
      <c r="E979" s="150">
        <v>42042</v>
      </c>
      <c r="F979" s="151" t="s">
        <v>2382</v>
      </c>
    </row>
    <row r="980" spans="1:6">
      <c r="A980" s="149">
        <v>10090000</v>
      </c>
      <c r="B980" s="149">
        <v>10090000</v>
      </c>
      <c r="C980" s="149">
        <v>10150000</v>
      </c>
      <c r="D980" s="149">
        <v>10090000</v>
      </c>
      <c r="E980" s="150">
        <v>42040</v>
      </c>
      <c r="F980" s="151" t="s">
        <v>2383</v>
      </c>
    </row>
    <row r="981" spans="1:6">
      <c r="A981" s="149">
        <v>10140000</v>
      </c>
      <c r="B981" s="149">
        <v>10140000</v>
      </c>
      <c r="C981" s="149">
        <v>10230000</v>
      </c>
      <c r="D981" s="149">
        <v>10140000</v>
      </c>
      <c r="E981" s="150">
        <v>42039</v>
      </c>
      <c r="F981" s="151" t="s">
        <v>2384</v>
      </c>
    </row>
    <row r="982" spans="1:6">
      <c r="A982" s="149">
        <v>10260000</v>
      </c>
      <c r="B982" s="149">
        <v>10250000</v>
      </c>
      <c r="C982" s="149">
        <v>10320000</v>
      </c>
      <c r="D982" s="149">
        <v>10260000</v>
      </c>
      <c r="E982" s="150">
        <v>42038</v>
      </c>
      <c r="F982" s="151" t="s">
        <v>2385</v>
      </c>
    </row>
    <row r="983" spans="1:6">
      <c r="A983" s="149">
        <v>10240000</v>
      </c>
      <c r="B983" s="149">
        <v>10240000</v>
      </c>
      <c r="C983" s="149">
        <v>10315000</v>
      </c>
      <c r="D983" s="149">
        <v>10240000</v>
      </c>
      <c r="E983" s="150">
        <v>42037</v>
      </c>
      <c r="F983" s="151" t="s">
        <v>2386</v>
      </c>
    </row>
    <row r="984" spans="1:6">
      <c r="A984" s="149">
        <v>10320000</v>
      </c>
      <c r="B984" s="149">
        <v>10320000</v>
      </c>
      <c r="C984" s="149">
        <v>10340000</v>
      </c>
      <c r="D984" s="149">
        <v>10320000</v>
      </c>
      <c r="E984" s="150">
        <v>42036</v>
      </c>
      <c r="F984" s="151" t="s">
        <v>2387</v>
      </c>
    </row>
    <row r="985" spans="1:6">
      <c r="A985" s="149">
        <v>10330000</v>
      </c>
      <c r="B985" s="149">
        <v>10280000</v>
      </c>
      <c r="C985" s="149">
        <v>10335000</v>
      </c>
      <c r="D985" s="149">
        <v>10330000</v>
      </c>
      <c r="E985" s="150">
        <v>42035</v>
      </c>
      <c r="F985" s="151" t="s">
        <v>2388</v>
      </c>
    </row>
    <row r="986" spans="1:6">
      <c r="A986" s="149">
        <v>10340000</v>
      </c>
      <c r="B986" s="149">
        <v>10340000</v>
      </c>
      <c r="C986" s="149">
        <v>10380000</v>
      </c>
      <c r="D986" s="149">
        <v>10340000</v>
      </c>
      <c r="E986" s="150">
        <v>42033</v>
      </c>
      <c r="F986" s="151" t="s">
        <v>2389</v>
      </c>
    </row>
    <row r="987" spans="1:6">
      <c r="A987" s="149">
        <v>10390000</v>
      </c>
      <c r="B987" s="149">
        <v>10340000</v>
      </c>
      <c r="C987" s="149">
        <v>10390000</v>
      </c>
      <c r="D987" s="149">
        <v>10390000</v>
      </c>
      <c r="E987" s="150">
        <v>42032</v>
      </c>
      <c r="F987" s="151" t="s">
        <v>2390</v>
      </c>
    </row>
    <row r="988" spans="1:6">
      <c r="A988" s="149">
        <v>10355000</v>
      </c>
      <c r="B988" s="149">
        <v>10340000</v>
      </c>
      <c r="C988" s="149">
        <v>10380000</v>
      </c>
      <c r="D988" s="149">
        <v>10355000</v>
      </c>
      <c r="E988" s="150">
        <v>42031</v>
      </c>
      <c r="F988" s="151" t="s">
        <v>2391</v>
      </c>
    </row>
    <row r="989" spans="1:6">
      <c r="A989" s="149">
        <v>10390000</v>
      </c>
      <c r="B989" s="149">
        <v>10380000</v>
      </c>
      <c r="C989" s="149">
        <v>10420000</v>
      </c>
      <c r="D989" s="149">
        <v>10390000</v>
      </c>
      <c r="E989" s="150">
        <v>42030</v>
      </c>
      <c r="F989" s="151" t="s">
        <v>2392</v>
      </c>
    </row>
    <row r="990" spans="1:6">
      <c r="A990" s="149">
        <v>10420000</v>
      </c>
      <c r="B990" s="149">
        <v>10380000</v>
      </c>
      <c r="C990" s="149">
        <v>10420000</v>
      </c>
      <c r="D990" s="149">
        <v>10420000</v>
      </c>
      <c r="E990" s="150">
        <v>42029</v>
      </c>
      <c r="F990" s="151" t="s">
        <v>2393</v>
      </c>
    </row>
    <row r="991" spans="1:6">
      <c r="A991" s="149">
        <v>10390000</v>
      </c>
      <c r="B991" s="149">
        <v>10385000</v>
      </c>
      <c r="C991" s="149">
        <v>10425000</v>
      </c>
      <c r="D991" s="149">
        <v>10390000</v>
      </c>
      <c r="E991" s="150">
        <v>42028</v>
      </c>
      <c r="F991" s="151" t="s">
        <v>2394</v>
      </c>
    </row>
    <row r="992" spans="1:6">
      <c r="A992" s="149">
        <v>10380000</v>
      </c>
      <c r="B992" s="149">
        <v>10380000</v>
      </c>
      <c r="C992" s="149">
        <v>10400000</v>
      </c>
      <c r="D992" s="149">
        <v>10380000</v>
      </c>
      <c r="E992" s="150">
        <v>42026</v>
      </c>
      <c r="F992" s="151" t="s">
        <v>2395</v>
      </c>
    </row>
    <row r="993" spans="1:6">
      <c r="A993" s="149">
        <v>10445000</v>
      </c>
      <c r="B993" s="149">
        <v>10385000</v>
      </c>
      <c r="C993" s="149">
        <v>10445000</v>
      </c>
      <c r="D993" s="149">
        <v>10445000</v>
      </c>
      <c r="E993" s="150">
        <v>42025</v>
      </c>
      <c r="F993" s="151" t="s">
        <v>2396</v>
      </c>
    </row>
    <row r="994" spans="1:6">
      <c r="A994" s="149">
        <v>10380000</v>
      </c>
      <c r="B994" s="149">
        <v>10305000</v>
      </c>
      <c r="C994" s="149">
        <v>10385000</v>
      </c>
      <c r="D994" s="149">
        <v>10380000</v>
      </c>
      <c r="E994" s="150">
        <v>42024</v>
      </c>
      <c r="F994" s="151" t="s">
        <v>2397</v>
      </c>
    </row>
    <row r="995" spans="1:6">
      <c r="A995" s="149">
        <v>10360000</v>
      </c>
      <c r="B995" s="149">
        <v>10260000</v>
      </c>
      <c r="C995" s="149">
        <v>10360000</v>
      </c>
      <c r="D995" s="149">
        <v>10360000</v>
      </c>
      <c r="E995" s="150">
        <v>42023</v>
      </c>
      <c r="F995" s="151" t="s">
        <v>2398</v>
      </c>
    </row>
    <row r="996" spans="1:6">
      <c r="A996" s="149">
        <v>10260000</v>
      </c>
      <c r="B996" s="149">
        <v>10205000</v>
      </c>
      <c r="C996" s="149">
        <v>10260000</v>
      </c>
      <c r="D996" s="149">
        <v>10260000</v>
      </c>
      <c r="E996" s="150">
        <v>42022</v>
      </c>
      <c r="F996" s="151" t="s">
        <v>2399</v>
      </c>
    </row>
    <row r="997" spans="1:6">
      <c r="A997" s="149">
        <v>10195000</v>
      </c>
      <c r="B997" s="149">
        <v>10160000</v>
      </c>
      <c r="C997" s="149">
        <v>10255000</v>
      </c>
      <c r="D997" s="149">
        <v>10195000</v>
      </c>
      <c r="E997" s="150">
        <v>42021</v>
      </c>
      <c r="F997" s="151" t="s">
        <v>2400</v>
      </c>
    </row>
    <row r="998" spans="1:6">
      <c r="A998" s="149">
        <v>9980000</v>
      </c>
      <c r="B998" s="149">
        <v>9900000</v>
      </c>
      <c r="C998" s="149">
        <v>9980000</v>
      </c>
      <c r="D998" s="149">
        <v>9980000</v>
      </c>
      <c r="E998" s="150">
        <v>42019</v>
      </c>
      <c r="F998" s="151" t="s">
        <v>2401</v>
      </c>
    </row>
    <row r="999" spans="1:6">
      <c r="A999" s="149">
        <v>9935000</v>
      </c>
      <c r="B999" s="149">
        <v>9860000</v>
      </c>
      <c r="C999" s="149">
        <v>9950000</v>
      </c>
      <c r="D999" s="149">
        <v>9935000</v>
      </c>
      <c r="E999" s="150">
        <v>42018</v>
      </c>
      <c r="F999" s="151" t="s">
        <v>2402</v>
      </c>
    </row>
    <row r="1000" spans="1:6">
      <c r="A1000" s="149">
        <v>9915000</v>
      </c>
      <c r="B1000" s="149">
        <v>9915000</v>
      </c>
      <c r="C1000" s="149">
        <v>9945000</v>
      </c>
      <c r="D1000" s="149">
        <v>9915000</v>
      </c>
      <c r="E1000" s="150">
        <v>42017</v>
      </c>
      <c r="F1000" s="151" t="s">
        <v>2403</v>
      </c>
    </row>
    <row r="1001" spans="1:6">
      <c r="A1001" s="149">
        <v>9880000</v>
      </c>
      <c r="B1001" s="149">
        <v>9875000</v>
      </c>
      <c r="C1001" s="149">
        <v>9950000</v>
      </c>
      <c r="D1001" s="149">
        <v>9880000</v>
      </c>
      <c r="E1001" s="150">
        <v>42016</v>
      </c>
      <c r="F1001" s="151" t="s">
        <v>2404</v>
      </c>
    </row>
    <row r="1002" spans="1:6">
      <c r="A1002" s="149">
        <v>9925000</v>
      </c>
      <c r="B1002" s="149">
        <v>9925000</v>
      </c>
      <c r="C1002" s="149">
        <v>9955000</v>
      </c>
      <c r="D1002" s="149">
        <v>9925000</v>
      </c>
      <c r="E1002" s="150">
        <v>42015</v>
      </c>
      <c r="F1002" s="151" t="s">
        <v>2405</v>
      </c>
    </row>
    <row r="1003" spans="1:6">
      <c r="A1003" s="149">
        <v>9960000</v>
      </c>
      <c r="B1003" s="149">
        <v>9920000</v>
      </c>
      <c r="C1003" s="149">
        <v>9965000</v>
      </c>
      <c r="D1003" s="149">
        <v>9960000</v>
      </c>
      <c r="E1003" s="150">
        <v>42014</v>
      </c>
      <c r="F1003" s="151" t="s">
        <v>2406</v>
      </c>
    </row>
    <row r="1004" spans="1:6">
      <c r="A1004" s="149">
        <v>9885000</v>
      </c>
      <c r="B1004" s="149">
        <v>9885000</v>
      </c>
      <c r="C1004" s="149">
        <v>9915000</v>
      </c>
      <c r="D1004" s="149">
        <v>9885000</v>
      </c>
      <c r="E1004" s="150">
        <v>42012</v>
      </c>
      <c r="F1004" s="151" t="s">
        <v>2407</v>
      </c>
    </row>
    <row r="1005" spans="1:6">
      <c r="A1005" s="149">
        <v>9935000</v>
      </c>
      <c r="B1005" s="149">
        <v>9935000</v>
      </c>
      <c r="C1005" s="149">
        <v>10000000</v>
      </c>
      <c r="D1005" s="149">
        <v>9935000</v>
      </c>
      <c r="E1005" s="150">
        <v>42011</v>
      </c>
      <c r="F1005" s="151" t="s">
        <v>2408</v>
      </c>
    </row>
    <row r="1006" spans="1:6">
      <c r="A1006" s="149">
        <v>9935000</v>
      </c>
      <c r="B1006" s="149">
        <v>9865000</v>
      </c>
      <c r="C1006" s="149">
        <v>9940000</v>
      </c>
      <c r="D1006" s="149">
        <v>9935000</v>
      </c>
      <c r="E1006" s="150">
        <v>42010</v>
      </c>
      <c r="F1006" s="151" t="s">
        <v>2409</v>
      </c>
    </row>
    <row r="1007" spans="1:6">
      <c r="A1007" s="149">
        <v>9805000</v>
      </c>
      <c r="B1007" s="149">
        <v>9790000</v>
      </c>
      <c r="C1007" s="149">
        <v>9835000</v>
      </c>
      <c r="D1007" s="149">
        <v>9805000</v>
      </c>
      <c r="E1007" s="150">
        <v>42009</v>
      </c>
      <c r="F1007" s="151" t="s">
        <v>2410</v>
      </c>
    </row>
    <row r="1008" spans="1:6">
      <c r="A1008" s="149">
        <v>9815000</v>
      </c>
      <c r="B1008" s="149">
        <v>9805000</v>
      </c>
      <c r="C1008" s="149">
        <v>9850000</v>
      </c>
      <c r="D1008" s="149">
        <v>9815000</v>
      </c>
      <c r="E1008" s="150">
        <v>42008</v>
      </c>
      <c r="F1008" s="151" t="s">
        <v>2411</v>
      </c>
    </row>
    <row r="1009" spans="1:6">
      <c r="A1009" s="149">
        <v>9790000</v>
      </c>
      <c r="B1009" s="149">
        <v>9725000</v>
      </c>
      <c r="C1009" s="149">
        <v>9795000</v>
      </c>
      <c r="D1009" s="149">
        <v>9790000</v>
      </c>
      <c r="E1009" s="150">
        <v>42007</v>
      </c>
      <c r="F1009" s="151" t="s">
        <v>2412</v>
      </c>
    </row>
    <row r="1010" spans="1:6">
      <c r="A1010" s="149">
        <v>9770000</v>
      </c>
      <c r="B1010" s="149">
        <v>9755000</v>
      </c>
      <c r="C1010" s="149">
        <v>9780000</v>
      </c>
      <c r="D1010" s="149">
        <v>9770000</v>
      </c>
      <c r="E1010" s="150">
        <v>42005</v>
      </c>
      <c r="F1010" s="151" t="s">
        <v>2413</v>
      </c>
    </row>
    <row r="1011" spans="1:6">
      <c r="A1011" s="149">
        <v>9830000</v>
      </c>
      <c r="B1011" s="149">
        <v>9815000</v>
      </c>
      <c r="C1011" s="149">
        <v>9875000</v>
      </c>
      <c r="D1011" s="149">
        <v>9830000</v>
      </c>
      <c r="E1011" s="150">
        <v>42004</v>
      </c>
      <c r="F1011" s="151" t="s">
        <v>2414</v>
      </c>
    </row>
    <row r="1012" spans="1:6">
      <c r="A1012" s="149">
        <v>9840000</v>
      </c>
      <c r="B1012" s="149">
        <v>9800000</v>
      </c>
      <c r="C1012" s="149">
        <v>9890000</v>
      </c>
      <c r="D1012" s="149">
        <v>9840000</v>
      </c>
      <c r="E1012" s="150">
        <v>42003</v>
      </c>
      <c r="F1012" s="151" t="s">
        <v>2415</v>
      </c>
    </row>
    <row r="1013" spans="1:6">
      <c r="A1013" s="149">
        <v>9900000</v>
      </c>
      <c r="B1013" s="149">
        <v>9900000</v>
      </c>
      <c r="C1013" s="149">
        <v>9960000</v>
      </c>
      <c r="D1013" s="149">
        <v>9900000</v>
      </c>
      <c r="E1013" s="150">
        <v>42002</v>
      </c>
      <c r="F1013" s="151" t="s">
        <v>2416</v>
      </c>
    </row>
    <row r="1014" spans="1:6">
      <c r="A1014" s="149">
        <v>9955000</v>
      </c>
      <c r="B1014" s="149">
        <v>9940000</v>
      </c>
      <c r="C1014" s="149">
        <v>9975000</v>
      </c>
      <c r="D1014" s="149">
        <v>9955000</v>
      </c>
      <c r="E1014" s="150">
        <v>42001</v>
      </c>
      <c r="F1014" s="151" t="s">
        <v>2417</v>
      </c>
    </row>
    <row r="1015" spans="1:6">
      <c r="A1015" s="149">
        <v>9945000</v>
      </c>
      <c r="B1015" s="149">
        <v>9910000</v>
      </c>
      <c r="C1015" s="149">
        <v>9950000</v>
      </c>
      <c r="D1015" s="149">
        <v>9945000</v>
      </c>
      <c r="E1015" s="150">
        <v>42000</v>
      </c>
      <c r="F1015" s="151" t="s">
        <v>2418</v>
      </c>
    </row>
    <row r="1016" spans="1:6">
      <c r="A1016" s="149">
        <v>9895000</v>
      </c>
      <c r="B1016" s="149">
        <v>9895000</v>
      </c>
      <c r="C1016" s="149">
        <v>9900000</v>
      </c>
      <c r="D1016" s="149">
        <v>9895000</v>
      </c>
      <c r="E1016" s="150">
        <v>41999</v>
      </c>
      <c r="F1016" s="151" t="s">
        <v>2419</v>
      </c>
    </row>
    <row r="1017" spans="1:6">
      <c r="A1017" s="149">
        <v>9895000</v>
      </c>
      <c r="B1017" s="149">
        <v>9890000</v>
      </c>
      <c r="C1017" s="149">
        <v>9920000</v>
      </c>
      <c r="D1017" s="149">
        <v>9895000</v>
      </c>
      <c r="E1017" s="150">
        <v>41998</v>
      </c>
      <c r="F1017" s="151" t="s">
        <v>2420</v>
      </c>
    </row>
    <row r="1018" spans="1:6">
      <c r="A1018" s="149">
        <v>9895000</v>
      </c>
      <c r="B1018" s="149">
        <v>9895000</v>
      </c>
      <c r="C1018" s="149">
        <v>9950000</v>
      </c>
      <c r="D1018" s="149">
        <v>9895000</v>
      </c>
      <c r="E1018" s="150">
        <v>41997</v>
      </c>
      <c r="F1018" s="151" t="s">
        <v>2421</v>
      </c>
    </row>
    <row r="1019" spans="1:6">
      <c r="A1019" s="149">
        <v>9960000</v>
      </c>
      <c r="B1019" s="149">
        <v>9940000</v>
      </c>
      <c r="C1019" s="149">
        <v>9960000</v>
      </c>
      <c r="D1019" s="149">
        <v>9960000</v>
      </c>
      <c r="E1019" s="150">
        <v>41996</v>
      </c>
      <c r="F1019" s="151" t="s">
        <v>2422</v>
      </c>
    </row>
    <row r="1020" spans="1:6">
      <c r="A1020" s="149">
        <v>9960000</v>
      </c>
      <c r="B1020" s="149">
        <v>9910000</v>
      </c>
      <c r="C1020" s="149">
        <v>9960000</v>
      </c>
      <c r="D1020" s="149">
        <v>9960000</v>
      </c>
      <c r="E1020" s="150">
        <v>41995</v>
      </c>
      <c r="F1020" s="151" t="s">
        <v>2423</v>
      </c>
    </row>
    <row r="1021" spans="1:6">
      <c r="A1021" s="149">
        <v>9935000</v>
      </c>
      <c r="B1021" s="149">
        <v>9930000</v>
      </c>
      <c r="C1021" s="149">
        <v>9935000</v>
      </c>
      <c r="D1021" s="149">
        <v>9935000</v>
      </c>
      <c r="E1021" s="150">
        <v>41994</v>
      </c>
      <c r="F1021" s="151" t="s">
        <v>2424</v>
      </c>
    </row>
    <row r="1022" spans="1:6">
      <c r="A1022" s="149">
        <v>9935000</v>
      </c>
      <c r="B1022" s="149">
        <v>9875000</v>
      </c>
      <c r="C1022" s="149">
        <v>9975000</v>
      </c>
      <c r="D1022" s="149">
        <v>9935000</v>
      </c>
      <c r="E1022" s="150">
        <v>41993</v>
      </c>
      <c r="F1022" s="151" t="s">
        <v>2425</v>
      </c>
    </row>
    <row r="1023" spans="1:6">
      <c r="A1023" s="149">
        <v>9990000</v>
      </c>
      <c r="B1023" s="149">
        <v>9910000</v>
      </c>
      <c r="C1023" s="149">
        <v>9995000</v>
      </c>
      <c r="D1023" s="149">
        <v>9990000</v>
      </c>
      <c r="E1023" s="150">
        <v>41991</v>
      </c>
      <c r="F1023" s="151" t="s">
        <v>2426</v>
      </c>
    </row>
    <row r="1024" spans="1:6">
      <c r="A1024" s="149">
        <v>9905000</v>
      </c>
      <c r="B1024" s="149">
        <v>9900000</v>
      </c>
      <c r="C1024" s="149">
        <v>9950000</v>
      </c>
      <c r="D1024" s="149">
        <v>9905000</v>
      </c>
      <c r="E1024" s="150">
        <v>41990</v>
      </c>
      <c r="F1024" s="151" t="s">
        <v>2427</v>
      </c>
    </row>
    <row r="1025" spans="1:6">
      <c r="A1025" s="149">
        <v>9970000</v>
      </c>
      <c r="B1025" s="149">
        <v>9850000</v>
      </c>
      <c r="C1025" s="149">
        <v>10020000</v>
      </c>
      <c r="D1025" s="149">
        <v>9970000</v>
      </c>
      <c r="E1025" s="150">
        <v>41989</v>
      </c>
      <c r="F1025" s="151" t="s">
        <v>2428</v>
      </c>
    </row>
    <row r="1026" spans="1:6">
      <c r="A1026" s="149">
        <v>9960000</v>
      </c>
      <c r="B1026" s="149">
        <v>9950000</v>
      </c>
      <c r="C1026" s="149">
        <v>10120000</v>
      </c>
      <c r="D1026" s="149">
        <v>9960000</v>
      </c>
      <c r="E1026" s="150">
        <v>41988</v>
      </c>
      <c r="F1026" s="151" t="s">
        <v>2429</v>
      </c>
    </row>
    <row r="1027" spans="1:6">
      <c r="A1027" s="149">
        <v>10010000</v>
      </c>
      <c r="B1027" s="149">
        <v>9815000</v>
      </c>
      <c r="C1027" s="149">
        <v>10010000</v>
      </c>
      <c r="D1027" s="149">
        <v>10010000</v>
      </c>
      <c r="E1027" s="150">
        <v>41987</v>
      </c>
      <c r="F1027" s="151" t="s">
        <v>2430</v>
      </c>
    </row>
    <row r="1028" spans="1:6">
      <c r="A1028" s="149">
        <v>9800000</v>
      </c>
      <c r="B1028" s="149">
        <v>9795000</v>
      </c>
      <c r="C1028" s="149">
        <v>9800000</v>
      </c>
      <c r="D1028" s="149">
        <v>9800000</v>
      </c>
      <c r="E1028" s="150">
        <v>41986</v>
      </c>
      <c r="F1028" s="151" t="s">
        <v>2431</v>
      </c>
    </row>
    <row r="1029" spans="1:6">
      <c r="A1029" s="149">
        <v>9800000</v>
      </c>
      <c r="B1029" s="149">
        <v>9795000</v>
      </c>
      <c r="C1029" s="149">
        <v>9800000</v>
      </c>
      <c r="D1029" s="149">
        <v>9800000</v>
      </c>
      <c r="E1029" s="150">
        <v>41985</v>
      </c>
      <c r="F1029" s="151" t="s">
        <v>2432</v>
      </c>
    </row>
    <row r="1030" spans="1:6">
      <c r="A1030" s="149">
        <v>9800000</v>
      </c>
      <c r="B1030" s="149">
        <v>9790000</v>
      </c>
      <c r="C1030" s="149">
        <v>9835000</v>
      </c>
      <c r="D1030" s="149">
        <v>9800000</v>
      </c>
      <c r="E1030" s="150">
        <v>41984</v>
      </c>
      <c r="F1030" s="151" t="s">
        <v>2433</v>
      </c>
    </row>
    <row r="1031" spans="1:6">
      <c r="A1031" s="149">
        <v>9810000</v>
      </c>
      <c r="B1031" s="149">
        <v>9675000</v>
      </c>
      <c r="C1031" s="149">
        <v>9810000</v>
      </c>
      <c r="D1031" s="149">
        <v>9810000</v>
      </c>
      <c r="E1031" s="150">
        <v>41983</v>
      </c>
      <c r="F1031" s="151" t="s">
        <v>2434</v>
      </c>
    </row>
    <row r="1032" spans="1:6">
      <c r="A1032" s="149">
        <v>9680000</v>
      </c>
      <c r="B1032" s="149">
        <v>9630000</v>
      </c>
      <c r="C1032" s="149">
        <v>9680000</v>
      </c>
      <c r="D1032" s="149">
        <v>9680000</v>
      </c>
      <c r="E1032" s="150">
        <v>41982</v>
      </c>
      <c r="F1032" s="151" t="s">
        <v>2435</v>
      </c>
    </row>
    <row r="1033" spans="1:6">
      <c r="A1033" s="149">
        <v>9630000</v>
      </c>
      <c r="B1033" s="149">
        <v>9620000</v>
      </c>
      <c r="C1033" s="149">
        <v>9670000</v>
      </c>
      <c r="D1033" s="149">
        <v>9630000</v>
      </c>
      <c r="E1033" s="150">
        <v>41981</v>
      </c>
      <c r="F1033" s="151" t="s">
        <v>2436</v>
      </c>
    </row>
    <row r="1034" spans="1:6">
      <c r="A1034" s="149">
        <v>9570000</v>
      </c>
      <c r="B1034" s="149">
        <v>9510000</v>
      </c>
      <c r="C1034" s="149">
        <v>9580000</v>
      </c>
      <c r="D1034" s="149">
        <v>9570000</v>
      </c>
      <c r="E1034" s="150">
        <v>41980</v>
      </c>
      <c r="F1034" s="151" t="s">
        <v>2437</v>
      </c>
    </row>
    <row r="1035" spans="1:6">
      <c r="A1035" s="149">
        <v>9490000</v>
      </c>
      <c r="B1035" s="149">
        <v>9490000</v>
      </c>
      <c r="C1035" s="149">
        <v>9520000</v>
      </c>
      <c r="D1035" s="149">
        <v>9490000</v>
      </c>
      <c r="E1035" s="150">
        <v>41979</v>
      </c>
      <c r="F1035" s="151" t="s">
        <v>2438</v>
      </c>
    </row>
    <row r="1036" spans="1:6">
      <c r="A1036" s="149">
        <v>9565000</v>
      </c>
      <c r="B1036" s="149">
        <v>9550000</v>
      </c>
      <c r="C1036" s="149">
        <v>9565000</v>
      </c>
      <c r="D1036" s="149">
        <v>9565000</v>
      </c>
      <c r="E1036" s="150">
        <v>41977</v>
      </c>
      <c r="F1036" s="151" t="s">
        <v>2439</v>
      </c>
    </row>
    <row r="1037" spans="1:6">
      <c r="A1037" s="149">
        <v>9560000</v>
      </c>
      <c r="B1037" s="149">
        <v>9530000</v>
      </c>
      <c r="C1037" s="149">
        <v>9580000</v>
      </c>
      <c r="D1037" s="149">
        <v>9560000</v>
      </c>
      <c r="E1037" s="150">
        <v>41976</v>
      </c>
      <c r="F1037" s="151" t="s">
        <v>2440</v>
      </c>
    </row>
    <row r="1038" spans="1:6">
      <c r="A1038" s="149">
        <v>9555000</v>
      </c>
      <c r="B1038" s="149">
        <v>9550000</v>
      </c>
      <c r="C1038" s="149">
        <v>9605000</v>
      </c>
      <c r="D1038" s="149">
        <v>9555000</v>
      </c>
      <c r="E1038" s="150">
        <v>41975</v>
      </c>
      <c r="F1038" s="151" t="s">
        <v>2441</v>
      </c>
    </row>
    <row r="1039" spans="1:6">
      <c r="A1039" s="149">
        <v>9510000</v>
      </c>
      <c r="B1039" s="149">
        <v>9475000</v>
      </c>
      <c r="C1039" s="149">
        <v>9545000</v>
      </c>
      <c r="D1039" s="149">
        <v>9510000</v>
      </c>
      <c r="E1039" s="150">
        <v>41974</v>
      </c>
      <c r="F1039" s="151" t="s">
        <v>2442</v>
      </c>
    </row>
    <row r="1040" spans="1:6">
      <c r="A1040" s="149">
        <v>9550000</v>
      </c>
      <c r="B1040" s="149">
        <v>9470000</v>
      </c>
      <c r="C1040" s="149">
        <v>9625000</v>
      </c>
      <c r="D1040" s="149">
        <v>9550000</v>
      </c>
      <c r="E1040" s="150">
        <v>41973</v>
      </c>
      <c r="F1040" s="151" t="s">
        <v>2443</v>
      </c>
    </row>
    <row r="1041" spans="1:6">
      <c r="A1041" s="149">
        <v>9450000</v>
      </c>
      <c r="B1041" s="149">
        <v>9350000</v>
      </c>
      <c r="C1041" s="149">
        <v>9465000</v>
      </c>
      <c r="D1041" s="149">
        <v>9450000</v>
      </c>
      <c r="E1041" s="150">
        <v>41972</v>
      </c>
      <c r="F1041" s="151" t="s">
        <v>2444</v>
      </c>
    </row>
    <row r="1042" spans="1:6">
      <c r="A1042" s="149">
        <v>9385000</v>
      </c>
      <c r="B1042" s="149">
        <v>9360000</v>
      </c>
      <c r="C1042" s="149">
        <v>9400000</v>
      </c>
      <c r="D1042" s="149">
        <v>9385000</v>
      </c>
      <c r="E1042" s="150">
        <v>41970</v>
      </c>
      <c r="F1042" s="151" t="s">
        <v>2445</v>
      </c>
    </row>
    <row r="1043" spans="1:6">
      <c r="A1043" s="149">
        <v>9380000</v>
      </c>
      <c r="B1043" s="149">
        <v>9295000</v>
      </c>
      <c r="C1043" s="149">
        <v>9380000</v>
      </c>
      <c r="D1043" s="149">
        <v>9380000</v>
      </c>
      <c r="E1043" s="150">
        <v>41969</v>
      </c>
      <c r="F1043" s="151" t="s">
        <v>2446</v>
      </c>
    </row>
    <row r="1044" spans="1:6">
      <c r="A1044" s="149">
        <v>9290000</v>
      </c>
      <c r="B1044" s="149">
        <v>9215000</v>
      </c>
      <c r="C1044" s="149">
        <v>9305000</v>
      </c>
      <c r="D1044" s="149">
        <v>9290000</v>
      </c>
      <c r="E1044" s="150">
        <v>41968</v>
      </c>
      <c r="F1044" s="151" t="s">
        <v>2447</v>
      </c>
    </row>
    <row r="1045" spans="1:6">
      <c r="A1045" s="149">
        <v>9220000</v>
      </c>
      <c r="B1045" s="149">
        <v>9140000</v>
      </c>
      <c r="C1045" s="149">
        <v>9225000</v>
      </c>
      <c r="D1045" s="149">
        <v>9220000</v>
      </c>
      <c r="E1045" s="150">
        <v>41967</v>
      </c>
      <c r="F1045" s="151" t="s">
        <v>2448</v>
      </c>
    </row>
    <row r="1046" spans="1:6">
      <c r="A1046" s="149">
        <v>9150000</v>
      </c>
      <c r="B1046" s="149">
        <v>9130000</v>
      </c>
      <c r="C1046" s="149">
        <v>9160000</v>
      </c>
      <c r="D1046" s="149">
        <v>9150000</v>
      </c>
      <c r="E1046" s="150">
        <v>41966</v>
      </c>
      <c r="F1046" s="151" t="s">
        <v>2449</v>
      </c>
    </row>
    <row r="1047" spans="1:6">
      <c r="A1047" s="149">
        <v>9150000</v>
      </c>
      <c r="B1047" s="149">
        <v>9140000</v>
      </c>
      <c r="C1047" s="149">
        <v>9165000</v>
      </c>
      <c r="D1047" s="149">
        <v>9150000</v>
      </c>
      <c r="E1047" s="150">
        <v>41965</v>
      </c>
      <c r="F1047" s="151" t="s">
        <v>2450</v>
      </c>
    </row>
    <row r="1048" spans="1:6">
      <c r="A1048" s="149">
        <v>9140000</v>
      </c>
      <c r="B1048" s="149">
        <v>9130000</v>
      </c>
      <c r="C1048" s="149">
        <v>9150000</v>
      </c>
      <c r="D1048" s="149">
        <v>9140000</v>
      </c>
      <c r="E1048" s="150">
        <v>41963</v>
      </c>
      <c r="F1048" s="151" t="s">
        <v>2451</v>
      </c>
    </row>
    <row r="1049" spans="1:6">
      <c r="A1049" s="149">
        <v>9170000</v>
      </c>
      <c r="B1049" s="149">
        <v>9160000</v>
      </c>
      <c r="C1049" s="149">
        <v>9180000</v>
      </c>
      <c r="D1049" s="149">
        <v>9170000</v>
      </c>
      <c r="E1049" s="150">
        <v>41962</v>
      </c>
      <c r="F1049" s="151" t="s">
        <v>2452</v>
      </c>
    </row>
    <row r="1050" spans="1:6">
      <c r="A1050" s="149">
        <v>9170000</v>
      </c>
      <c r="B1050" s="149">
        <v>9130000</v>
      </c>
      <c r="C1050" s="149">
        <v>9185000</v>
      </c>
      <c r="D1050" s="149">
        <v>9170000</v>
      </c>
      <c r="E1050" s="150">
        <v>41961</v>
      </c>
      <c r="F1050" s="151" t="s">
        <v>2453</v>
      </c>
    </row>
    <row r="1051" spans="1:6">
      <c r="A1051" s="149">
        <v>9140000</v>
      </c>
      <c r="B1051" s="149">
        <v>9130000</v>
      </c>
      <c r="C1051" s="149">
        <v>9145000</v>
      </c>
      <c r="D1051" s="149">
        <v>9140000</v>
      </c>
      <c r="E1051" s="150">
        <v>41960</v>
      </c>
      <c r="F1051" s="151" t="s">
        <v>2454</v>
      </c>
    </row>
    <row r="1052" spans="1:6">
      <c r="A1052" s="149">
        <v>9140000</v>
      </c>
      <c r="B1052" s="149">
        <v>9130000</v>
      </c>
      <c r="C1052" s="149">
        <v>9150000</v>
      </c>
      <c r="D1052" s="149">
        <v>9140000</v>
      </c>
      <c r="E1052" s="150">
        <v>41959</v>
      </c>
      <c r="F1052" s="151" t="s">
        <v>2455</v>
      </c>
    </row>
    <row r="1053" spans="1:6">
      <c r="A1053" s="149">
        <v>9150000</v>
      </c>
      <c r="B1053" s="149">
        <v>9140000</v>
      </c>
      <c r="C1053" s="149">
        <v>9165000</v>
      </c>
      <c r="D1053" s="149">
        <v>9150000</v>
      </c>
      <c r="E1053" s="150">
        <v>41958</v>
      </c>
      <c r="F1053" s="151" t="s">
        <v>2456</v>
      </c>
    </row>
    <row r="1054" spans="1:6">
      <c r="A1054" s="149">
        <v>9045000</v>
      </c>
      <c r="B1054" s="149">
        <v>9035000</v>
      </c>
      <c r="C1054" s="149">
        <v>9050000</v>
      </c>
      <c r="D1054" s="149">
        <v>9045000</v>
      </c>
      <c r="E1054" s="150">
        <v>41957</v>
      </c>
      <c r="F1054" s="151" t="s">
        <v>2457</v>
      </c>
    </row>
    <row r="1055" spans="1:6">
      <c r="A1055" s="149">
        <v>9045000</v>
      </c>
      <c r="B1055" s="149">
        <v>9015000</v>
      </c>
      <c r="C1055" s="149">
        <v>9045000</v>
      </c>
      <c r="D1055" s="149">
        <v>9045000</v>
      </c>
      <c r="E1055" s="150">
        <v>41956</v>
      </c>
      <c r="F1055" s="151" t="s">
        <v>2458</v>
      </c>
    </row>
    <row r="1056" spans="1:6">
      <c r="A1056" s="149">
        <v>9060000</v>
      </c>
      <c r="B1056" s="149">
        <v>9020000</v>
      </c>
      <c r="C1056" s="149">
        <v>9065000</v>
      </c>
      <c r="D1056" s="149">
        <v>9060000</v>
      </c>
      <c r="E1056" s="150">
        <v>41955</v>
      </c>
      <c r="F1056" s="151" t="s">
        <v>2459</v>
      </c>
    </row>
    <row r="1057" spans="1:6">
      <c r="A1057" s="149">
        <v>9000000</v>
      </c>
      <c r="B1057" s="149">
        <v>8955000</v>
      </c>
      <c r="C1057" s="149">
        <v>9025000</v>
      </c>
      <c r="D1057" s="149">
        <v>9000000</v>
      </c>
      <c r="E1057" s="150">
        <v>41954</v>
      </c>
      <c r="F1057" s="151" t="s">
        <v>2460</v>
      </c>
    </row>
    <row r="1058" spans="1:6">
      <c r="A1058" s="149">
        <v>9030000</v>
      </c>
      <c r="B1058" s="149">
        <v>9015000</v>
      </c>
      <c r="C1058" s="149">
        <v>9075000</v>
      </c>
      <c r="D1058" s="149">
        <v>9030000</v>
      </c>
      <c r="E1058" s="150">
        <v>41953</v>
      </c>
      <c r="F1058" s="151" t="s">
        <v>2461</v>
      </c>
    </row>
    <row r="1059" spans="1:6">
      <c r="A1059" s="149">
        <v>9075000</v>
      </c>
      <c r="B1059" s="149">
        <v>9065000</v>
      </c>
      <c r="C1059" s="149">
        <v>9095000</v>
      </c>
      <c r="D1059" s="149">
        <v>9075000</v>
      </c>
      <c r="E1059" s="150">
        <v>41952</v>
      </c>
      <c r="F1059" s="151" t="s">
        <v>2462</v>
      </c>
    </row>
    <row r="1060" spans="1:6">
      <c r="A1060" s="149">
        <v>9080000</v>
      </c>
      <c r="B1060" s="149">
        <v>9045000</v>
      </c>
      <c r="C1060" s="149">
        <v>9085000</v>
      </c>
      <c r="D1060" s="149">
        <v>9080000</v>
      </c>
      <c r="E1060" s="150">
        <v>41951</v>
      </c>
      <c r="F1060" s="151" t="s">
        <v>2463</v>
      </c>
    </row>
    <row r="1061" spans="1:6">
      <c r="A1061" s="149">
        <v>9033000</v>
      </c>
      <c r="B1061" s="149">
        <v>9025000</v>
      </c>
      <c r="C1061" s="149">
        <v>9035000</v>
      </c>
      <c r="D1061" s="149">
        <v>9033000</v>
      </c>
      <c r="E1061" s="150">
        <v>41950</v>
      </c>
      <c r="F1061" s="151" t="s">
        <v>2464</v>
      </c>
    </row>
    <row r="1062" spans="1:6">
      <c r="A1062" s="149">
        <v>9033000</v>
      </c>
      <c r="B1062" s="149">
        <v>9017000</v>
      </c>
      <c r="C1062" s="149">
        <v>9033000</v>
      </c>
      <c r="D1062" s="149">
        <v>9033000</v>
      </c>
      <c r="E1062" s="150">
        <v>41949</v>
      </c>
      <c r="F1062" s="151" t="s">
        <v>2465</v>
      </c>
    </row>
    <row r="1063" spans="1:6">
      <c r="A1063" s="149">
        <v>9025000</v>
      </c>
      <c r="B1063" s="149">
        <v>9020000</v>
      </c>
      <c r="C1063" s="149">
        <v>9025000</v>
      </c>
      <c r="D1063" s="149">
        <v>9025000</v>
      </c>
      <c r="E1063" s="150">
        <v>41948</v>
      </c>
      <c r="F1063" s="151" t="s">
        <v>2466</v>
      </c>
    </row>
    <row r="1064" spans="1:6">
      <c r="A1064" s="149">
        <v>9150000</v>
      </c>
      <c r="B1064" s="149">
        <v>9150000</v>
      </c>
      <c r="C1064" s="149">
        <v>9155000</v>
      </c>
      <c r="D1064" s="149">
        <v>9150000</v>
      </c>
      <c r="E1064" s="150">
        <v>41946</v>
      </c>
      <c r="F1064" s="151" t="s">
        <v>2467</v>
      </c>
    </row>
    <row r="1065" spans="1:6">
      <c r="A1065" s="149">
        <v>9150000</v>
      </c>
      <c r="B1065" s="149">
        <v>9110000</v>
      </c>
      <c r="C1065" s="149">
        <v>9150000</v>
      </c>
      <c r="D1065" s="149">
        <v>9150000</v>
      </c>
      <c r="E1065" s="150">
        <v>41945</v>
      </c>
      <c r="F1065" s="151" t="s">
        <v>2468</v>
      </c>
    </row>
    <row r="1066" spans="1:6">
      <c r="A1066" s="149">
        <v>9143000</v>
      </c>
      <c r="B1066" s="149">
        <v>9127000</v>
      </c>
      <c r="C1066" s="149">
        <v>9153000</v>
      </c>
      <c r="D1066" s="149">
        <v>9143000</v>
      </c>
      <c r="E1066" s="150">
        <v>41944</v>
      </c>
      <c r="F1066" s="151" t="s">
        <v>2469</v>
      </c>
    </row>
    <row r="1067" spans="1:6">
      <c r="A1067" s="149">
        <v>9244000</v>
      </c>
      <c r="B1067" s="149">
        <v>9242000</v>
      </c>
      <c r="C1067" s="149">
        <v>9244000</v>
      </c>
      <c r="D1067" s="149">
        <v>9244000</v>
      </c>
      <c r="E1067" s="150">
        <v>41943</v>
      </c>
      <c r="F1067" s="151" t="s">
        <v>2470</v>
      </c>
    </row>
    <row r="1068" spans="1:6">
      <c r="A1068" s="149">
        <v>9244000</v>
      </c>
      <c r="B1068" s="149">
        <v>9229000</v>
      </c>
      <c r="C1068" s="149">
        <v>9273000</v>
      </c>
      <c r="D1068" s="149">
        <v>9244000</v>
      </c>
      <c r="E1068" s="150">
        <v>41942</v>
      </c>
      <c r="F1068" s="151" t="s">
        <v>2471</v>
      </c>
    </row>
    <row r="1069" spans="1:6">
      <c r="A1069" s="149">
        <v>9293000</v>
      </c>
      <c r="B1069" s="149">
        <v>9290000</v>
      </c>
      <c r="C1069" s="149">
        <v>9313000</v>
      </c>
      <c r="D1069" s="149">
        <v>9293000</v>
      </c>
      <c r="E1069" s="150">
        <v>41941</v>
      </c>
      <c r="F1069" s="151" t="s">
        <v>2472</v>
      </c>
    </row>
    <row r="1070" spans="1:6">
      <c r="A1070" s="149">
        <v>9305000</v>
      </c>
      <c r="B1070" s="149">
        <v>9285000</v>
      </c>
      <c r="C1070" s="149">
        <v>9320000</v>
      </c>
      <c r="D1070" s="149">
        <v>9305000</v>
      </c>
      <c r="E1070" s="150">
        <v>41940</v>
      </c>
      <c r="F1070" s="151" t="s">
        <v>2473</v>
      </c>
    </row>
    <row r="1071" spans="1:6">
      <c r="A1071" s="149">
        <v>9310000</v>
      </c>
      <c r="B1071" s="149">
        <v>9295000</v>
      </c>
      <c r="C1071" s="149">
        <v>9325000</v>
      </c>
      <c r="D1071" s="149">
        <v>9310000</v>
      </c>
      <c r="E1071" s="150">
        <v>41939</v>
      </c>
      <c r="F1071" s="151" t="s">
        <v>2474</v>
      </c>
    </row>
    <row r="1072" spans="1:6">
      <c r="A1072" s="149">
        <v>9295000</v>
      </c>
      <c r="B1072" s="149">
        <v>9285000</v>
      </c>
      <c r="C1072" s="149">
        <v>9300000</v>
      </c>
      <c r="D1072" s="149">
        <v>9295000</v>
      </c>
      <c r="E1072" s="150">
        <v>41938</v>
      </c>
      <c r="F1072" s="151" t="s">
        <v>2475</v>
      </c>
    </row>
    <row r="1073" spans="1:6">
      <c r="A1073" s="149">
        <v>9300000</v>
      </c>
      <c r="B1073" s="149">
        <v>9300000</v>
      </c>
      <c r="C1073" s="149">
        <v>9340000</v>
      </c>
      <c r="D1073" s="149">
        <v>9300000</v>
      </c>
      <c r="E1073" s="150">
        <v>41937</v>
      </c>
      <c r="F1073" s="151" t="s">
        <v>2476</v>
      </c>
    </row>
    <row r="1074" spans="1:6">
      <c r="A1074" s="149">
        <v>9360000</v>
      </c>
      <c r="B1074" s="149">
        <v>9355000</v>
      </c>
      <c r="C1074" s="149">
        <v>9370000</v>
      </c>
      <c r="D1074" s="149">
        <v>9360000</v>
      </c>
      <c r="E1074" s="150">
        <v>41935</v>
      </c>
      <c r="F1074" s="151" t="s">
        <v>2477</v>
      </c>
    </row>
    <row r="1075" spans="1:6">
      <c r="A1075" s="149">
        <v>9380000</v>
      </c>
      <c r="B1075" s="149">
        <v>9375000</v>
      </c>
      <c r="C1075" s="149">
        <v>9385000</v>
      </c>
      <c r="D1075" s="149">
        <v>9380000</v>
      </c>
      <c r="E1075" s="150">
        <v>41934</v>
      </c>
      <c r="F1075" s="151" t="s">
        <v>2478</v>
      </c>
    </row>
    <row r="1076" spans="1:6">
      <c r="A1076" s="149">
        <v>9390000</v>
      </c>
      <c r="B1076" s="149">
        <v>9380000</v>
      </c>
      <c r="C1076" s="149">
        <v>9410000</v>
      </c>
      <c r="D1076" s="149">
        <v>9390000</v>
      </c>
      <c r="E1076" s="150">
        <v>41933</v>
      </c>
      <c r="F1076" s="151" t="s">
        <v>2479</v>
      </c>
    </row>
    <row r="1077" spans="1:6">
      <c r="A1077" s="149">
        <v>9375000</v>
      </c>
      <c r="B1077" s="149">
        <v>9370000</v>
      </c>
      <c r="C1077" s="149">
        <v>9395000</v>
      </c>
      <c r="D1077" s="149">
        <v>9375000</v>
      </c>
      <c r="E1077" s="150">
        <v>41932</v>
      </c>
      <c r="F1077" s="151" t="s">
        <v>2480</v>
      </c>
    </row>
    <row r="1078" spans="1:6">
      <c r="A1078" s="149">
        <v>9390000</v>
      </c>
      <c r="B1078" s="149">
        <v>9370000</v>
      </c>
      <c r="C1078" s="149">
        <v>9390000</v>
      </c>
      <c r="D1078" s="149">
        <v>9390000</v>
      </c>
      <c r="E1078" s="150">
        <v>41931</v>
      </c>
      <c r="F1078" s="151" t="s">
        <v>2481</v>
      </c>
    </row>
    <row r="1079" spans="1:6">
      <c r="A1079" s="149">
        <v>9380000</v>
      </c>
      <c r="B1079" s="149">
        <v>9370000</v>
      </c>
      <c r="C1079" s="149">
        <v>9395000</v>
      </c>
      <c r="D1079" s="149">
        <v>9380000</v>
      </c>
      <c r="E1079" s="150">
        <v>41930</v>
      </c>
      <c r="F1079" s="151" t="s">
        <v>2482</v>
      </c>
    </row>
    <row r="1080" spans="1:6">
      <c r="A1080" s="149">
        <v>9415000</v>
      </c>
      <c r="B1080" s="149">
        <v>9400000</v>
      </c>
      <c r="C1080" s="149">
        <v>9415000</v>
      </c>
      <c r="D1080" s="149">
        <v>9415000</v>
      </c>
      <c r="E1080" s="150">
        <v>41929</v>
      </c>
      <c r="F1080" s="151" t="s">
        <v>2483</v>
      </c>
    </row>
    <row r="1081" spans="1:6">
      <c r="A1081" s="149">
        <v>9415000</v>
      </c>
      <c r="B1081" s="149">
        <v>9395000</v>
      </c>
      <c r="C1081" s="149">
        <v>9420000</v>
      </c>
      <c r="D1081" s="149">
        <v>9415000</v>
      </c>
      <c r="E1081" s="150">
        <v>41928</v>
      </c>
      <c r="F1081" s="151" t="s">
        <v>2484</v>
      </c>
    </row>
    <row r="1082" spans="1:6">
      <c r="A1082" s="149">
        <v>9405000</v>
      </c>
      <c r="B1082" s="149">
        <v>9345000</v>
      </c>
      <c r="C1082" s="149">
        <v>9415000</v>
      </c>
      <c r="D1082" s="149">
        <v>9405000</v>
      </c>
      <c r="E1082" s="150">
        <v>41927</v>
      </c>
      <c r="F1082" s="151" t="s">
        <v>2485</v>
      </c>
    </row>
    <row r="1083" spans="1:6">
      <c r="A1083" s="149">
        <v>9405000</v>
      </c>
      <c r="B1083" s="149">
        <v>9385000</v>
      </c>
      <c r="C1083" s="149">
        <v>9440000</v>
      </c>
      <c r="D1083" s="149">
        <v>9405000</v>
      </c>
      <c r="E1083" s="150">
        <v>41926</v>
      </c>
      <c r="F1083" s="151" t="s">
        <v>2486</v>
      </c>
    </row>
    <row r="1084" spans="1:6">
      <c r="A1084" s="149">
        <v>9395000</v>
      </c>
      <c r="B1084" s="149">
        <v>9395000</v>
      </c>
      <c r="C1084" s="149">
        <v>9400000</v>
      </c>
      <c r="D1084" s="149">
        <v>9395000</v>
      </c>
      <c r="E1084" s="150">
        <v>41925</v>
      </c>
      <c r="F1084" s="151" t="s">
        <v>2487</v>
      </c>
    </row>
    <row r="1085" spans="1:6">
      <c r="A1085" s="149">
        <v>9395000</v>
      </c>
      <c r="B1085" s="149">
        <v>9375000</v>
      </c>
      <c r="C1085" s="149">
        <v>9395000</v>
      </c>
      <c r="D1085" s="149">
        <v>9395000</v>
      </c>
      <c r="E1085" s="150">
        <v>41924</v>
      </c>
      <c r="F1085" s="151" t="s">
        <v>2488</v>
      </c>
    </row>
    <row r="1086" spans="1:6">
      <c r="A1086" s="149">
        <v>9395000</v>
      </c>
      <c r="B1086" s="149">
        <v>9395000</v>
      </c>
      <c r="C1086" s="149">
        <v>9495000</v>
      </c>
      <c r="D1086" s="149">
        <v>9395000</v>
      </c>
      <c r="E1086" s="150">
        <v>41923</v>
      </c>
      <c r="F1086" s="151" t="s">
        <v>2489</v>
      </c>
    </row>
    <row r="1087" spans="1:6">
      <c r="A1087" s="149">
        <v>9460000</v>
      </c>
      <c r="B1087" s="149">
        <v>9445000</v>
      </c>
      <c r="C1087" s="149">
        <v>9475000</v>
      </c>
      <c r="D1087" s="149">
        <v>9460000</v>
      </c>
      <c r="E1087" s="150">
        <v>41922</v>
      </c>
      <c r="F1087" s="151" t="s">
        <v>2490</v>
      </c>
    </row>
    <row r="1088" spans="1:6">
      <c r="A1088" s="149">
        <v>9460000</v>
      </c>
      <c r="B1088" s="149">
        <v>9440000</v>
      </c>
      <c r="C1088" s="149">
        <v>9475000</v>
      </c>
      <c r="D1088" s="149">
        <v>9460000</v>
      </c>
      <c r="E1088" s="150">
        <v>41921</v>
      </c>
      <c r="F1088" s="151" t="s">
        <v>2491</v>
      </c>
    </row>
    <row r="1089" spans="1:6">
      <c r="A1089" s="149">
        <v>9395000</v>
      </c>
      <c r="B1089" s="149">
        <v>9370000</v>
      </c>
      <c r="C1089" s="149">
        <v>9425000</v>
      </c>
      <c r="D1089" s="149">
        <v>9395000</v>
      </c>
      <c r="E1089" s="150">
        <v>41920</v>
      </c>
      <c r="F1089" s="151" t="s">
        <v>2492</v>
      </c>
    </row>
    <row r="1090" spans="1:6">
      <c r="A1090" s="149">
        <v>9365000</v>
      </c>
      <c r="B1090" s="149">
        <v>9320000</v>
      </c>
      <c r="C1090" s="149">
        <v>9370000</v>
      </c>
      <c r="D1090" s="149">
        <v>9365000</v>
      </c>
      <c r="E1090" s="150">
        <v>41919</v>
      </c>
      <c r="F1090" s="151" t="s">
        <v>2493</v>
      </c>
    </row>
    <row r="1091" spans="1:6">
      <c r="A1091" s="149">
        <v>9285000</v>
      </c>
      <c r="B1091" s="149">
        <v>9245000</v>
      </c>
      <c r="C1091" s="149">
        <v>9285000</v>
      </c>
      <c r="D1091" s="149">
        <v>9285000</v>
      </c>
      <c r="E1091" s="150">
        <v>41918</v>
      </c>
      <c r="F1091" s="151" t="s">
        <v>2494</v>
      </c>
    </row>
    <row r="1092" spans="1:6">
      <c r="A1092" s="149">
        <v>9295000</v>
      </c>
      <c r="B1092" s="149">
        <v>9265000</v>
      </c>
      <c r="C1092" s="149">
        <v>9295000</v>
      </c>
      <c r="D1092" s="149">
        <v>9295000</v>
      </c>
      <c r="E1092" s="150">
        <v>41917</v>
      </c>
      <c r="F1092" s="151" t="s">
        <v>2495</v>
      </c>
    </row>
    <row r="1093" spans="1:6">
      <c r="A1093" s="149">
        <v>9295000</v>
      </c>
      <c r="B1093" s="149">
        <v>9245000</v>
      </c>
      <c r="C1093" s="149">
        <v>9310000</v>
      </c>
      <c r="D1093" s="149">
        <v>9295000</v>
      </c>
      <c r="E1093" s="150">
        <v>41916</v>
      </c>
      <c r="F1093" s="151" t="s">
        <v>2496</v>
      </c>
    </row>
    <row r="1094" spans="1:6">
      <c r="A1094" s="149">
        <v>9345000</v>
      </c>
      <c r="B1094" s="149">
        <v>9340000</v>
      </c>
      <c r="C1094" s="149">
        <v>9345000</v>
      </c>
      <c r="D1094" s="149">
        <v>9345000</v>
      </c>
      <c r="E1094" s="150">
        <v>41915</v>
      </c>
      <c r="F1094" s="151" t="s">
        <v>2497</v>
      </c>
    </row>
    <row r="1095" spans="1:6">
      <c r="A1095" s="149">
        <v>9345000</v>
      </c>
      <c r="B1095" s="149">
        <v>9340000</v>
      </c>
      <c r="C1095" s="149">
        <v>9355000</v>
      </c>
      <c r="D1095" s="149">
        <v>9345000</v>
      </c>
      <c r="E1095" s="150">
        <v>41914</v>
      </c>
      <c r="F1095" s="151" t="s">
        <v>2498</v>
      </c>
    </row>
    <row r="1096" spans="1:6">
      <c r="A1096" s="149">
        <v>9345000</v>
      </c>
      <c r="B1096" s="149">
        <v>9335000</v>
      </c>
      <c r="C1096" s="149">
        <v>9350000</v>
      </c>
      <c r="D1096" s="149">
        <v>9345000</v>
      </c>
      <c r="E1096" s="150">
        <v>41913</v>
      </c>
      <c r="F1096" s="151" t="s">
        <v>2499</v>
      </c>
    </row>
    <row r="1097" spans="1:6">
      <c r="A1097" s="149">
        <v>9345000</v>
      </c>
      <c r="B1097" s="149">
        <v>9320000</v>
      </c>
      <c r="C1097" s="149">
        <v>9375000</v>
      </c>
      <c r="D1097" s="149">
        <v>9345000</v>
      </c>
      <c r="E1097" s="150">
        <v>41912</v>
      </c>
      <c r="F1097" s="151" t="s">
        <v>2500</v>
      </c>
    </row>
    <row r="1098" spans="1:6">
      <c r="A1098" s="149">
        <v>9385000</v>
      </c>
      <c r="B1098" s="149">
        <v>9380000</v>
      </c>
      <c r="C1098" s="149">
        <v>9395000</v>
      </c>
      <c r="D1098" s="149">
        <v>9385000</v>
      </c>
      <c r="E1098" s="150">
        <v>41911</v>
      </c>
      <c r="F1098" s="151" t="s">
        <v>2501</v>
      </c>
    </row>
    <row r="1099" spans="1:6">
      <c r="A1099" s="149">
        <v>9390000</v>
      </c>
      <c r="B1099" s="149">
        <v>9370000</v>
      </c>
      <c r="C1099" s="149">
        <v>9415000</v>
      </c>
      <c r="D1099" s="149">
        <v>9390000</v>
      </c>
      <c r="E1099" s="150">
        <v>41910</v>
      </c>
      <c r="F1099" s="151" t="s">
        <v>2502</v>
      </c>
    </row>
    <row r="1100" spans="1:6">
      <c r="A1100" s="149">
        <v>9360000</v>
      </c>
      <c r="B1100" s="149">
        <v>9270000</v>
      </c>
      <c r="C1100" s="149">
        <v>9360000</v>
      </c>
      <c r="D1100" s="149">
        <v>9360000</v>
      </c>
      <c r="E1100" s="150">
        <v>41909</v>
      </c>
      <c r="F1100" s="151" t="s">
        <v>2503</v>
      </c>
    </row>
    <row r="1101" spans="1:6">
      <c r="A1101" s="149">
        <v>9220000</v>
      </c>
      <c r="B1101" s="149">
        <v>9205000</v>
      </c>
      <c r="C1101" s="149">
        <v>9220000</v>
      </c>
      <c r="D1101" s="149">
        <v>9220000</v>
      </c>
      <c r="E1101" s="150">
        <v>41908</v>
      </c>
      <c r="F1101" s="151" t="s">
        <v>2504</v>
      </c>
    </row>
    <row r="1102" spans="1:6">
      <c r="A1102" s="149">
        <v>9220000</v>
      </c>
      <c r="B1102" s="149">
        <v>9205000</v>
      </c>
      <c r="C1102" s="149">
        <v>9265000</v>
      </c>
      <c r="D1102" s="149">
        <v>9220000</v>
      </c>
      <c r="E1102" s="150">
        <v>41907</v>
      </c>
      <c r="F1102" s="151" t="s">
        <v>2505</v>
      </c>
    </row>
    <row r="1103" spans="1:6">
      <c r="A1103" s="149">
        <v>9270000</v>
      </c>
      <c r="B1103" s="149">
        <v>9265000</v>
      </c>
      <c r="C1103" s="149">
        <v>9295000</v>
      </c>
      <c r="D1103" s="149">
        <v>9270000</v>
      </c>
      <c r="E1103" s="150">
        <v>41906</v>
      </c>
      <c r="F1103" s="151" t="s">
        <v>2506</v>
      </c>
    </row>
    <row r="1104" spans="1:6">
      <c r="A1104" s="149">
        <v>9175000</v>
      </c>
      <c r="B1104" s="149">
        <v>9150000</v>
      </c>
      <c r="C1104" s="149">
        <v>9180000</v>
      </c>
      <c r="D1104" s="149">
        <v>9175000</v>
      </c>
      <c r="E1104" s="150">
        <v>41904</v>
      </c>
      <c r="F1104" s="151" t="s">
        <v>2507</v>
      </c>
    </row>
    <row r="1105" spans="1:6">
      <c r="A1105" s="149">
        <v>9270000</v>
      </c>
      <c r="B1105" s="149">
        <v>9175000</v>
      </c>
      <c r="C1105" s="149">
        <v>9295000</v>
      </c>
      <c r="D1105" s="149">
        <v>9270000</v>
      </c>
      <c r="E1105" s="150">
        <v>41905</v>
      </c>
      <c r="F1105" s="151" t="s">
        <v>2508</v>
      </c>
    </row>
    <row r="1106" spans="1:6">
      <c r="A1106" s="149">
        <v>9175000</v>
      </c>
      <c r="B1106" s="149">
        <v>9155000</v>
      </c>
      <c r="C1106" s="149">
        <v>9195000</v>
      </c>
      <c r="D1106" s="149">
        <v>9175000</v>
      </c>
      <c r="E1106" s="150">
        <v>41903</v>
      </c>
      <c r="F1106" s="151" t="s">
        <v>2509</v>
      </c>
    </row>
    <row r="1107" spans="1:6">
      <c r="A1107" s="149">
        <v>9180000</v>
      </c>
      <c r="B1107" s="149">
        <v>9175000</v>
      </c>
      <c r="C1107" s="149">
        <v>9255000</v>
      </c>
      <c r="D1107" s="149">
        <v>9180000</v>
      </c>
      <c r="E1107" s="150">
        <v>41902</v>
      </c>
      <c r="F1107" s="151" t="s">
        <v>2510</v>
      </c>
    </row>
    <row r="1108" spans="1:6">
      <c r="A1108" s="149">
        <v>9280000</v>
      </c>
      <c r="B1108" s="149">
        <v>9280000</v>
      </c>
      <c r="C1108" s="149">
        <v>9285000</v>
      </c>
      <c r="D1108" s="149">
        <v>9280000</v>
      </c>
      <c r="E1108" s="150">
        <v>41901</v>
      </c>
      <c r="F1108" s="151" t="s">
        <v>2511</v>
      </c>
    </row>
    <row r="1109" spans="1:6">
      <c r="A1109" s="149">
        <v>9280000</v>
      </c>
      <c r="B1109" s="149">
        <v>9280000</v>
      </c>
      <c r="C1109" s="149">
        <v>9390000</v>
      </c>
      <c r="D1109" s="149">
        <v>9280000</v>
      </c>
      <c r="E1109" s="150">
        <v>41900</v>
      </c>
      <c r="F1109" s="151" t="s">
        <v>2512</v>
      </c>
    </row>
    <row r="1110" spans="1:6">
      <c r="A1110" s="149">
        <v>9320000</v>
      </c>
      <c r="B1110" s="149">
        <v>9315000</v>
      </c>
      <c r="C1110" s="149">
        <v>9370000</v>
      </c>
      <c r="D1110" s="149">
        <v>9320000</v>
      </c>
      <c r="E1110" s="150">
        <v>41898</v>
      </c>
      <c r="F1110" s="151" t="s">
        <v>2513</v>
      </c>
    </row>
    <row r="1111" spans="1:6">
      <c r="A1111" s="149">
        <v>9310000</v>
      </c>
      <c r="B1111" s="149">
        <v>9255000</v>
      </c>
      <c r="C1111" s="149">
        <v>9315000</v>
      </c>
      <c r="D1111" s="149">
        <v>9310000</v>
      </c>
      <c r="E1111" s="150">
        <v>41897</v>
      </c>
      <c r="F1111" s="151" t="s">
        <v>2514</v>
      </c>
    </row>
    <row r="1112" spans="1:6">
      <c r="A1112" s="149">
        <v>9255000</v>
      </c>
      <c r="B1112" s="149">
        <v>9230000</v>
      </c>
      <c r="C1112" s="149">
        <v>9260000</v>
      </c>
      <c r="D1112" s="149">
        <v>9255000</v>
      </c>
      <c r="E1112" s="150">
        <v>41896</v>
      </c>
      <c r="F1112" s="151" t="s">
        <v>2515</v>
      </c>
    </row>
    <row r="1113" spans="1:6">
      <c r="A1113" s="149">
        <v>9245000</v>
      </c>
      <c r="B1113" s="149">
        <v>9225000</v>
      </c>
      <c r="C1113" s="149">
        <v>9310000</v>
      </c>
      <c r="D1113" s="149">
        <v>9245000</v>
      </c>
      <c r="E1113" s="150">
        <v>41895</v>
      </c>
      <c r="F1113" s="151" t="s">
        <v>2516</v>
      </c>
    </row>
    <row r="1114" spans="1:6">
      <c r="A1114" s="149">
        <v>9390000</v>
      </c>
      <c r="B1114" s="149">
        <v>9380000</v>
      </c>
      <c r="C1114" s="149">
        <v>9395000</v>
      </c>
      <c r="D1114" s="149">
        <v>9390000</v>
      </c>
      <c r="E1114" s="150">
        <v>41894</v>
      </c>
      <c r="F1114" s="151" t="s">
        <v>2517</v>
      </c>
    </row>
    <row r="1115" spans="1:6">
      <c r="A1115" s="149">
        <v>9390000</v>
      </c>
      <c r="B1115" s="149">
        <v>9390000</v>
      </c>
      <c r="C1115" s="149">
        <v>9405000</v>
      </c>
      <c r="D1115" s="149">
        <v>9390000</v>
      </c>
      <c r="E1115" s="150">
        <v>41893</v>
      </c>
      <c r="F1115" s="151" t="s">
        <v>2518</v>
      </c>
    </row>
    <row r="1116" spans="1:6">
      <c r="A1116" s="149">
        <v>9403000</v>
      </c>
      <c r="B1116" s="149">
        <v>9400000</v>
      </c>
      <c r="C1116" s="149">
        <v>9411000</v>
      </c>
      <c r="D1116" s="149">
        <v>9403000</v>
      </c>
      <c r="E1116" s="150">
        <v>41892</v>
      </c>
      <c r="F1116" s="151" t="s">
        <v>2519</v>
      </c>
    </row>
    <row r="1117" spans="1:6">
      <c r="A1117" s="149">
        <v>9412000</v>
      </c>
      <c r="B1117" s="149">
        <v>9410000</v>
      </c>
      <c r="C1117" s="149">
        <v>9439000</v>
      </c>
      <c r="D1117" s="149">
        <v>9412000</v>
      </c>
      <c r="E1117" s="150">
        <v>41891</v>
      </c>
      <c r="F1117" s="151" t="s">
        <v>2520</v>
      </c>
    </row>
    <row r="1118" spans="1:6">
      <c r="A1118" s="149">
        <v>9438000</v>
      </c>
      <c r="B1118" s="149">
        <v>9438000</v>
      </c>
      <c r="C1118" s="149">
        <v>9447000</v>
      </c>
      <c r="D1118" s="149">
        <v>9438000</v>
      </c>
      <c r="E1118" s="150">
        <v>41890</v>
      </c>
      <c r="F1118" s="151" t="s">
        <v>2521</v>
      </c>
    </row>
    <row r="1119" spans="1:6">
      <c r="A1119" s="149">
        <v>9441000</v>
      </c>
      <c r="B1119" s="149">
        <v>9420000</v>
      </c>
      <c r="C1119" s="149">
        <v>9445000</v>
      </c>
      <c r="D1119" s="149">
        <v>9441000</v>
      </c>
      <c r="E1119" s="150">
        <v>41889</v>
      </c>
      <c r="F1119" s="151" t="s">
        <v>2522</v>
      </c>
    </row>
    <row r="1120" spans="1:6">
      <c r="A1120" s="149">
        <v>9425000</v>
      </c>
      <c r="B1120" s="149">
        <v>9425000</v>
      </c>
      <c r="C1120" s="149">
        <v>9470000</v>
      </c>
      <c r="D1120" s="149">
        <v>9425000</v>
      </c>
      <c r="E1120" s="150">
        <v>41888</v>
      </c>
      <c r="F1120" s="151" t="s">
        <v>2523</v>
      </c>
    </row>
    <row r="1121" spans="1:6">
      <c r="A1121" s="149">
        <v>9470000</v>
      </c>
      <c r="B1121" s="149">
        <v>9460000</v>
      </c>
      <c r="C1121" s="149">
        <v>9470000</v>
      </c>
      <c r="D1121" s="149">
        <v>9470000</v>
      </c>
      <c r="E1121" s="150">
        <v>41886</v>
      </c>
      <c r="F1121" s="151" t="s">
        <v>2524</v>
      </c>
    </row>
    <row r="1122" spans="1:6">
      <c r="A1122" s="149">
        <v>9465000</v>
      </c>
      <c r="B1122" s="149">
        <v>9460000</v>
      </c>
      <c r="C1122" s="149">
        <v>9480000</v>
      </c>
      <c r="D1122" s="149">
        <v>9465000</v>
      </c>
      <c r="E1122" s="150">
        <v>41885</v>
      </c>
      <c r="F1122" s="151" t="s">
        <v>2525</v>
      </c>
    </row>
    <row r="1123" spans="1:6">
      <c r="A1123" s="149">
        <v>9460000</v>
      </c>
      <c r="B1123" s="149">
        <v>9460000</v>
      </c>
      <c r="C1123" s="149">
        <v>9490000</v>
      </c>
      <c r="D1123" s="149">
        <v>9460000</v>
      </c>
      <c r="E1123" s="150">
        <v>41884</v>
      </c>
      <c r="F1123" s="151" t="s">
        <v>2526</v>
      </c>
    </row>
    <row r="1124" spans="1:6">
      <c r="A1124" s="149">
        <v>9495000</v>
      </c>
      <c r="B1124" s="149">
        <v>9485000</v>
      </c>
      <c r="C1124" s="149">
        <v>9495000</v>
      </c>
      <c r="D1124" s="149">
        <v>9495000</v>
      </c>
      <c r="E1124" s="150">
        <v>41883</v>
      </c>
      <c r="F1124" s="151" t="s">
        <v>2527</v>
      </c>
    </row>
    <row r="1125" spans="1:6">
      <c r="A1125" s="149">
        <v>9490000</v>
      </c>
      <c r="B1125" s="149">
        <v>9490000</v>
      </c>
      <c r="C1125" s="149">
        <v>9520000</v>
      </c>
      <c r="D1125" s="149">
        <v>9490000</v>
      </c>
      <c r="E1125" s="150">
        <v>41882</v>
      </c>
      <c r="F1125" s="151" t="s">
        <v>2528</v>
      </c>
    </row>
    <row r="1126" spans="1:6">
      <c r="A1126" s="149">
        <v>9505000</v>
      </c>
      <c r="B1126" s="149">
        <v>9490000</v>
      </c>
      <c r="C1126" s="149">
        <v>9510000</v>
      </c>
      <c r="D1126" s="149">
        <v>9505000</v>
      </c>
      <c r="E1126" s="150">
        <v>41881</v>
      </c>
      <c r="F1126" s="151" t="s">
        <v>2529</v>
      </c>
    </row>
    <row r="1127" spans="1:6">
      <c r="A1127" s="149">
        <v>9485000</v>
      </c>
      <c r="B1127" s="149">
        <v>9440000</v>
      </c>
      <c r="C1127" s="149">
        <v>9485000</v>
      </c>
      <c r="D1127" s="149">
        <v>9485000</v>
      </c>
      <c r="E1127" s="150">
        <v>41879</v>
      </c>
      <c r="F1127" s="151" t="s">
        <v>2530</v>
      </c>
    </row>
    <row r="1128" spans="1:6">
      <c r="A1128" s="149">
        <v>9435000</v>
      </c>
      <c r="B1128" s="149">
        <v>9430000</v>
      </c>
      <c r="C1128" s="149">
        <v>9445000</v>
      </c>
      <c r="D1128" s="149">
        <v>9435000</v>
      </c>
      <c r="E1128" s="150">
        <v>41878</v>
      </c>
      <c r="F1128" s="151" t="s">
        <v>2531</v>
      </c>
    </row>
    <row r="1129" spans="1:6">
      <c r="A1129" s="149">
        <v>9440000</v>
      </c>
      <c r="B1129" s="149">
        <v>9430000</v>
      </c>
      <c r="C1129" s="149">
        <v>9470000</v>
      </c>
      <c r="D1129" s="149">
        <v>9440000</v>
      </c>
      <c r="E1129" s="150">
        <v>41877</v>
      </c>
      <c r="F1129" s="151" t="s">
        <v>2532</v>
      </c>
    </row>
    <row r="1130" spans="1:6">
      <c r="A1130" s="149">
        <v>9420000</v>
      </c>
      <c r="B1130" s="149">
        <v>9380000</v>
      </c>
      <c r="C1130" s="149">
        <v>9425000</v>
      </c>
      <c r="D1130" s="149">
        <v>9420000</v>
      </c>
      <c r="E1130" s="150">
        <v>41876</v>
      </c>
      <c r="F1130" s="151" t="s">
        <v>2533</v>
      </c>
    </row>
    <row r="1131" spans="1:6">
      <c r="A1131" s="149">
        <v>9415000</v>
      </c>
      <c r="B1131" s="149">
        <v>9385000</v>
      </c>
      <c r="C1131" s="149">
        <v>9445000</v>
      </c>
      <c r="D1131" s="149">
        <v>9415000</v>
      </c>
      <c r="E1131" s="150">
        <v>41875</v>
      </c>
      <c r="F1131" s="151" t="s">
        <v>2534</v>
      </c>
    </row>
    <row r="1132" spans="1:6">
      <c r="A1132" s="149">
        <v>9370000</v>
      </c>
      <c r="B1132" s="149">
        <v>9330000</v>
      </c>
      <c r="C1132" s="149">
        <v>9370000</v>
      </c>
      <c r="D1132" s="149">
        <v>9370000</v>
      </c>
      <c r="E1132" s="150">
        <v>41874</v>
      </c>
      <c r="F1132" s="151" t="s">
        <v>2535</v>
      </c>
    </row>
    <row r="1133" spans="1:6">
      <c r="A1133" s="149">
        <v>9355000</v>
      </c>
      <c r="B1133" s="149">
        <v>9350000</v>
      </c>
      <c r="C1133" s="149">
        <v>9415000</v>
      </c>
      <c r="D1133" s="149">
        <v>9355000</v>
      </c>
      <c r="E1133" s="150">
        <v>41872</v>
      </c>
      <c r="F1133" s="151" t="s">
        <v>2536</v>
      </c>
    </row>
    <row r="1134" spans="1:6">
      <c r="A1134" s="149">
        <v>9425000</v>
      </c>
      <c r="B1134" s="149">
        <v>9420000</v>
      </c>
      <c r="C1134" s="149">
        <v>9450000</v>
      </c>
      <c r="D1134" s="149">
        <v>9425000</v>
      </c>
      <c r="E1134" s="150">
        <v>41871</v>
      </c>
      <c r="F1134" s="151" t="s">
        <v>2537</v>
      </c>
    </row>
    <row r="1135" spans="1:6">
      <c r="A1135" s="149">
        <v>9460000</v>
      </c>
      <c r="B1135" s="149">
        <v>9448000</v>
      </c>
      <c r="C1135" s="149">
        <v>9465000</v>
      </c>
      <c r="D1135" s="149">
        <v>9460000</v>
      </c>
      <c r="E1135" s="150">
        <v>41870</v>
      </c>
      <c r="F1135" s="151" t="s">
        <v>2538</v>
      </c>
    </row>
    <row r="1136" spans="1:6">
      <c r="A1136" s="149">
        <v>9447000</v>
      </c>
      <c r="B1136" s="149">
        <v>9444000</v>
      </c>
      <c r="C1136" s="149">
        <v>9468000</v>
      </c>
      <c r="D1136" s="149">
        <v>9447000</v>
      </c>
      <c r="E1136" s="150">
        <v>41869</v>
      </c>
      <c r="F1136" s="151" t="s">
        <v>2539</v>
      </c>
    </row>
    <row r="1137" spans="1:6">
      <c r="A1137" s="149">
        <v>9472000</v>
      </c>
      <c r="B1137" s="149">
        <v>9472000</v>
      </c>
      <c r="C1137" s="149">
        <v>9487000</v>
      </c>
      <c r="D1137" s="149">
        <v>9472000</v>
      </c>
      <c r="E1137" s="150">
        <v>41868</v>
      </c>
      <c r="F1137" s="151" t="s">
        <v>2540</v>
      </c>
    </row>
    <row r="1138" spans="1:6">
      <c r="A1138" s="149">
        <v>9490000</v>
      </c>
      <c r="B1138" s="149">
        <v>9485000</v>
      </c>
      <c r="C1138" s="149">
        <v>9523000</v>
      </c>
      <c r="D1138" s="149">
        <v>9490000</v>
      </c>
      <c r="E1138" s="150">
        <v>41867</v>
      </c>
      <c r="F1138" s="151" t="s">
        <v>2541</v>
      </c>
    </row>
    <row r="1139" spans="1:6">
      <c r="A1139" s="149">
        <v>9547000</v>
      </c>
      <c r="B1139" s="149">
        <v>9547000</v>
      </c>
      <c r="C1139" s="149">
        <v>9547000</v>
      </c>
      <c r="D1139" s="149">
        <v>9547000</v>
      </c>
      <c r="E1139" s="150">
        <v>41865</v>
      </c>
      <c r="F1139" s="151" t="s">
        <v>2542</v>
      </c>
    </row>
    <row r="1140" spans="1:6">
      <c r="A1140" s="149">
        <v>9539000</v>
      </c>
      <c r="B1140" s="149">
        <v>9523000</v>
      </c>
      <c r="C1140" s="149">
        <v>9540000</v>
      </c>
      <c r="D1140" s="149">
        <v>9539000</v>
      </c>
      <c r="E1140" s="150">
        <v>41864</v>
      </c>
      <c r="F1140" s="151" t="s">
        <v>2543</v>
      </c>
    </row>
    <row r="1141" spans="1:6">
      <c r="A1141" s="149">
        <v>9545000</v>
      </c>
      <c r="B1141" s="149">
        <v>9530000</v>
      </c>
      <c r="C1141" s="149">
        <v>9545000</v>
      </c>
      <c r="D1141" s="149">
        <v>9545000</v>
      </c>
      <c r="E1141" s="150">
        <v>41863</v>
      </c>
      <c r="F1141" s="151" t="s">
        <v>2544</v>
      </c>
    </row>
    <row r="1142" spans="1:6">
      <c r="A1142" s="149">
        <v>9540000</v>
      </c>
      <c r="B1142" s="149">
        <v>9527000</v>
      </c>
      <c r="C1142" s="149">
        <v>9542000</v>
      </c>
      <c r="D1142" s="149">
        <v>9540000</v>
      </c>
      <c r="E1142" s="150">
        <v>41862</v>
      </c>
      <c r="F1142" s="151" t="s">
        <v>2545</v>
      </c>
    </row>
    <row r="1143" spans="1:6">
      <c r="A1143" s="149">
        <v>9546000</v>
      </c>
      <c r="B1143" s="149">
        <v>9546000</v>
      </c>
      <c r="C1143" s="149">
        <v>9580000</v>
      </c>
      <c r="D1143" s="149">
        <v>9546000</v>
      </c>
      <c r="E1143" s="150">
        <v>41861</v>
      </c>
      <c r="F1143" s="151" t="s">
        <v>2546</v>
      </c>
    </row>
    <row r="1144" spans="1:6">
      <c r="A1144" s="149">
        <v>9518000</v>
      </c>
      <c r="B1144" s="149">
        <v>9515000</v>
      </c>
      <c r="C1144" s="149">
        <v>9527000</v>
      </c>
      <c r="D1144" s="149">
        <v>9518000</v>
      </c>
      <c r="E1144" s="150">
        <v>41859</v>
      </c>
      <c r="F1144" s="151" t="s">
        <v>2547</v>
      </c>
    </row>
    <row r="1145" spans="1:6">
      <c r="A1145" s="149">
        <v>9518000</v>
      </c>
      <c r="B1145" s="149">
        <v>9515000</v>
      </c>
      <c r="C1145" s="149">
        <v>9527000</v>
      </c>
      <c r="D1145" s="149">
        <v>9518000</v>
      </c>
      <c r="E1145" s="150">
        <v>41858</v>
      </c>
      <c r="F1145" s="151" t="s">
        <v>2548</v>
      </c>
    </row>
    <row r="1146" spans="1:6">
      <c r="A1146" s="149">
        <v>9522000</v>
      </c>
      <c r="B1146" s="149">
        <v>9477000</v>
      </c>
      <c r="C1146" s="149">
        <v>9522000</v>
      </c>
      <c r="D1146" s="149">
        <v>9522000</v>
      </c>
      <c r="E1146" s="150">
        <v>41857</v>
      </c>
      <c r="F1146" s="151" t="s">
        <v>2549</v>
      </c>
    </row>
    <row r="1147" spans="1:6">
      <c r="A1147" s="149">
        <v>9480000</v>
      </c>
      <c r="B1147" s="149">
        <v>9480000</v>
      </c>
      <c r="C1147" s="149">
        <v>9512000</v>
      </c>
      <c r="D1147" s="149">
        <v>9480000</v>
      </c>
      <c r="E1147" s="150">
        <v>41856</v>
      </c>
      <c r="F1147" s="151" t="s">
        <v>2550</v>
      </c>
    </row>
    <row r="1148" spans="1:6">
      <c r="A1148" s="149">
        <v>9515000</v>
      </c>
      <c r="B1148" s="149">
        <v>9512000</v>
      </c>
      <c r="C1148" s="149">
        <v>9535000</v>
      </c>
      <c r="D1148" s="149">
        <v>9515000</v>
      </c>
      <c r="E1148" s="150">
        <v>41855</v>
      </c>
      <c r="F1148" s="151" t="s">
        <v>2551</v>
      </c>
    </row>
    <row r="1149" spans="1:6">
      <c r="A1149" s="149">
        <v>9518000</v>
      </c>
      <c r="B1149" s="149">
        <v>9495000</v>
      </c>
      <c r="C1149" s="149">
        <v>9525000</v>
      </c>
      <c r="D1149" s="149">
        <v>9518000</v>
      </c>
      <c r="E1149" s="150">
        <v>41854</v>
      </c>
      <c r="F1149" s="151" t="s">
        <v>2552</v>
      </c>
    </row>
    <row r="1150" spans="1:6">
      <c r="A1150" s="149">
        <v>9477000</v>
      </c>
      <c r="B1150" s="149">
        <v>9467000</v>
      </c>
      <c r="C1150" s="149">
        <v>9495000</v>
      </c>
      <c r="D1150" s="149">
        <v>9477000</v>
      </c>
      <c r="E1150" s="150">
        <v>41853</v>
      </c>
      <c r="F1150" s="151" t="s">
        <v>2553</v>
      </c>
    </row>
    <row r="1151" spans="1:6">
      <c r="A1151" s="149">
        <v>9505000</v>
      </c>
      <c r="B1151" s="149">
        <v>9500000</v>
      </c>
      <c r="C1151" s="149">
        <v>9505000</v>
      </c>
      <c r="D1151" s="149">
        <v>9505000</v>
      </c>
      <c r="E1151" s="150">
        <v>41851</v>
      </c>
      <c r="F1151" s="151" t="s">
        <v>2554</v>
      </c>
    </row>
    <row r="1152" spans="1:6">
      <c r="A1152" s="149">
        <v>9502000</v>
      </c>
      <c r="B1152" s="149">
        <v>9502000</v>
      </c>
      <c r="C1152" s="149">
        <v>9502000</v>
      </c>
      <c r="D1152" s="149">
        <v>9502000</v>
      </c>
      <c r="E1152" s="150">
        <v>41850</v>
      </c>
      <c r="F1152" s="151" t="s">
        <v>2555</v>
      </c>
    </row>
    <row r="1153" spans="1:6">
      <c r="A1153" s="149">
        <v>9502000</v>
      </c>
      <c r="B1153" s="149">
        <v>9502000</v>
      </c>
      <c r="C1153" s="149">
        <v>9517000</v>
      </c>
      <c r="D1153" s="149">
        <v>9502000</v>
      </c>
      <c r="E1153" s="150">
        <v>41848</v>
      </c>
      <c r="F1153" s="151" t="s">
        <v>2556</v>
      </c>
    </row>
    <row r="1154" spans="1:6">
      <c r="A1154" s="149">
        <v>9530000</v>
      </c>
      <c r="B1154" s="149">
        <v>9528000</v>
      </c>
      <c r="C1154" s="149">
        <v>9558000</v>
      </c>
      <c r="D1154" s="149">
        <v>9530000</v>
      </c>
      <c r="E1154" s="150">
        <v>41847</v>
      </c>
      <c r="F1154" s="151" t="s">
        <v>2557</v>
      </c>
    </row>
    <row r="1155" spans="1:6">
      <c r="A1155" s="149">
        <v>9535000</v>
      </c>
      <c r="B1155" s="149">
        <v>9515000</v>
      </c>
      <c r="C1155" s="149">
        <v>9542000</v>
      </c>
      <c r="D1155" s="149">
        <v>9535000</v>
      </c>
      <c r="E1155" s="150">
        <v>41846</v>
      </c>
      <c r="F1155" s="151" t="s">
        <v>2558</v>
      </c>
    </row>
    <row r="1156" spans="1:6">
      <c r="A1156" s="149">
        <v>9510000</v>
      </c>
      <c r="B1156" s="149">
        <v>9485000</v>
      </c>
      <c r="C1156" s="149">
        <v>9513000</v>
      </c>
      <c r="D1156" s="149">
        <v>9510000</v>
      </c>
      <c r="E1156" s="150">
        <v>41844</v>
      </c>
      <c r="F1156" s="151" t="s">
        <v>2559</v>
      </c>
    </row>
    <row r="1157" spans="1:6">
      <c r="A1157" s="149">
        <v>9505000</v>
      </c>
      <c r="B1157" s="149">
        <v>9500000</v>
      </c>
      <c r="C1157" s="149">
        <v>9530000</v>
      </c>
      <c r="D1157" s="149">
        <v>9505000</v>
      </c>
      <c r="E1157" s="150">
        <v>41842</v>
      </c>
      <c r="F1157" s="151" t="s">
        <v>2560</v>
      </c>
    </row>
    <row r="1158" spans="1:6">
      <c r="A1158" s="149">
        <v>9525000</v>
      </c>
      <c r="B1158" s="149">
        <v>9490000</v>
      </c>
      <c r="C1158" s="149">
        <v>9532000</v>
      </c>
      <c r="D1158" s="149">
        <v>9525000</v>
      </c>
      <c r="E1158" s="150">
        <v>41843</v>
      </c>
      <c r="F1158" s="151" t="s">
        <v>2561</v>
      </c>
    </row>
    <row r="1159" spans="1:6">
      <c r="A1159" s="149">
        <v>9550000</v>
      </c>
      <c r="B1159" s="149">
        <v>9535000</v>
      </c>
      <c r="C1159" s="149">
        <v>9570000</v>
      </c>
      <c r="D1159" s="149">
        <v>9550000</v>
      </c>
      <c r="E1159" s="150">
        <v>41841</v>
      </c>
      <c r="F1159" s="151" t="s">
        <v>2562</v>
      </c>
    </row>
    <row r="1160" spans="1:6">
      <c r="A1160" s="149">
        <v>9525000</v>
      </c>
      <c r="B1160" s="149">
        <v>9520000</v>
      </c>
      <c r="C1160" s="149">
        <v>9550000</v>
      </c>
      <c r="D1160" s="149">
        <v>9525000</v>
      </c>
      <c r="E1160" s="150">
        <v>41840</v>
      </c>
      <c r="F1160" s="151" t="s">
        <v>2563</v>
      </c>
    </row>
    <row r="1161" spans="1:6">
      <c r="A1161" s="149">
        <v>9540000</v>
      </c>
      <c r="B1161" s="149">
        <v>9545000</v>
      </c>
      <c r="C1161" s="149">
        <v>9565000</v>
      </c>
      <c r="D1161" s="149">
        <v>9540000</v>
      </c>
      <c r="E1161" s="150">
        <v>41837</v>
      </c>
      <c r="F1161" s="151" t="s">
        <v>2564</v>
      </c>
    </row>
    <row r="1162" spans="1:6">
      <c r="A1162" s="149">
        <v>9515000</v>
      </c>
      <c r="B1162" s="149">
        <v>9475000</v>
      </c>
      <c r="C1162" s="149">
        <v>9515000</v>
      </c>
      <c r="D1162" s="149">
        <v>9515000</v>
      </c>
      <c r="E1162" s="150">
        <v>41836</v>
      </c>
      <c r="F1162" s="151" t="s">
        <v>2565</v>
      </c>
    </row>
    <row r="1163" spans="1:6">
      <c r="A1163" s="149">
        <v>9522000</v>
      </c>
      <c r="B1163" s="149">
        <v>9515000</v>
      </c>
      <c r="C1163" s="149">
        <v>9550000</v>
      </c>
      <c r="D1163" s="149">
        <v>9522000</v>
      </c>
      <c r="E1163" s="150">
        <v>41835</v>
      </c>
      <c r="F1163" s="151" t="s">
        <v>2566</v>
      </c>
    </row>
    <row r="1164" spans="1:6">
      <c r="A1164" s="149">
        <v>9590000</v>
      </c>
      <c r="B1164" s="149">
        <v>9590000</v>
      </c>
      <c r="C1164" s="149">
        <v>9660000</v>
      </c>
      <c r="D1164" s="149">
        <v>9590000</v>
      </c>
      <c r="E1164" s="150">
        <v>41834</v>
      </c>
      <c r="F1164" s="151" t="s">
        <v>2567</v>
      </c>
    </row>
    <row r="1165" spans="1:6">
      <c r="A1165" s="149">
        <v>9680000</v>
      </c>
      <c r="B1165" s="149">
        <v>9650000</v>
      </c>
      <c r="C1165" s="149">
        <v>9685000</v>
      </c>
      <c r="D1165" s="149">
        <v>9680000</v>
      </c>
      <c r="E1165" s="150">
        <v>41833</v>
      </c>
      <c r="F1165" s="151" t="s">
        <v>2568</v>
      </c>
    </row>
    <row r="1166" spans="1:6">
      <c r="A1166" s="149">
        <v>9647000</v>
      </c>
      <c r="B1166" s="149">
        <v>9610000</v>
      </c>
      <c r="C1166" s="149">
        <v>9647000</v>
      </c>
      <c r="D1166" s="149">
        <v>9647000</v>
      </c>
      <c r="E1166" s="150">
        <v>41832</v>
      </c>
      <c r="F1166" s="151" t="s">
        <v>2569</v>
      </c>
    </row>
    <row r="1167" spans="1:6">
      <c r="A1167" s="149">
        <v>9645000</v>
      </c>
      <c r="B1167" s="149">
        <v>9570000</v>
      </c>
      <c r="C1167" s="149">
        <v>9645000</v>
      </c>
      <c r="D1167" s="149">
        <v>9645000</v>
      </c>
      <c r="E1167" s="150">
        <v>41830</v>
      </c>
      <c r="F1167" s="151" t="s">
        <v>2570</v>
      </c>
    </row>
    <row r="1168" spans="1:6">
      <c r="A1168" s="149">
        <v>9564000</v>
      </c>
      <c r="B1168" s="149">
        <v>9550000</v>
      </c>
      <c r="C1168" s="149">
        <v>9598000</v>
      </c>
      <c r="D1168" s="149">
        <v>9564000</v>
      </c>
      <c r="E1168" s="150">
        <v>41829</v>
      </c>
      <c r="F1168" s="151" t="s">
        <v>2571</v>
      </c>
    </row>
    <row r="1169" spans="1:6">
      <c r="A1169" s="149">
        <v>9570000</v>
      </c>
      <c r="B1169" s="149">
        <v>9515000</v>
      </c>
      <c r="C1169" s="149">
        <v>9592000</v>
      </c>
      <c r="D1169" s="149">
        <v>9570000</v>
      </c>
      <c r="E1169" s="150">
        <v>41828</v>
      </c>
      <c r="F1169" s="151" t="s">
        <v>2572</v>
      </c>
    </row>
    <row r="1170" spans="1:6">
      <c r="A1170" s="149">
        <v>9495000</v>
      </c>
      <c r="B1170" s="149">
        <v>9482000</v>
      </c>
      <c r="C1170" s="149">
        <v>9512000</v>
      </c>
      <c r="D1170" s="149">
        <v>9495000</v>
      </c>
      <c r="E1170" s="150">
        <v>41827</v>
      </c>
      <c r="F1170" s="151" t="s">
        <v>2573</v>
      </c>
    </row>
    <row r="1171" spans="1:6">
      <c r="A1171" s="149">
        <v>9523000</v>
      </c>
      <c r="B1171" s="149">
        <v>9495000</v>
      </c>
      <c r="C1171" s="149">
        <v>9570000</v>
      </c>
      <c r="D1171" s="149">
        <v>9523000</v>
      </c>
      <c r="E1171" s="150">
        <v>41826</v>
      </c>
      <c r="F1171" s="151" t="s">
        <v>2574</v>
      </c>
    </row>
    <row r="1172" spans="1:6">
      <c r="A1172" s="149">
        <v>9575000</v>
      </c>
      <c r="B1172" s="149">
        <v>9562000</v>
      </c>
      <c r="C1172" s="149">
        <v>9592000</v>
      </c>
      <c r="D1172" s="149">
        <v>9575000</v>
      </c>
      <c r="E1172" s="150">
        <v>41825</v>
      </c>
      <c r="F1172" s="151" t="s">
        <v>2575</v>
      </c>
    </row>
    <row r="1173" spans="1:6">
      <c r="A1173" s="149">
        <v>9655000</v>
      </c>
      <c r="B1173" s="149">
        <v>9648000</v>
      </c>
      <c r="C1173" s="149">
        <v>9682000</v>
      </c>
      <c r="D1173" s="149">
        <v>9655000</v>
      </c>
      <c r="E1173" s="150">
        <v>41816</v>
      </c>
      <c r="F1173" s="151" t="s">
        <v>2576</v>
      </c>
    </row>
    <row r="1174" spans="1:6">
      <c r="A1174" s="149">
        <v>9673000</v>
      </c>
      <c r="B1174" s="149">
        <v>9658000</v>
      </c>
      <c r="C1174" s="149">
        <v>9685000</v>
      </c>
      <c r="D1174" s="149">
        <v>9673000</v>
      </c>
      <c r="E1174" s="150">
        <v>41815</v>
      </c>
      <c r="F1174" s="151" t="s">
        <v>2577</v>
      </c>
    </row>
    <row r="1175" spans="1:6">
      <c r="A1175" s="149">
        <v>9692000</v>
      </c>
      <c r="B1175" s="149">
        <v>9648000</v>
      </c>
      <c r="C1175" s="149">
        <v>9762000</v>
      </c>
      <c r="D1175" s="149">
        <v>9692000</v>
      </c>
      <c r="E1175" s="150">
        <v>41814</v>
      </c>
      <c r="F1175" s="151" t="s">
        <v>2578</v>
      </c>
    </row>
    <row r="1176" spans="1:6">
      <c r="A1176" s="149">
        <v>9673000</v>
      </c>
      <c r="B1176" s="149">
        <v>9673000</v>
      </c>
      <c r="C1176" s="149">
        <v>9732000</v>
      </c>
      <c r="D1176" s="149">
        <v>9673000</v>
      </c>
      <c r="E1176" s="150">
        <v>41813</v>
      </c>
      <c r="F1176" s="151" t="s">
        <v>2579</v>
      </c>
    </row>
    <row r="1177" spans="1:6">
      <c r="A1177" s="149">
        <v>9730000</v>
      </c>
      <c r="B1177" s="149">
        <v>9705000</v>
      </c>
      <c r="C1177" s="149">
        <v>9780000</v>
      </c>
      <c r="D1177" s="149">
        <v>9730000</v>
      </c>
      <c r="E1177" s="150">
        <v>41812</v>
      </c>
      <c r="F1177" s="151" t="s">
        <v>2580</v>
      </c>
    </row>
    <row r="1178" spans="1:6">
      <c r="A1178" s="149">
        <v>9790000</v>
      </c>
      <c r="B1178" s="149">
        <v>9757000</v>
      </c>
      <c r="C1178" s="149">
        <v>9830000</v>
      </c>
      <c r="D1178" s="149">
        <v>9790000</v>
      </c>
      <c r="E1178" s="150">
        <v>41811</v>
      </c>
      <c r="F1178" s="151" t="s">
        <v>2581</v>
      </c>
    </row>
    <row r="1179" spans="1:6">
      <c r="A1179" s="149">
        <v>9530000</v>
      </c>
      <c r="B1179" s="149">
        <v>9487000</v>
      </c>
      <c r="C1179" s="149">
        <v>9538000</v>
      </c>
      <c r="D1179" s="149">
        <v>9530000</v>
      </c>
      <c r="E1179" s="150">
        <v>41809</v>
      </c>
      <c r="F1179" s="151" t="s">
        <v>2582</v>
      </c>
    </row>
    <row r="1180" spans="1:6">
      <c r="A1180" s="149">
        <v>9490000</v>
      </c>
      <c r="B1180" s="149">
        <v>9468000</v>
      </c>
      <c r="C1180" s="149">
        <v>9525000</v>
      </c>
      <c r="D1180" s="149">
        <v>9490000</v>
      </c>
      <c r="E1180" s="150">
        <v>41808</v>
      </c>
      <c r="F1180" s="151" t="s">
        <v>2583</v>
      </c>
    </row>
    <row r="1181" spans="1:6">
      <c r="A1181" s="149">
        <v>9480000</v>
      </c>
      <c r="B1181" s="149">
        <v>9415000</v>
      </c>
      <c r="C1181" s="149">
        <v>9510000</v>
      </c>
      <c r="D1181" s="149">
        <v>9480000</v>
      </c>
      <c r="E1181" s="150">
        <v>41807</v>
      </c>
      <c r="F1181" s="151" t="s">
        <v>2584</v>
      </c>
    </row>
    <row r="1182" spans="1:6">
      <c r="A1182" s="149">
        <v>9512000</v>
      </c>
      <c r="B1182" s="149">
        <v>9512000</v>
      </c>
      <c r="C1182" s="149">
        <v>9605000</v>
      </c>
      <c r="D1182" s="149">
        <v>9512000</v>
      </c>
      <c r="E1182" s="150">
        <v>41806</v>
      </c>
      <c r="F1182" s="151" t="s">
        <v>2585</v>
      </c>
    </row>
    <row r="1183" spans="1:6">
      <c r="A1183" s="149">
        <v>9610000</v>
      </c>
      <c r="B1183" s="149">
        <v>9557000</v>
      </c>
      <c r="C1183" s="149">
        <v>9622000</v>
      </c>
      <c r="D1183" s="149">
        <v>9610000</v>
      </c>
      <c r="E1183" s="150">
        <v>41805</v>
      </c>
      <c r="F1183" s="151" t="s">
        <v>2586</v>
      </c>
    </row>
    <row r="1184" spans="1:6">
      <c r="A1184" s="149">
        <v>9594000</v>
      </c>
      <c r="B1184" s="149">
        <v>9585000</v>
      </c>
      <c r="C1184" s="149">
        <v>9685000</v>
      </c>
      <c r="D1184" s="149">
        <v>9594000</v>
      </c>
      <c r="E1184" s="150">
        <v>41804</v>
      </c>
      <c r="F1184" s="151" t="s">
        <v>2587</v>
      </c>
    </row>
    <row r="1185" spans="1:6">
      <c r="A1185" s="149">
        <v>9600000</v>
      </c>
      <c r="B1185" s="149">
        <v>9538000</v>
      </c>
      <c r="C1185" s="149">
        <v>9607000</v>
      </c>
      <c r="D1185" s="149">
        <v>9600000</v>
      </c>
      <c r="E1185" s="150">
        <v>41802</v>
      </c>
      <c r="F1185" s="151" t="s">
        <v>2588</v>
      </c>
    </row>
    <row r="1186" spans="1:6">
      <c r="A1186" s="149">
        <v>9518000</v>
      </c>
      <c r="B1186" s="149">
        <v>9485000</v>
      </c>
      <c r="C1186" s="149">
        <v>9555000</v>
      </c>
      <c r="D1186" s="149">
        <v>9518000</v>
      </c>
      <c r="E1186" s="150">
        <v>41801</v>
      </c>
      <c r="F1186" s="151" t="s">
        <v>2589</v>
      </c>
    </row>
    <row r="1187" spans="1:6">
      <c r="A1187" s="149">
        <v>9410000</v>
      </c>
      <c r="B1187" s="149">
        <v>9358000</v>
      </c>
      <c r="C1187" s="149">
        <v>9410000</v>
      </c>
      <c r="D1187" s="149">
        <v>9410000</v>
      </c>
      <c r="E1187" s="150">
        <v>41800</v>
      </c>
      <c r="F1187" s="151" t="s">
        <v>2590</v>
      </c>
    </row>
    <row r="1188" spans="1:6">
      <c r="A1188" s="149">
        <v>9445000</v>
      </c>
      <c r="B1188" s="149">
        <v>9440000</v>
      </c>
      <c r="C1188" s="149">
        <v>9530000</v>
      </c>
      <c r="D1188" s="149">
        <v>9445000</v>
      </c>
      <c r="E1188" s="150">
        <v>41799</v>
      </c>
      <c r="F1188" s="151" t="s">
        <v>2591</v>
      </c>
    </row>
    <row r="1189" spans="1:6">
      <c r="A1189" s="149">
        <v>9470000</v>
      </c>
      <c r="B1189" s="149">
        <v>9420000</v>
      </c>
      <c r="C1189" s="149">
        <v>9470000</v>
      </c>
      <c r="D1189" s="149">
        <v>9470000</v>
      </c>
      <c r="E1189" s="150">
        <v>41798</v>
      </c>
      <c r="F1189" s="151" t="s">
        <v>2592</v>
      </c>
    </row>
    <row r="1190" spans="1:6">
      <c r="A1190" s="149">
        <v>9515000</v>
      </c>
      <c r="B1190" s="149">
        <v>9515000</v>
      </c>
      <c r="C1190" s="149">
        <v>9590000</v>
      </c>
      <c r="D1190" s="149">
        <v>9515000</v>
      </c>
      <c r="E1190" s="150">
        <v>41797</v>
      </c>
      <c r="F1190" s="151" t="s">
        <v>2593</v>
      </c>
    </row>
    <row r="1191" spans="1:6">
      <c r="A1191" s="149">
        <v>9570000</v>
      </c>
      <c r="B1191" s="149">
        <v>9565000</v>
      </c>
      <c r="C1191" s="149">
        <v>9610000</v>
      </c>
      <c r="D1191" s="149">
        <v>9570000</v>
      </c>
      <c r="E1191" s="150">
        <v>41793</v>
      </c>
      <c r="F1191" s="151" t="s">
        <v>2594</v>
      </c>
    </row>
    <row r="1192" spans="1:6">
      <c r="A1192" s="149">
        <v>9570000</v>
      </c>
      <c r="B1192" s="149">
        <v>9520000</v>
      </c>
      <c r="C1192" s="149">
        <v>9570000</v>
      </c>
      <c r="D1192" s="149">
        <v>9570000</v>
      </c>
      <c r="E1192" s="150">
        <v>41792</v>
      </c>
      <c r="F1192" s="151" t="s">
        <v>2595</v>
      </c>
    </row>
    <row r="1193" spans="1:6">
      <c r="A1193" s="149">
        <v>9580000</v>
      </c>
      <c r="B1193" s="149">
        <v>9575000</v>
      </c>
      <c r="C1193" s="149">
        <v>9620000</v>
      </c>
      <c r="D1193" s="149">
        <v>9580000</v>
      </c>
      <c r="E1193" s="150">
        <v>41791</v>
      </c>
      <c r="F1193" s="151" t="s">
        <v>2596</v>
      </c>
    </row>
    <row r="1194" spans="1:6">
      <c r="A1194" s="149">
        <v>9580000</v>
      </c>
      <c r="B1194" s="149">
        <v>9570000</v>
      </c>
      <c r="C1194" s="149">
        <v>9600000</v>
      </c>
      <c r="D1194" s="149">
        <v>9580000</v>
      </c>
      <c r="E1194" s="150">
        <v>41790</v>
      </c>
      <c r="F1194" s="151" t="s">
        <v>2597</v>
      </c>
    </row>
    <row r="1195" spans="1:6">
      <c r="A1195" s="149">
        <v>9620000</v>
      </c>
      <c r="B1195" s="149">
        <v>9560000</v>
      </c>
      <c r="C1195" s="149">
        <v>9640000</v>
      </c>
      <c r="D1195" s="149">
        <v>9620000</v>
      </c>
      <c r="E1195" s="150">
        <v>41788</v>
      </c>
      <c r="F1195" s="151" t="s">
        <v>2598</v>
      </c>
    </row>
    <row r="1196" spans="1:6">
      <c r="A1196" s="149">
        <v>9680000</v>
      </c>
      <c r="B1196" s="149">
        <v>9680000</v>
      </c>
      <c r="C1196" s="149">
        <v>9770000</v>
      </c>
      <c r="D1196" s="149">
        <v>9680000</v>
      </c>
      <c r="E1196" s="150">
        <v>41787</v>
      </c>
      <c r="F1196" s="151" t="s">
        <v>2599</v>
      </c>
    </row>
    <row r="1197" spans="1:6">
      <c r="A1197" s="149">
        <v>9760000</v>
      </c>
      <c r="B1197" s="149">
        <v>9760000</v>
      </c>
      <c r="C1197" s="149">
        <v>9850000</v>
      </c>
      <c r="D1197" s="149">
        <v>9760000</v>
      </c>
      <c r="E1197" s="150">
        <v>41786</v>
      </c>
      <c r="F1197" s="151" t="s">
        <v>2600</v>
      </c>
    </row>
    <row r="1198" spans="1:6">
      <c r="A1198" s="149">
        <v>9870000</v>
      </c>
      <c r="B1198" s="149">
        <v>9870000</v>
      </c>
      <c r="C1198" s="149">
        <v>9905000</v>
      </c>
      <c r="D1198" s="149">
        <v>9870000</v>
      </c>
      <c r="E1198" s="150">
        <v>41785</v>
      </c>
      <c r="F1198" s="151" t="s">
        <v>2601</v>
      </c>
    </row>
    <row r="1199" spans="1:6">
      <c r="A1199" s="149">
        <v>9875000</v>
      </c>
      <c r="B1199" s="149">
        <v>9870000</v>
      </c>
      <c r="C1199" s="149">
        <v>9880000</v>
      </c>
      <c r="D1199" s="149">
        <v>9875000</v>
      </c>
      <c r="E1199" s="150">
        <v>41784</v>
      </c>
      <c r="F1199" s="151" t="s">
        <v>2602</v>
      </c>
    </row>
    <row r="1200" spans="1:6">
      <c r="A1200" s="149">
        <v>9880000</v>
      </c>
      <c r="B1200" s="149">
        <v>9880000</v>
      </c>
      <c r="C1200" s="149">
        <v>9935000</v>
      </c>
      <c r="D1200" s="149">
        <v>9880000</v>
      </c>
      <c r="E1200" s="150">
        <v>41780</v>
      </c>
      <c r="F1200" s="151" t="s">
        <v>2603</v>
      </c>
    </row>
    <row r="1201" spans="1:6">
      <c r="A1201" s="149">
        <v>9875000</v>
      </c>
      <c r="B1201" s="149">
        <v>9855000</v>
      </c>
      <c r="C1201" s="149">
        <v>9880000</v>
      </c>
      <c r="D1201" s="149">
        <v>9875000</v>
      </c>
      <c r="E1201" s="150">
        <v>41783</v>
      </c>
      <c r="F1201" s="151" t="s">
        <v>2604</v>
      </c>
    </row>
    <row r="1202" spans="1:6">
      <c r="A1202" s="149">
        <v>9885000</v>
      </c>
      <c r="B1202" s="149">
        <v>9850000</v>
      </c>
      <c r="C1202" s="149">
        <v>9920000</v>
      </c>
      <c r="D1202" s="149">
        <v>9885000</v>
      </c>
      <c r="E1202" s="150">
        <v>41779</v>
      </c>
      <c r="F1202" s="151" t="s">
        <v>2605</v>
      </c>
    </row>
    <row r="1203" spans="1:6">
      <c r="A1203" s="149">
        <v>9930000</v>
      </c>
      <c r="B1203" s="149">
        <v>9910000</v>
      </c>
      <c r="C1203" s="149">
        <v>9940000</v>
      </c>
      <c r="D1203" s="149">
        <v>9930000</v>
      </c>
      <c r="E1203" s="150">
        <v>41778</v>
      </c>
      <c r="F1203" s="151" t="s">
        <v>2606</v>
      </c>
    </row>
    <row r="1204" spans="1:6">
      <c r="A1204" s="149">
        <v>9900000</v>
      </c>
      <c r="B1204" s="149">
        <v>9860000</v>
      </c>
      <c r="C1204" s="149">
        <v>9900000</v>
      </c>
      <c r="D1204" s="149">
        <v>9900000</v>
      </c>
      <c r="E1204" s="150">
        <v>41781</v>
      </c>
      <c r="F1204" s="151" t="s">
        <v>2607</v>
      </c>
    </row>
    <row r="1205" spans="1:6">
      <c r="A1205" s="149">
        <v>9845000</v>
      </c>
      <c r="B1205" s="149">
        <v>9835000</v>
      </c>
      <c r="C1205" s="149">
        <v>9930000</v>
      </c>
      <c r="D1205" s="149">
        <v>9845000</v>
      </c>
      <c r="E1205" s="150">
        <v>41777</v>
      </c>
      <c r="F1205" s="151" t="s">
        <v>2608</v>
      </c>
    </row>
    <row r="1206" spans="1:6">
      <c r="A1206" s="149">
        <v>9920000</v>
      </c>
      <c r="B1206" s="149">
        <v>9920000</v>
      </c>
      <c r="C1206" s="149">
        <v>9990000</v>
      </c>
      <c r="D1206" s="149">
        <v>9920000</v>
      </c>
      <c r="E1206" s="150">
        <v>41776</v>
      </c>
      <c r="F1206" s="151" t="s">
        <v>2609</v>
      </c>
    </row>
    <row r="1207" spans="1:6">
      <c r="A1207" s="149">
        <v>9860000</v>
      </c>
      <c r="B1207" s="149">
        <v>9860000</v>
      </c>
      <c r="C1207" s="149">
        <v>9860000</v>
      </c>
      <c r="D1207" s="149">
        <v>9860000</v>
      </c>
      <c r="E1207" s="150">
        <v>41775</v>
      </c>
      <c r="F1207" s="151" t="s">
        <v>2610</v>
      </c>
    </row>
    <row r="1208" spans="1:6">
      <c r="A1208" s="149">
        <v>9860000</v>
      </c>
      <c r="B1208" s="149">
        <v>9830000</v>
      </c>
      <c r="C1208" s="149">
        <v>9890000</v>
      </c>
      <c r="D1208" s="149">
        <v>9860000</v>
      </c>
      <c r="E1208" s="150">
        <v>41774</v>
      </c>
      <c r="F1208" s="151" t="s">
        <v>2611</v>
      </c>
    </row>
    <row r="1209" spans="1:6">
      <c r="A1209" s="149">
        <v>9900000</v>
      </c>
      <c r="B1209" s="149">
        <v>9780000</v>
      </c>
      <c r="C1209" s="149">
        <v>9930000</v>
      </c>
      <c r="D1209" s="149">
        <v>9900000</v>
      </c>
      <c r="E1209" s="150">
        <v>41773</v>
      </c>
      <c r="F1209" s="151" t="s">
        <v>2612</v>
      </c>
    </row>
    <row r="1210" spans="1:6">
      <c r="A1210" s="149">
        <v>9810000</v>
      </c>
      <c r="B1210" s="149">
        <v>9810000</v>
      </c>
      <c r="C1210" s="149">
        <v>9810000</v>
      </c>
      <c r="D1210" s="149">
        <v>9810000</v>
      </c>
      <c r="E1210" s="150">
        <v>41772</v>
      </c>
      <c r="F1210" s="151" t="s">
        <v>2613</v>
      </c>
    </row>
    <row r="1211" spans="1:6">
      <c r="A1211" s="149">
        <v>9810000</v>
      </c>
      <c r="B1211" s="149">
        <v>9685000</v>
      </c>
      <c r="C1211" s="149">
        <v>9850000</v>
      </c>
      <c r="D1211" s="149">
        <v>9810000</v>
      </c>
      <c r="E1211" s="150">
        <v>41771</v>
      </c>
      <c r="F1211" s="151" t="s">
        <v>2614</v>
      </c>
    </row>
    <row r="1212" spans="1:6">
      <c r="A1212" s="149">
        <v>9690000</v>
      </c>
      <c r="B1212" s="149">
        <v>9670000</v>
      </c>
      <c r="C1212" s="149">
        <v>9770000</v>
      </c>
      <c r="D1212" s="149">
        <v>9690000</v>
      </c>
      <c r="E1212" s="150">
        <v>41770</v>
      </c>
      <c r="F1212" s="151" t="s">
        <v>2615</v>
      </c>
    </row>
    <row r="1213" spans="1:6">
      <c r="A1213" s="149">
        <v>9800000</v>
      </c>
      <c r="B1213" s="149">
        <v>9770000</v>
      </c>
      <c r="C1213" s="149">
        <v>9910000</v>
      </c>
      <c r="D1213" s="149">
        <v>9800000</v>
      </c>
      <c r="E1213" s="150">
        <v>41769</v>
      </c>
      <c r="F1213" s="151" t="s">
        <v>2616</v>
      </c>
    </row>
    <row r="1214" spans="1:6">
      <c r="A1214" s="149">
        <v>9910000</v>
      </c>
      <c r="B1214" s="149">
        <v>9910000</v>
      </c>
      <c r="C1214" s="149">
        <v>9910000</v>
      </c>
      <c r="D1214" s="149">
        <v>9910000</v>
      </c>
      <c r="E1214" s="150">
        <v>41768</v>
      </c>
      <c r="F1214" s="151" t="s">
        <v>2617</v>
      </c>
    </row>
    <row r="1215" spans="1:6">
      <c r="A1215" s="149">
        <v>9910000</v>
      </c>
      <c r="B1215" s="149">
        <v>9910000</v>
      </c>
      <c r="C1215" s="149">
        <v>9990000</v>
      </c>
      <c r="D1215" s="149">
        <v>9910000</v>
      </c>
      <c r="E1215" s="150">
        <v>41767</v>
      </c>
      <c r="F1215" s="151" t="s">
        <v>2618</v>
      </c>
    </row>
    <row r="1216" spans="1:6">
      <c r="A1216" s="149">
        <v>10040000</v>
      </c>
      <c r="B1216" s="149">
        <v>10037000</v>
      </c>
      <c r="C1216" s="149">
        <v>10130000</v>
      </c>
      <c r="D1216" s="149">
        <v>10040000</v>
      </c>
      <c r="E1216" s="150">
        <v>41766</v>
      </c>
      <c r="F1216" s="151" t="s">
        <v>2619</v>
      </c>
    </row>
    <row r="1217" spans="1:6">
      <c r="A1217" s="149">
        <v>10110000</v>
      </c>
      <c r="B1217" s="149">
        <v>10110000</v>
      </c>
      <c r="C1217" s="149">
        <v>10190000</v>
      </c>
      <c r="D1217" s="149">
        <v>10110000</v>
      </c>
      <c r="E1217" s="150">
        <v>41765</v>
      </c>
      <c r="F1217" s="151" t="s">
        <v>2620</v>
      </c>
    </row>
    <row r="1218" spans="1:6">
      <c r="A1218" s="149">
        <v>10190000</v>
      </c>
      <c r="B1218" s="149">
        <v>10130000</v>
      </c>
      <c r="C1218" s="149">
        <v>10195000</v>
      </c>
      <c r="D1218" s="149">
        <v>10190000</v>
      </c>
      <c r="E1218" s="150">
        <v>41764</v>
      </c>
      <c r="F1218" s="151" t="s">
        <v>2621</v>
      </c>
    </row>
    <row r="1219" spans="1:6">
      <c r="A1219" s="149">
        <v>10130000</v>
      </c>
      <c r="B1219" s="149">
        <v>10130000</v>
      </c>
      <c r="C1219" s="149">
        <v>10240000</v>
      </c>
      <c r="D1219" s="149">
        <v>10130000</v>
      </c>
      <c r="E1219" s="150">
        <v>41763</v>
      </c>
      <c r="F1219" s="151" t="s">
        <v>2622</v>
      </c>
    </row>
    <row r="1220" spans="1:6">
      <c r="A1220" s="149">
        <v>10220000</v>
      </c>
      <c r="B1220" s="149">
        <v>10200000</v>
      </c>
      <c r="C1220" s="149">
        <v>10300000</v>
      </c>
      <c r="D1220" s="149">
        <v>10220000</v>
      </c>
      <c r="E1220" s="150">
        <v>41762</v>
      </c>
      <c r="F1220" s="151" t="s">
        <v>2623</v>
      </c>
    </row>
    <row r="1221" spans="1:6">
      <c r="A1221" s="149">
        <v>10130000</v>
      </c>
      <c r="B1221" s="149">
        <v>10120000</v>
      </c>
      <c r="C1221" s="149">
        <v>10130000</v>
      </c>
      <c r="D1221" s="149">
        <v>10130000</v>
      </c>
      <c r="E1221" s="150">
        <v>41761</v>
      </c>
      <c r="F1221" s="151" t="s">
        <v>2624</v>
      </c>
    </row>
    <row r="1222" spans="1:6">
      <c r="A1222" s="149">
        <v>10120000</v>
      </c>
      <c r="B1222" s="149">
        <v>10085000</v>
      </c>
      <c r="C1222" s="149">
        <v>10130000</v>
      </c>
      <c r="D1222" s="149">
        <v>10120000</v>
      </c>
      <c r="E1222" s="150">
        <v>41760</v>
      </c>
      <c r="F1222" s="151" t="s">
        <v>2625</v>
      </c>
    </row>
    <row r="1223" spans="1:6">
      <c r="A1223" s="149">
        <v>10110000</v>
      </c>
      <c r="B1223" s="149">
        <v>10090000</v>
      </c>
      <c r="C1223" s="149">
        <v>10210000</v>
      </c>
      <c r="D1223" s="149">
        <v>10110000</v>
      </c>
      <c r="E1223" s="150">
        <v>41759</v>
      </c>
      <c r="F1223" s="151" t="s">
        <v>2626</v>
      </c>
    </row>
    <row r="1224" spans="1:6">
      <c r="A1224" s="149">
        <v>10160000</v>
      </c>
      <c r="B1224" s="149">
        <v>10090000</v>
      </c>
      <c r="C1224" s="149">
        <v>10180000</v>
      </c>
      <c r="D1224" s="149">
        <v>10160000</v>
      </c>
      <c r="E1224" s="150">
        <v>41758</v>
      </c>
      <c r="F1224" s="151" t="s">
        <v>2627</v>
      </c>
    </row>
    <row r="1225" spans="1:6">
      <c r="A1225" s="149">
        <v>10450000</v>
      </c>
      <c r="B1225" s="149">
        <v>10164000</v>
      </c>
      <c r="C1225" s="149">
        <v>10450000</v>
      </c>
      <c r="D1225" s="149">
        <v>10185000</v>
      </c>
      <c r="E1225" s="150">
        <v>41757</v>
      </c>
      <c r="F1225" s="151" t="s">
        <v>2628</v>
      </c>
    </row>
    <row r="1226" spans="1:6">
      <c r="A1226" s="149">
        <v>10150000</v>
      </c>
      <c r="B1226" s="149">
        <v>10115000</v>
      </c>
      <c r="C1226" s="149">
        <v>10460000</v>
      </c>
      <c r="D1226" s="149">
        <v>10455000</v>
      </c>
      <c r="E1226" s="150">
        <v>41756</v>
      </c>
      <c r="F1226" s="151" t="s">
        <v>2629</v>
      </c>
    </row>
    <row r="1227" spans="1:6">
      <c r="A1227" s="149">
        <v>9955000</v>
      </c>
      <c r="B1227" s="149">
        <v>9945000</v>
      </c>
      <c r="C1227" s="149">
        <v>10150000</v>
      </c>
      <c r="D1227" s="149">
        <v>10140000</v>
      </c>
      <c r="E1227" s="150">
        <v>41755</v>
      </c>
      <c r="F1227" s="151" t="s">
        <v>2630</v>
      </c>
    </row>
    <row r="1228" spans="1:6">
      <c r="A1228" s="149">
        <v>9940000</v>
      </c>
      <c r="B1228" s="149">
        <v>9935000</v>
      </c>
      <c r="C1228" s="149">
        <v>9970000</v>
      </c>
      <c r="D1228" s="149">
        <v>9960000</v>
      </c>
      <c r="E1228" s="150">
        <v>41754</v>
      </c>
      <c r="F1228" s="151" t="s">
        <v>2631</v>
      </c>
    </row>
    <row r="1229" spans="1:6">
      <c r="A1229" s="149">
        <v>9955000</v>
      </c>
      <c r="B1229" s="149">
        <v>9853000</v>
      </c>
      <c r="C1229" s="149">
        <v>9965000</v>
      </c>
      <c r="D1229" s="149">
        <v>9950000</v>
      </c>
      <c r="E1229" s="150">
        <v>41753</v>
      </c>
      <c r="F1229" s="151" t="s">
        <v>2632</v>
      </c>
    </row>
    <row r="1230" spans="1:6">
      <c r="A1230" s="149">
        <v>10020000</v>
      </c>
      <c r="B1230" s="149">
        <v>9910000</v>
      </c>
      <c r="C1230" s="149">
        <v>10080000</v>
      </c>
      <c r="D1230" s="149">
        <v>9910000</v>
      </c>
      <c r="E1230" s="150">
        <v>41752</v>
      </c>
      <c r="F1230" s="151" t="s">
        <v>2633</v>
      </c>
    </row>
    <row r="1231" spans="1:6">
      <c r="A1231" s="149">
        <v>9845000</v>
      </c>
      <c r="B1231" s="149">
        <v>9844000</v>
      </c>
      <c r="C1231" s="149">
        <v>10000000</v>
      </c>
      <c r="D1231" s="149">
        <v>10000000</v>
      </c>
      <c r="E1231" s="150">
        <v>41751</v>
      </c>
      <c r="F1231" s="151" t="s">
        <v>2634</v>
      </c>
    </row>
    <row r="1232" spans="1:6">
      <c r="A1232" s="149">
        <v>9770000</v>
      </c>
      <c r="B1232" s="149">
        <v>9725000</v>
      </c>
      <c r="C1232" s="149">
        <v>9857000</v>
      </c>
      <c r="D1232" s="149">
        <v>9855000</v>
      </c>
      <c r="E1232" s="150">
        <v>41750</v>
      </c>
      <c r="F1232" s="151" t="s">
        <v>2635</v>
      </c>
    </row>
    <row r="1233" spans="1:6">
      <c r="A1233" s="149">
        <v>9780000</v>
      </c>
      <c r="B1233" s="149">
        <v>9778000</v>
      </c>
      <c r="C1233" s="149">
        <v>9820000</v>
      </c>
      <c r="D1233" s="149">
        <v>9800000</v>
      </c>
      <c r="E1233" s="150">
        <v>41749</v>
      </c>
      <c r="F1233" s="151" t="s">
        <v>2636</v>
      </c>
    </row>
    <row r="1234" spans="1:6">
      <c r="A1234" s="149">
        <v>9765000</v>
      </c>
      <c r="B1234" s="149">
        <v>9765000</v>
      </c>
      <c r="C1234" s="149">
        <v>9820000</v>
      </c>
      <c r="D1234" s="149">
        <v>9790000</v>
      </c>
      <c r="E1234" s="150">
        <v>41748</v>
      </c>
      <c r="F1234" s="151" t="s">
        <v>2637</v>
      </c>
    </row>
    <row r="1235" spans="1:6">
      <c r="A1235" s="149">
        <v>9760000</v>
      </c>
      <c r="B1235" s="149">
        <v>9760000</v>
      </c>
      <c r="C1235" s="149">
        <v>9770000</v>
      </c>
      <c r="D1235" s="149">
        <v>9765000</v>
      </c>
      <c r="E1235" s="150">
        <v>41747</v>
      </c>
      <c r="F1235" s="151" t="s">
        <v>2638</v>
      </c>
    </row>
    <row r="1236" spans="1:6">
      <c r="A1236" s="149">
        <v>9750000</v>
      </c>
      <c r="B1236" s="149">
        <v>9738000</v>
      </c>
      <c r="C1236" s="149">
        <v>9780000</v>
      </c>
      <c r="D1236" s="149">
        <v>9765000</v>
      </c>
      <c r="E1236" s="150">
        <v>41746</v>
      </c>
      <c r="F1236" s="151" t="s">
        <v>2639</v>
      </c>
    </row>
    <row r="1237" spans="1:6">
      <c r="A1237" s="149">
        <v>9820000</v>
      </c>
      <c r="B1237" s="149">
        <v>9760000</v>
      </c>
      <c r="C1237" s="149">
        <v>9845000</v>
      </c>
      <c r="D1237" s="149">
        <v>9760000</v>
      </c>
      <c r="E1237" s="150">
        <v>41745</v>
      </c>
      <c r="F1237" s="151" t="s">
        <v>2640</v>
      </c>
    </row>
    <row r="1238" spans="1:6">
      <c r="A1238" s="149">
        <v>9850000</v>
      </c>
      <c r="B1238" s="149">
        <v>9783000</v>
      </c>
      <c r="C1238" s="149">
        <v>9850000</v>
      </c>
      <c r="D1238" s="149">
        <v>9835000</v>
      </c>
      <c r="E1238" s="150">
        <v>41744</v>
      </c>
      <c r="F1238" s="151" t="s">
        <v>2641</v>
      </c>
    </row>
    <row r="1239" spans="1:6">
      <c r="A1239" s="149">
        <v>9825000</v>
      </c>
      <c r="B1239" s="149">
        <v>9808000</v>
      </c>
      <c r="C1239" s="149">
        <v>9900000</v>
      </c>
      <c r="D1239" s="149">
        <v>9880000</v>
      </c>
      <c r="E1239" s="150">
        <v>41743</v>
      </c>
      <c r="F1239" s="151" t="s">
        <v>2642</v>
      </c>
    </row>
    <row r="1240" spans="1:6">
      <c r="A1240" s="149">
        <v>9770000</v>
      </c>
      <c r="B1240" s="149">
        <v>9728000</v>
      </c>
      <c r="C1240" s="149">
        <v>9790000</v>
      </c>
      <c r="D1240" s="149">
        <v>9780000</v>
      </c>
      <c r="E1240" s="150">
        <v>41742</v>
      </c>
      <c r="F1240" s="151" t="s">
        <v>2643</v>
      </c>
    </row>
    <row r="1241" spans="1:6">
      <c r="A1241" s="149">
        <v>9670000</v>
      </c>
      <c r="B1241" s="149">
        <v>9638000</v>
      </c>
      <c r="C1241" s="149">
        <v>9750000</v>
      </c>
      <c r="D1241" s="149">
        <v>9750000</v>
      </c>
      <c r="E1241" s="150">
        <v>41741</v>
      </c>
      <c r="F1241" s="151" t="s">
        <v>2644</v>
      </c>
    </row>
    <row r="1242" spans="1:6">
      <c r="A1242" s="149">
        <v>9685000</v>
      </c>
      <c r="B1242" s="149">
        <v>9672000</v>
      </c>
      <c r="C1242" s="149">
        <v>9704000</v>
      </c>
      <c r="D1242" s="149">
        <v>9675000</v>
      </c>
      <c r="E1242" s="150">
        <v>41740</v>
      </c>
      <c r="F1242" s="151" t="s">
        <v>2645</v>
      </c>
    </row>
    <row r="1243" spans="1:6">
      <c r="A1243" s="149">
        <v>9650000</v>
      </c>
      <c r="B1243" s="149">
        <v>9638000</v>
      </c>
      <c r="C1243" s="149">
        <v>9703000</v>
      </c>
      <c r="D1243" s="149">
        <v>9683000</v>
      </c>
      <c r="E1243" s="150">
        <v>41739</v>
      </c>
      <c r="F1243" s="151" t="s">
        <v>2646</v>
      </c>
    </row>
    <row r="1244" spans="1:6">
      <c r="A1244" s="149">
        <v>9700000</v>
      </c>
      <c r="B1244" s="149">
        <v>9595000</v>
      </c>
      <c r="C1244" s="149">
        <v>9770000</v>
      </c>
      <c r="D1244" s="149">
        <v>9640000</v>
      </c>
      <c r="E1244" s="150">
        <v>41738</v>
      </c>
      <c r="F1244" s="151" t="s">
        <v>2647</v>
      </c>
    </row>
    <row r="1245" spans="1:6">
      <c r="A1245" s="149">
        <v>9475000</v>
      </c>
      <c r="B1245" s="149">
        <v>9470000</v>
      </c>
      <c r="C1245" s="149">
        <v>9658000</v>
      </c>
      <c r="D1245" s="149">
        <v>9658000</v>
      </c>
      <c r="E1245" s="150">
        <v>41737</v>
      </c>
      <c r="F1245" s="151" t="s">
        <v>2648</v>
      </c>
    </row>
    <row r="1246" spans="1:6">
      <c r="A1246" s="149">
        <v>9420000</v>
      </c>
      <c r="B1246" s="149">
        <v>9400000</v>
      </c>
      <c r="C1246" s="149">
        <v>9475000</v>
      </c>
      <c r="D1246" s="149">
        <v>9460000</v>
      </c>
      <c r="E1246" s="150">
        <v>41736</v>
      </c>
      <c r="F1246" s="151" t="s">
        <v>2649</v>
      </c>
    </row>
    <row r="1247" spans="1:6">
      <c r="A1247" s="149">
        <v>9458000</v>
      </c>
      <c r="B1247" s="149">
        <v>9413000</v>
      </c>
      <c r="C1247" s="149">
        <v>9460000</v>
      </c>
      <c r="D1247" s="149">
        <v>9440000</v>
      </c>
      <c r="E1247" s="150">
        <v>41735</v>
      </c>
      <c r="F1247" s="151" t="s">
        <v>2650</v>
      </c>
    </row>
    <row r="1248" spans="1:6">
      <c r="A1248" s="149">
        <v>9470000</v>
      </c>
      <c r="B1248" s="149">
        <v>9455000</v>
      </c>
      <c r="C1248" s="149">
        <v>9500000</v>
      </c>
      <c r="D1248" s="149">
        <v>9462000</v>
      </c>
      <c r="E1248" s="150">
        <v>41734</v>
      </c>
      <c r="F1248" s="151" t="s">
        <v>2651</v>
      </c>
    </row>
    <row r="1249" spans="1:6">
      <c r="A1249" s="149">
        <v>9430000</v>
      </c>
      <c r="B1249" s="149">
        <v>9430000</v>
      </c>
      <c r="C1249" s="149">
        <v>9445000</v>
      </c>
      <c r="D1249" s="149">
        <v>9445000</v>
      </c>
      <c r="E1249" s="150">
        <v>41733</v>
      </c>
      <c r="F1249" s="151" t="s">
        <v>2652</v>
      </c>
    </row>
    <row r="1250" spans="1:6">
      <c r="A1250" s="149">
        <v>9420000</v>
      </c>
      <c r="B1250" s="149">
        <v>9410000</v>
      </c>
      <c r="C1250" s="149">
        <v>9425000</v>
      </c>
      <c r="D1250" s="149">
        <v>9410000</v>
      </c>
      <c r="E1250" s="150">
        <v>41730</v>
      </c>
      <c r="F1250" s="151" t="s">
        <v>2653</v>
      </c>
    </row>
    <row r="1251" spans="1:6">
      <c r="A1251" s="149">
        <v>9450000</v>
      </c>
      <c r="B1251" s="149">
        <v>9430000</v>
      </c>
      <c r="C1251" s="149">
        <v>9450000</v>
      </c>
      <c r="D1251" s="149">
        <v>9430000</v>
      </c>
      <c r="E1251" s="150">
        <v>41729</v>
      </c>
      <c r="F1251" s="151" t="s">
        <v>2654</v>
      </c>
    </row>
    <row r="1252" spans="1:6">
      <c r="A1252" s="149">
        <v>9440000</v>
      </c>
      <c r="B1252" s="149">
        <v>9440000</v>
      </c>
      <c r="C1252" s="149">
        <v>9450000</v>
      </c>
      <c r="D1252" s="149">
        <v>9440000</v>
      </c>
      <c r="E1252" s="150">
        <v>41728</v>
      </c>
      <c r="F1252" s="151" t="s">
        <v>2655</v>
      </c>
    </row>
    <row r="1253" spans="1:6">
      <c r="A1253" s="149">
        <v>9480000</v>
      </c>
      <c r="B1253" s="149">
        <v>9450000</v>
      </c>
      <c r="C1253" s="149">
        <v>9480000</v>
      </c>
      <c r="D1253" s="149">
        <v>9450000</v>
      </c>
      <c r="E1253" s="150">
        <v>41727</v>
      </c>
      <c r="F1253" s="151" t="s">
        <v>2656</v>
      </c>
    </row>
    <row r="1254" spans="1:6">
      <c r="A1254" s="149">
        <v>9500000</v>
      </c>
      <c r="B1254" s="149">
        <v>9500000</v>
      </c>
      <c r="C1254" s="149">
        <v>9500000</v>
      </c>
      <c r="D1254" s="149">
        <v>9500000</v>
      </c>
      <c r="E1254" s="150">
        <v>41726</v>
      </c>
      <c r="F1254" s="151" t="s">
        <v>2657</v>
      </c>
    </row>
    <row r="1255" spans="1:6">
      <c r="A1255" s="149">
        <v>9520000</v>
      </c>
      <c r="B1255" s="149">
        <v>9520000</v>
      </c>
      <c r="C1255" s="149">
        <v>9520000</v>
      </c>
      <c r="D1255" s="149">
        <v>9520000</v>
      </c>
      <c r="E1255" s="150">
        <v>41725</v>
      </c>
      <c r="F1255" s="151" t="s">
        <v>2658</v>
      </c>
    </row>
    <row r="1256" spans="1:6">
      <c r="A1256" s="149">
        <v>9530000</v>
      </c>
      <c r="B1256" s="149">
        <v>9510000</v>
      </c>
      <c r="C1256" s="149">
        <v>9540000</v>
      </c>
      <c r="D1256" s="149">
        <v>9510000</v>
      </c>
      <c r="E1256" s="150">
        <v>41724</v>
      </c>
      <c r="F1256" s="151" t="s">
        <v>2659</v>
      </c>
    </row>
    <row r="1257" spans="1:6">
      <c r="A1257" s="149">
        <v>9500000</v>
      </c>
      <c r="B1257" s="149">
        <v>9500000</v>
      </c>
      <c r="C1257" s="149">
        <v>9550000</v>
      </c>
      <c r="D1257" s="149">
        <v>9520000</v>
      </c>
      <c r="E1257" s="150">
        <v>41723</v>
      </c>
      <c r="F1257" s="151" t="s">
        <v>2660</v>
      </c>
    </row>
    <row r="1258" spans="1:6">
      <c r="A1258" s="149">
        <v>9530000</v>
      </c>
      <c r="B1258" s="149">
        <v>9480000</v>
      </c>
      <c r="C1258" s="149">
        <v>9530000</v>
      </c>
      <c r="D1258" s="149">
        <v>9480000</v>
      </c>
      <c r="E1258" s="150">
        <v>41722</v>
      </c>
      <c r="F1258" s="151" t="s">
        <v>2661</v>
      </c>
    </row>
    <row r="1259" spans="1:6">
      <c r="A1259" s="149">
        <v>9570000</v>
      </c>
      <c r="B1259" s="149">
        <v>9550000</v>
      </c>
      <c r="C1259" s="149">
        <v>9570000</v>
      </c>
      <c r="D1259" s="149">
        <v>9550000</v>
      </c>
      <c r="E1259" s="150">
        <v>41719</v>
      </c>
      <c r="F1259" s="151" t="s">
        <v>2662</v>
      </c>
    </row>
    <row r="1260" spans="1:6">
      <c r="A1260" s="149">
        <v>9530000</v>
      </c>
      <c r="B1260" s="149">
        <v>9510000</v>
      </c>
      <c r="C1260" s="149">
        <v>9550000</v>
      </c>
      <c r="D1260" s="149">
        <v>9530000</v>
      </c>
      <c r="E1260" s="150">
        <v>41718</v>
      </c>
      <c r="F1260" s="151" t="s">
        <v>2663</v>
      </c>
    </row>
    <row r="1261" spans="1:6">
      <c r="A1261" s="149">
        <v>9520000</v>
      </c>
      <c r="B1261" s="149">
        <v>9500000</v>
      </c>
      <c r="C1261" s="149">
        <v>9543000</v>
      </c>
      <c r="D1261" s="149">
        <v>9500000</v>
      </c>
      <c r="E1261" s="150">
        <v>41717</v>
      </c>
      <c r="F1261" s="151" t="s">
        <v>2664</v>
      </c>
    </row>
    <row r="1262" spans="1:6">
      <c r="A1262" s="149">
        <v>9630000</v>
      </c>
      <c r="B1262" s="149">
        <v>9535000</v>
      </c>
      <c r="C1262" s="149">
        <v>9630000</v>
      </c>
      <c r="D1262" s="149">
        <v>9535000</v>
      </c>
      <c r="E1262" s="150">
        <v>41716</v>
      </c>
      <c r="F1262" s="151" t="s">
        <v>2665</v>
      </c>
    </row>
    <row r="1263" spans="1:6">
      <c r="A1263" s="149">
        <v>9810000</v>
      </c>
      <c r="B1263" s="149">
        <v>9650000</v>
      </c>
      <c r="C1263" s="149">
        <v>9820000</v>
      </c>
      <c r="D1263" s="149">
        <v>9660000</v>
      </c>
      <c r="E1263" s="150">
        <v>41715</v>
      </c>
      <c r="F1263" s="151" t="s">
        <v>2666</v>
      </c>
    </row>
    <row r="1264" spans="1:6">
      <c r="A1264" s="149">
        <v>9760000</v>
      </c>
      <c r="B1264" s="149">
        <v>9735000</v>
      </c>
      <c r="C1264" s="149">
        <v>9820000</v>
      </c>
      <c r="D1264" s="149">
        <v>9820000</v>
      </c>
      <c r="E1264" s="150">
        <v>41714</v>
      </c>
      <c r="F1264" s="151" t="s">
        <v>2667</v>
      </c>
    </row>
    <row r="1265" spans="1:6">
      <c r="A1265" s="149">
        <v>9880000</v>
      </c>
      <c r="B1265" s="149">
        <v>9760000</v>
      </c>
      <c r="C1265" s="149">
        <v>9885000</v>
      </c>
      <c r="D1265" s="149">
        <v>9775000</v>
      </c>
      <c r="E1265" s="150">
        <v>41713</v>
      </c>
      <c r="F1265" s="151" t="s">
        <v>2668</v>
      </c>
    </row>
    <row r="1266" spans="1:6">
      <c r="A1266" s="149">
        <v>9790000</v>
      </c>
      <c r="B1266" s="149">
        <v>9783000</v>
      </c>
      <c r="C1266" s="149">
        <v>9850000</v>
      </c>
      <c r="D1266" s="149">
        <v>9850000</v>
      </c>
      <c r="E1266" s="150">
        <v>41712</v>
      </c>
      <c r="F1266" s="151" t="s">
        <v>2669</v>
      </c>
    </row>
    <row r="1267" spans="1:6">
      <c r="A1267" s="149">
        <v>9770000</v>
      </c>
      <c r="B1267" s="149">
        <v>9760000</v>
      </c>
      <c r="C1267" s="149">
        <v>9810000</v>
      </c>
      <c r="D1267" s="149">
        <v>9805000</v>
      </c>
      <c r="E1267" s="150">
        <v>41711</v>
      </c>
      <c r="F1267" s="151" t="s">
        <v>2670</v>
      </c>
    </row>
    <row r="1268" spans="1:6">
      <c r="A1268" s="149">
        <v>9880000</v>
      </c>
      <c r="B1268" s="149">
        <v>9740000</v>
      </c>
      <c r="C1268" s="149">
        <v>9895000</v>
      </c>
      <c r="D1268" s="149">
        <v>9775000</v>
      </c>
      <c r="E1268" s="150">
        <v>41710</v>
      </c>
      <c r="F1268" s="151" t="s">
        <v>2671</v>
      </c>
    </row>
    <row r="1269" spans="1:6">
      <c r="A1269" s="149">
        <v>9800000</v>
      </c>
      <c r="B1269" s="149">
        <v>9730000</v>
      </c>
      <c r="C1269" s="149">
        <v>9890000</v>
      </c>
      <c r="D1269" s="149">
        <v>9787000</v>
      </c>
      <c r="E1269" s="150">
        <v>41709</v>
      </c>
      <c r="F1269" s="151" t="s">
        <v>2672</v>
      </c>
    </row>
    <row r="1270" spans="1:6">
      <c r="A1270" s="149">
        <v>9700000</v>
      </c>
      <c r="B1270" s="149">
        <v>9645000</v>
      </c>
      <c r="C1270" s="149">
        <v>9788000</v>
      </c>
      <c r="D1270" s="149">
        <v>9770000</v>
      </c>
      <c r="E1270" s="150">
        <v>41708</v>
      </c>
      <c r="F1270" s="151" t="s">
        <v>2673</v>
      </c>
    </row>
    <row r="1271" spans="1:6">
      <c r="A1271" s="149">
        <v>9560000</v>
      </c>
      <c r="B1271" s="149">
        <v>9520000</v>
      </c>
      <c r="C1271" s="149">
        <v>9732000</v>
      </c>
      <c r="D1271" s="149">
        <v>9710000</v>
      </c>
      <c r="E1271" s="150">
        <v>41707</v>
      </c>
      <c r="F1271" s="151" t="s">
        <v>2674</v>
      </c>
    </row>
    <row r="1272" spans="1:6">
      <c r="A1272" s="149">
        <v>9735000</v>
      </c>
      <c r="B1272" s="149">
        <v>9550000</v>
      </c>
      <c r="C1272" s="149">
        <v>9748000</v>
      </c>
      <c r="D1272" s="149">
        <v>9550000</v>
      </c>
      <c r="E1272" s="150">
        <v>41706</v>
      </c>
      <c r="F1272" s="151" t="s">
        <v>2675</v>
      </c>
    </row>
    <row r="1273" spans="1:6">
      <c r="A1273" s="149">
        <v>9810000</v>
      </c>
      <c r="B1273" s="149">
        <v>9755000</v>
      </c>
      <c r="C1273" s="149">
        <v>9825000</v>
      </c>
      <c r="D1273" s="149">
        <v>9762000</v>
      </c>
      <c r="E1273" s="150">
        <v>41705</v>
      </c>
      <c r="F1273" s="151" t="s">
        <v>2676</v>
      </c>
    </row>
    <row r="1274" spans="1:6">
      <c r="A1274" s="149">
        <v>9775000</v>
      </c>
      <c r="B1274" s="149">
        <v>9732000</v>
      </c>
      <c r="C1274" s="149">
        <v>9835000</v>
      </c>
      <c r="D1274" s="149">
        <v>9820000</v>
      </c>
      <c r="E1274" s="150">
        <v>41704</v>
      </c>
      <c r="F1274" s="151" t="s">
        <v>2677</v>
      </c>
    </row>
    <row r="1275" spans="1:6">
      <c r="A1275" s="149">
        <v>9760000</v>
      </c>
      <c r="B1275" s="149">
        <v>9730000</v>
      </c>
      <c r="C1275" s="149">
        <v>9832000</v>
      </c>
      <c r="D1275" s="149">
        <v>9800000</v>
      </c>
      <c r="E1275" s="150">
        <v>41703</v>
      </c>
      <c r="F1275" s="151" t="s">
        <v>2678</v>
      </c>
    </row>
    <row r="1276" spans="1:6">
      <c r="A1276" s="149">
        <v>9870000</v>
      </c>
      <c r="B1276" s="149">
        <v>9695000</v>
      </c>
      <c r="C1276" s="149">
        <v>9900000</v>
      </c>
      <c r="D1276" s="149">
        <v>9780000</v>
      </c>
      <c r="E1276" s="150">
        <v>41702</v>
      </c>
      <c r="F1276" s="151" t="s">
        <v>2679</v>
      </c>
    </row>
    <row r="1277" spans="1:6">
      <c r="A1277" s="149">
        <v>9786000</v>
      </c>
      <c r="B1277" s="149">
        <v>9786000</v>
      </c>
      <c r="C1277" s="149">
        <v>10075000</v>
      </c>
      <c r="D1277" s="149">
        <v>9970000</v>
      </c>
      <c r="E1277" s="150">
        <v>41701</v>
      </c>
      <c r="F1277" s="151" t="s">
        <v>2680</v>
      </c>
    </row>
    <row r="1278" spans="1:6">
      <c r="A1278" s="149">
        <v>9735000</v>
      </c>
      <c r="B1278" s="149">
        <v>9695000</v>
      </c>
      <c r="C1278" s="149">
        <v>9777000</v>
      </c>
      <c r="D1278" s="149">
        <v>9776000</v>
      </c>
      <c r="E1278" s="150">
        <v>41700</v>
      </c>
      <c r="F1278" s="151" t="s">
        <v>2681</v>
      </c>
    </row>
    <row r="1279" spans="1:6">
      <c r="A1279" s="149">
        <v>9655000</v>
      </c>
      <c r="B1279" s="149">
        <v>9643000</v>
      </c>
      <c r="C1279" s="149">
        <v>9765000</v>
      </c>
      <c r="D1279" s="149">
        <v>9745000</v>
      </c>
      <c r="E1279" s="150">
        <v>41699</v>
      </c>
      <c r="F1279" s="151" t="s">
        <v>2682</v>
      </c>
    </row>
    <row r="1280" spans="1:6">
      <c r="A1280" s="149">
        <v>9670000</v>
      </c>
      <c r="B1280" s="149">
        <v>9620000</v>
      </c>
      <c r="C1280" s="149">
        <v>9700000</v>
      </c>
      <c r="D1280" s="149">
        <v>9652000</v>
      </c>
      <c r="E1280" s="150">
        <v>41698</v>
      </c>
      <c r="F1280" s="151" t="s">
        <v>2683</v>
      </c>
    </row>
    <row r="1281" spans="1:6">
      <c r="A1281" s="149">
        <v>9650000</v>
      </c>
      <c r="B1281" s="149">
        <v>9590000</v>
      </c>
      <c r="C1281" s="149">
        <v>9680000</v>
      </c>
      <c r="D1281" s="149">
        <v>9650000</v>
      </c>
      <c r="E1281" s="150">
        <v>41697</v>
      </c>
      <c r="F1281" s="151" t="s">
        <v>2684</v>
      </c>
    </row>
    <row r="1282" spans="1:6">
      <c r="A1282" s="149">
        <v>9760000</v>
      </c>
      <c r="B1282" s="149">
        <v>9640000</v>
      </c>
      <c r="C1282" s="149">
        <v>9843000</v>
      </c>
      <c r="D1282" s="149">
        <v>9645000</v>
      </c>
      <c r="E1282" s="150">
        <v>41696</v>
      </c>
      <c r="F1282" s="151" t="s">
        <v>2685</v>
      </c>
    </row>
    <row r="1283" spans="1:6">
      <c r="A1283" s="149">
        <v>9660000</v>
      </c>
      <c r="B1283" s="149">
        <v>9660000</v>
      </c>
      <c r="C1283" s="149">
        <v>9917000</v>
      </c>
      <c r="D1283" s="149">
        <v>9770000</v>
      </c>
      <c r="E1283" s="150">
        <v>41695</v>
      </c>
      <c r="F1283" s="151" t="s">
        <v>2686</v>
      </c>
    </row>
    <row r="1284" spans="1:6">
      <c r="A1284" s="149">
        <v>9435000</v>
      </c>
      <c r="B1284" s="149">
        <v>9435000</v>
      </c>
      <c r="C1284" s="149">
        <v>9680000</v>
      </c>
      <c r="D1284" s="149">
        <v>9680000</v>
      </c>
      <c r="E1284" s="150">
        <v>41694</v>
      </c>
      <c r="F1284" s="151" t="s">
        <v>2687</v>
      </c>
    </row>
    <row r="1285" spans="1:6">
      <c r="A1285" s="149">
        <v>9410000</v>
      </c>
      <c r="B1285" s="149">
        <v>9410000</v>
      </c>
      <c r="C1285" s="149">
        <v>9443000</v>
      </c>
      <c r="D1285" s="149">
        <v>9438000</v>
      </c>
      <c r="E1285" s="150">
        <v>41693</v>
      </c>
      <c r="F1285" s="151" t="s">
        <v>2688</v>
      </c>
    </row>
    <row r="1286" spans="1:6">
      <c r="A1286" s="149">
        <v>9410000</v>
      </c>
      <c r="B1286" s="149">
        <v>9399000</v>
      </c>
      <c r="C1286" s="149">
        <v>9415000</v>
      </c>
      <c r="D1286" s="149">
        <v>9408000</v>
      </c>
      <c r="E1286" s="150">
        <v>41692</v>
      </c>
      <c r="F1286" s="151" t="s">
        <v>2689</v>
      </c>
    </row>
    <row r="1287" spans="1:6">
      <c r="A1287" s="149">
        <v>9405000</v>
      </c>
      <c r="B1287" s="149">
        <v>9395000</v>
      </c>
      <c r="C1287" s="149">
        <v>9428000</v>
      </c>
      <c r="D1287" s="149">
        <v>9420000</v>
      </c>
      <c r="E1287" s="150">
        <v>41691</v>
      </c>
      <c r="F1287" s="151" t="s">
        <v>2690</v>
      </c>
    </row>
    <row r="1288" spans="1:6">
      <c r="A1288" s="149">
        <v>9350000</v>
      </c>
      <c r="B1288" s="149">
        <v>9320000</v>
      </c>
      <c r="C1288" s="149">
        <v>9385000</v>
      </c>
      <c r="D1288" s="149">
        <v>9385000</v>
      </c>
      <c r="E1288" s="150">
        <v>41690</v>
      </c>
      <c r="F1288" s="151" t="s">
        <v>2691</v>
      </c>
    </row>
    <row r="1289" spans="1:6">
      <c r="A1289" s="149">
        <v>9335000</v>
      </c>
      <c r="B1289" s="149">
        <v>9326000</v>
      </c>
      <c r="C1289" s="149">
        <v>9402000</v>
      </c>
      <c r="D1289" s="149">
        <v>9340000</v>
      </c>
      <c r="E1289" s="150">
        <v>41689</v>
      </c>
      <c r="F1289" s="151" t="s">
        <v>2692</v>
      </c>
    </row>
    <row r="1290" spans="1:6">
      <c r="A1290" s="149">
        <v>9450000</v>
      </c>
      <c r="B1290" s="149">
        <v>9362000</v>
      </c>
      <c r="C1290" s="149">
        <v>9450000</v>
      </c>
      <c r="D1290" s="149">
        <v>9362000</v>
      </c>
      <c r="E1290" s="150">
        <v>41688</v>
      </c>
      <c r="F1290" s="151" t="s">
        <v>2693</v>
      </c>
    </row>
    <row r="1291" spans="1:6">
      <c r="A1291" s="149">
        <v>9390000</v>
      </c>
      <c r="B1291" s="149">
        <v>9350000</v>
      </c>
      <c r="C1291" s="149">
        <v>9490000</v>
      </c>
      <c r="D1291" s="149">
        <v>9490000</v>
      </c>
      <c r="E1291" s="150">
        <v>41687</v>
      </c>
      <c r="F1291" s="151" t="s">
        <v>2694</v>
      </c>
    </row>
    <row r="1292" spans="1:6">
      <c r="A1292" s="149">
        <v>9310000</v>
      </c>
      <c r="B1292" s="149">
        <v>9282000</v>
      </c>
      <c r="C1292" s="149">
        <v>9393000</v>
      </c>
      <c r="D1292" s="149">
        <v>9315000</v>
      </c>
      <c r="E1292" s="150">
        <v>41686</v>
      </c>
      <c r="F1292" s="151" t="s">
        <v>2695</v>
      </c>
    </row>
    <row r="1293" spans="1:6">
      <c r="A1293" s="149">
        <v>9235000</v>
      </c>
      <c r="B1293" s="149">
        <v>9235000</v>
      </c>
      <c r="C1293" s="149">
        <v>9400000</v>
      </c>
      <c r="D1293" s="149">
        <v>9315000</v>
      </c>
      <c r="E1293" s="150">
        <v>41685</v>
      </c>
      <c r="F1293" s="151" t="s">
        <v>2696</v>
      </c>
    </row>
    <row r="1294" spans="1:6">
      <c r="A1294" s="149">
        <v>9170000</v>
      </c>
      <c r="B1294" s="149">
        <v>9170000</v>
      </c>
      <c r="C1294" s="149">
        <v>9310000</v>
      </c>
      <c r="D1294" s="149">
        <v>9273000</v>
      </c>
      <c r="E1294" s="150">
        <v>41684</v>
      </c>
      <c r="F1294" s="151" t="s">
        <v>2697</v>
      </c>
    </row>
    <row r="1295" spans="1:6">
      <c r="A1295" s="149">
        <v>9100000</v>
      </c>
      <c r="B1295" s="149">
        <v>9036000</v>
      </c>
      <c r="C1295" s="149">
        <v>9145000</v>
      </c>
      <c r="D1295" s="149">
        <v>9145000</v>
      </c>
      <c r="E1295" s="150">
        <v>41683</v>
      </c>
      <c r="F1295" s="151" t="s">
        <v>2698</v>
      </c>
    </row>
    <row r="1296" spans="1:6">
      <c r="A1296" s="149">
        <v>8953000</v>
      </c>
      <c r="B1296" s="149">
        <v>8946000</v>
      </c>
      <c r="C1296" s="149">
        <v>9126000</v>
      </c>
      <c r="D1296" s="149">
        <v>9122000</v>
      </c>
      <c r="E1296" s="150">
        <v>41682</v>
      </c>
      <c r="F1296" s="151" t="s">
        <v>2699</v>
      </c>
    </row>
    <row r="1297" spans="1:6">
      <c r="A1297" s="149">
        <v>8900000</v>
      </c>
      <c r="B1297" s="149">
        <v>8897000</v>
      </c>
      <c r="C1297" s="149">
        <v>8968000</v>
      </c>
      <c r="D1297" s="149">
        <v>8968000</v>
      </c>
      <c r="E1297" s="150">
        <v>41681</v>
      </c>
      <c r="F1297" s="151" t="s">
        <v>2700</v>
      </c>
    </row>
    <row r="1298" spans="1:6">
      <c r="A1298" s="149">
        <v>8820000</v>
      </c>
      <c r="B1298" s="149">
        <v>8820000</v>
      </c>
      <c r="C1298" s="149">
        <v>8885000</v>
      </c>
      <c r="D1298" s="149">
        <v>8882000</v>
      </c>
      <c r="E1298" s="150">
        <v>41680</v>
      </c>
      <c r="F1298" s="151" t="s">
        <v>2701</v>
      </c>
    </row>
    <row r="1299" spans="1:6">
      <c r="A1299" s="149">
        <v>8825000</v>
      </c>
      <c r="B1299" s="149">
        <v>8801000</v>
      </c>
      <c r="C1299" s="149">
        <v>8833000</v>
      </c>
      <c r="D1299" s="149">
        <v>8806000</v>
      </c>
      <c r="E1299" s="150">
        <v>41679</v>
      </c>
      <c r="F1299" s="151" t="s">
        <v>2702</v>
      </c>
    </row>
    <row r="1300" spans="1:6">
      <c r="A1300" s="149">
        <v>8830000</v>
      </c>
      <c r="B1300" s="149">
        <v>8820000</v>
      </c>
      <c r="C1300" s="149">
        <v>8855000</v>
      </c>
      <c r="D1300" s="149">
        <v>8830000</v>
      </c>
      <c r="E1300" s="150">
        <v>41678</v>
      </c>
      <c r="F1300" s="151" t="s">
        <v>2703</v>
      </c>
    </row>
    <row r="1301" spans="1:6">
      <c r="A1301" s="149">
        <v>8795000</v>
      </c>
      <c r="B1301" s="149">
        <v>8790000</v>
      </c>
      <c r="C1301" s="149">
        <v>8827000</v>
      </c>
      <c r="D1301" s="149">
        <v>8827000</v>
      </c>
      <c r="E1301" s="150">
        <v>41677</v>
      </c>
      <c r="F1301" s="151" t="s">
        <v>2704</v>
      </c>
    </row>
    <row r="1302" spans="1:6">
      <c r="A1302" s="149">
        <v>8770000</v>
      </c>
      <c r="B1302" s="149">
        <v>8768000</v>
      </c>
      <c r="C1302" s="149">
        <v>8790000</v>
      </c>
      <c r="D1302" s="149">
        <v>8790000</v>
      </c>
      <c r="E1302" s="150">
        <v>41676</v>
      </c>
      <c r="F1302" s="151" t="s">
        <v>2705</v>
      </c>
    </row>
    <row r="1303" spans="1:6">
      <c r="A1303" s="149">
        <v>8750000</v>
      </c>
      <c r="B1303" s="149">
        <v>8748500</v>
      </c>
      <c r="C1303" s="149">
        <v>8794000</v>
      </c>
      <c r="D1303" s="149">
        <v>8771000</v>
      </c>
      <c r="E1303" s="150">
        <v>41675</v>
      </c>
      <c r="F1303" s="151" t="s">
        <v>2706</v>
      </c>
    </row>
    <row r="1304" spans="1:6">
      <c r="A1304" s="149">
        <v>8770000</v>
      </c>
      <c r="B1304" s="149">
        <v>8746000</v>
      </c>
      <c r="C1304" s="149">
        <v>8770000</v>
      </c>
      <c r="D1304" s="149">
        <v>8753000</v>
      </c>
      <c r="E1304" s="150">
        <v>41674</v>
      </c>
      <c r="F1304" s="151" t="s">
        <v>2707</v>
      </c>
    </row>
    <row r="1305" spans="1:6">
      <c r="A1305" s="149">
        <v>8740000</v>
      </c>
      <c r="B1305" s="149">
        <v>8719000</v>
      </c>
      <c r="C1305" s="149">
        <v>8767000</v>
      </c>
      <c r="D1305" s="149">
        <v>8762000</v>
      </c>
      <c r="E1305" s="150">
        <v>41673</v>
      </c>
      <c r="F1305" s="151" t="s">
        <v>2708</v>
      </c>
    </row>
    <row r="1306" spans="1:6">
      <c r="A1306" s="149">
        <v>8710000</v>
      </c>
      <c r="B1306" s="149">
        <v>8700000</v>
      </c>
      <c r="C1306" s="149">
        <v>8735000</v>
      </c>
      <c r="D1306" s="149">
        <v>8735000</v>
      </c>
      <c r="E1306" s="150">
        <v>41672</v>
      </c>
      <c r="F1306" s="151" t="s">
        <v>2709</v>
      </c>
    </row>
    <row r="1307" spans="1:6">
      <c r="A1307" s="149">
        <v>8680000</v>
      </c>
      <c r="B1307" s="149">
        <v>8675000</v>
      </c>
      <c r="C1307" s="149">
        <v>8705000</v>
      </c>
      <c r="D1307" s="149">
        <v>8703000</v>
      </c>
      <c r="E1307" s="150">
        <v>41671</v>
      </c>
      <c r="F1307" s="151" t="s">
        <v>2710</v>
      </c>
    </row>
    <row r="1308" spans="1:6">
      <c r="A1308" s="149">
        <v>8680000</v>
      </c>
      <c r="B1308" s="149">
        <v>8670000</v>
      </c>
      <c r="C1308" s="149">
        <v>8713000</v>
      </c>
      <c r="D1308" s="149">
        <v>8682000</v>
      </c>
      <c r="E1308" s="150">
        <v>41670</v>
      </c>
      <c r="F1308" s="151" t="s">
        <v>2711</v>
      </c>
    </row>
    <row r="1309" spans="1:6">
      <c r="A1309" s="149">
        <v>8753000</v>
      </c>
      <c r="B1309" s="149">
        <v>8675000</v>
      </c>
      <c r="C1309" s="149">
        <v>8755000</v>
      </c>
      <c r="D1309" s="149">
        <v>8685000</v>
      </c>
      <c r="E1309" s="150">
        <v>41669</v>
      </c>
      <c r="F1309" s="151" t="s">
        <v>2712</v>
      </c>
    </row>
    <row r="1310" spans="1:6">
      <c r="A1310" s="149">
        <v>8750000</v>
      </c>
      <c r="B1310" s="149">
        <v>8747000</v>
      </c>
      <c r="C1310" s="149">
        <v>8778000</v>
      </c>
      <c r="D1310" s="149">
        <v>8755000</v>
      </c>
      <c r="E1310" s="150">
        <v>41668</v>
      </c>
      <c r="F1310" s="151" t="s">
        <v>2713</v>
      </c>
    </row>
    <row r="1311" spans="1:6">
      <c r="A1311" s="149">
        <v>8755000</v>
      </c>
      <c r="B1311" s="149">
        <v>8738000</v>
      </c>
      <c r="C1311" s="149">
        <v>8762000</v>
      </c>
      <c r="D1311" s="149">
        <v>8745000</v>
      </c>
      <c r="E1311" s="150">
        <v>41667</v>
      </c>
      <c r="F1311" s="151" t="s">
        <v>2714</v>
      </c>
    </row>
    <row r="1312" spans="1:6">
      <c r="A1312" s="149">
        <v>8765000</v>
      </c>
      <c r="B1312" s="149">
        <v>8745000</v>
      </c>
      <c r="C1312" s="149">
        <v>8790000</v>
      </c>
      <c r="D1312" s="149">
        <v>8746000</v>
      </c>
      <c r="E1312" s="150">
        <v>41666</v>
      </c>
      <c r="F1312" s="151" t="s">
        <v>2715</v>
      </c>
    </row>
    <row r="1313" spans="1:6">
      <c r="A1313" s="149">
        <v>8788000</v>
      </c>
      <c r="B1313" s="149">
        <v>8756000</v>
      </c>
      <c r="C1313" s="149">
        <v>8793000</v>
      </c>
      <c r="D1313" s="149">
        <v>8763000</v>
      </c>
      <c r="E1313" s="150">
        <v>41665</v>
      </c>
      <c r="F1313" s="151" t="s">
        <v>2716</v>
      </c>
    </row>
    <row r="1314" spans="1:6">
      <c r="A1314" s="149">
        <v>8750000</v>
      </c>
      <c r="B1314" s="149">
        <v>8750000</v>
      </c>
      <c r="C1314" s="149">
        <v>8810000</v>
      </c>
      <c r="D1314" s="149">
        <v>8785000</v>
      </c>
      <c r="E1314" s="150">
        <v>41664</v>
      </c>
      <c r="F1314" s="151" t="s">
        <v>2717</v>
      </c>
    </row>
    <row r="1315" spans="1:6">
      <c r="A1315" s="149">
        <v>8625000</v>
      </c>
      <c r="B1315" s="149">
        <v>8600000</v>
      </c>
      <c r="C1315" s="149">
        <v>8680000</v>
      </c>
      <c r="D1315" s="149">
        <v>8680000</v>
      </c>
      <c r="E1315" s="150">
        <v>41662</v>
      </c>
      <c r="F1315" s="151" t="s">
        <v>2718</v>
      </c>
    </row>
    <row r="1316" spans="1:6">
      <c r="A1316" s="149">
        <v>8625000</v>
      </c>
      <c r="B1316" s="149">
        <v>8610000</v>
      </c>
      <c r="C1316" s="149">
        <v>8690000</v>
      </c>
      <c r="D1316" s="149">
        <v>8640000</v>
      </c>
      <c r="E1316" s="150">
        <v>41661</v>
      </c>
      <c r="F1316" s="151" t="s">
        <v>2719</v>
      </c>
    </row>
    <row r="1317" spans="1:6">
      <c r="A1317" s="149">
        <v>8560000</v>
      </c>
      <c r="B1317" s="149">
        <v>8560000</v>
      </c>
      <c r="C1317" s="149">
        <v>8620000</v>
      </c>
      <c r="D1317" s="149">
        <v>8590000</v>
      </c>
      <c r="E1317" s="150">
        <v>41660</v>
      </c>
      <c r="F1317" s="151" t="s">
        <v>2720</v>
      </c>
    </row>
    <row r="1318" spans="1:6">
      <c r="A1318" s="149">
        <v>8540000</v>
      </c>
      <c r="B1318" s="149">
        <v>8500000</v>
      </c>
      <c r="C1318" s="149">
        <v>8570000</v>
      </c>
      <c r="D1318" s="149">
        <v>8500000</v>
      </c>
      <c r="E1318" s="150">
        <v>41659</v>
      </c>
      <c r="F1318" s="151" t="s">
        <v>2721</v>
      </c>
    </row>
    <row r="1319" spans="1:6">
      <c r="A1319" s="149">
        <v>8640000</v>
      </c>
      <c r="B1319" s="149">
        <v>8560000</v>
      </c>
      <c r="C1319" s="149">
        <v>8640000</v>
      </c>
      <c r="D1319" s="149">
        <v>8560000</v>
      </c>
      <c r="E1319" s="150">
        <v>41658</v>
      </c>
      <c r="F1319" s="151" t="s">
        <v>2722</v>
      </c>
    </row>
    <row r="1320" spans="1:6">
      <c r="A1320" s="149">
        <v>8720000</v>
      </c>
      <c r="B1320" s="149">
        <v>8620000</v>
      </c>
      <c r="C1320" s="149">
        <v>8720000</v>
      </c>
      <c r="D1320" s="149">
        <v>8620000</v>
      </c>
      <c r="E1320" s="150">
        <v>41657</v>
      </c>
      <c r="F1320" s="151" t="s">
        <v>2723</v>
      </c>
    </row>
    <row r="1321" spans="1:6">
      <c r="A1321" s="149">
        <v>8705000</v>
      </c>
      <c r="B1321" s="149">
        <v>8675000</v>
      </c>
      <c r="C1321" s="149">
        <v>8707000</v>
      </c>
      <c r="D1321" s="149">
        <v>8680000</v>
      </c>
      <c r="E1321" s="150">
        <v>41655</v>
      </c>
      <c r="F1321" s="151" t="s">
        <v>2724</v>
      </c>
    </row>
    <row r="1322" spans="1:6">
      <c r="A1322" s="149">
        <v>8695000</v>
      </c>
      <c r="B1322" s="149">
        <v>8685000</v>
      </c>
      <c r="C1322" s="149">
        <v>8710000</v>
      </c>
      <c r="D1322" s="149">
        <v>8710000</v>
      </c>
      <c r="E1322" s="150">
        <v>41654</v>
      </c>
      <c r="F1322" s="151" t="s">
        <v>2725</v>
      </c>
    </row>
    <row r="1323" spans="1:6">
      <c r="A1323" s="149">
        <v>8740000</v>
      </c>
      <c r="B1323" s="149">
        <v>8710000</v>
      </c>
      <c r="C1323" s="149">
        <v>8770000</v>
      </c>
      <c r="D1323" s="149">
        <v>8710000</v>
      </c>
      <c r="E1323" s="150">
        <v>41653</v>
      </c>
      <c r="F1323" s="151" t="s">
        <v>2726</v>
      </c>
    </row>
    <row r="1324" spans="1:6">
      <c r="A1324" s="149">
        <v>8725000</v>
      </c>
      <c r="B1324" s="149">
        <v>8670000</v>
      </c>
      <c r="C1324" s="149">
        <v>8730000</v>
      </c>
      <c r="D1324" s="149">
        <v>8730000</v>
      </c>
      <c r="E1324" s="150">
        <v>41652</v>
      </c>
      <c r="F1324" s="151" t="s">
        <v>2727</v>
      </c>
    </row>
    <row r="1325" spans="1:6">
      <c r="A1325" s="149">
        <v>8810000</v>
      </c>
      <c r="B1325" s="149">
        <v>8770000</v>
      </c>
      <c r="C1325" s="149">
        <v>8825000</v>
      </c>
      <c r="D1325" s="149">
        <v>8770000</v>
      </c>
      <c r="E1325" s="150">
        <v>41651</v>
      </c>
      <c r="F1325" s="151" t="s">
        <v>2728</v>
      </c>
    </row>
    <row r="1326" spans="1:6">
      <c r="A1326" s="149">
        <v>8790000</v>
      </c>
      <c r="B1326" s="149">
        <v>8790000</v>
      </c>
      <c r="C1326" s="149">
        <v>8830000</v>
      </c>
      <c r="D1326" s="149">
        <v>8812000</v>
      </c>
      <c r="E1326" s="150">
        <v>41650</v>
      </c>
      <c r="F1326" s="151" t="s">
        <v>2729</v>
      </c>
    </row>
    <row r="1327" spans="1:6">
      <c r="A1327" s="149">
        <v>8750000</v>
      </c>
      <c r="B1327" s="149">
        <v>8730000</v>
      </c>
      <c r="C1327" s="149">
        <v>8755000</v>
      </c>
      <c r="D1327" s="149">
        <v>8740000</v>
      </c>
      <c r="E1327" s="150">
        <v>41648</v>
      </c>
      <c r="F1327" s="151" t="s">
        <v>2730</v>
      </c>
    </row>
    <row r="1328" spans="1:6">
      <c r="A1328" s="149">
        <v>8760000</v>
      </c>
      <c r="B1328" s="149">
        <v>8740000</v>
      </c>
      <c r="C1328" s="149">
        <v>8770000</v>
      </c>
      <c r="D1328" s="149">
        <v>8750000</v>
      </c>
      <c r="E1328" s="150">
        <v>41647</v>
      </c>
      <c r="F1328" s="151" t="s">
        <v>2731</v>
      </c>
    </row>
    <row r="1329" spans="1:6">
      <c r="A1329" s="149">
        <v>8790000</v>
      </c>
      <c r="B1329" s="149">
        <v>8770000</v>
      </c>
      <c r="C1329" s="149">
        <v>8805000</v>
      </c>
      <c r="D1329" s="149">
        <v>8770000</v>
      </c>
      <c r="E1329" s="150">
        <v>41646</v>
      </c>
      <c r="F1329" s="151" t="s">
        <v>2732</v>
      </c>
    </row>
    <row r="1330" spans="1:6">
      <c r="A1330" s="149">
        <v>8770000</v>
      </c>
      <c r="B1330" s="149">
        <v>8770000</v>
      </c>
      <c r="C1330" s="149">
        <v>8820000</v>
      </c>
      <c r="D1330" s="149">
        <v>8790000</v>
      </c>
      <c r="E1330" s="150">
        <v>41645</v>
      </c>
      <c r="F1330" s="151" t="s">
        <v>2733</v>
      </c>
    </row>
    <row r="1331" spans="1:6">
      <c r="A1331" s="149">
        <v>8745000</v>
      </c>
      <c r="B1331" s="149">
        <v>8735000</v>
      </c>
      <c r="C1331" s="149">
        <v>8780000</v>
      </c>
      <c r="D1331" s="149">
        <v>8760000</v>
      </c>
      <c r="E1331" s="150">
        <v>41644</v>
      </c>
      <c r="F1331" s="151" t="s">
        <v>2734</v>
      </c>
    </row>
    <row r="1332" spans="1:6">
      <c r="A1332" s="149">
        <v>8810000</v>
      </c>
      <c r="B1332" s="149">
        <v>8730000</v>
      </c>
      <c r="C1332" s="149">
        <v>8810000</v>
      </c>
      <c r="D1332" s="149">
        <v>8750000</v>
      </c>
      <c r="E1332" s="150">
        <v>41643</v>
      </c>
      <c r="F1332" s="151" t="s">
        <v>2735</v>
      </c>
    </row>
    <row r="1333" spans="1:6">
      <c r="A1333" s="149">
        <v>8695000</v>
      </c>
      <c r="B1333" s="149">
        <v>8695000</v>
      </c>
      <c r="C1333" s="149">
        <v>8722000</v>
      </c>
      <c r="D1333" s="149">
        <v>8720000</v>
      </c>
      <c r="E1333" s="150">
        <v>41641</v>
      </c>
      <c r="F1333" s="151" t="s">
        <v>2736</v>
      </c>
    </row>
    <row r="1334" spans="1:6">
      <c r="A1334" s="149">
        <v>8675000</v>
      </c>
      <c r="B1334" s="149">
        <v>8635000</v>
      </c>
      <c r="C1334" s="149">
        <v>8675000</v>
      </c>
      <c r="D1334" s="149">
        <v>8660000</v>
      </c>
      <c r="E1334" s="150">
        <v>41640</v>
      </c>
      <c r="F1334" s="151" t="s">
        <v>2737</v>
      </c>
    </row>
    <row r="1335" spans="1:6">
      <c r="A1335" s="149">
        <v>8655000</v>
      </c>
      <c r="B1335" s="149">
        <v>8610000</v>
      </c>
      <c r="C1335" s="149">
        <v>8710000</v>
      </c>
      <c r="D1335" s="149">
        <v>8685000</v>
      </c>
      <c r="E1335" s="150">
        <v>41639</v>
      </c>
      <c r="F1335" s="151" t="s">
        <v>2738</v>
      </c>
    </row>
    <row r="1336" spans="1:6">
      <c r="A1336" s="149">
        <v>8780000</v>
      </c>
      <c r="B1336" s="149">
        <v>8720000</v>
      </c>
      <c r="C1336" s="149">
        <v>8788000</v>
      </c>
      <c r="D1336" s="149">
        <v>8725000</v>
      </c>
      <c r="E1336" s="150">
        <v>41638</v>
      </c>
      <c r="F1336" s="151" t="s">
        <v>2739</v>
      </c>
    </row>
    <row r="1337" spans="1:6">
      <c r="A1337" s="149">
        <v>8700000</v>
      </c>
      <c r="B1337" s="149">
        <v>8700000</v>
      </c>
      <c r="C1337" s="149">
        <v>8830000</v>
      </c>
      <c r="D1337" s="149">
        <v>8825000</v>
      </c>
      <c r="E1337" s="150">
        <v>41637</v>
      </c>
      <c r="F1337" s="151" t="s">
        <v>2740</v>
      </c>
    </row>
    <row r="1338" spans="1:6">
      <c r="A1338" s="149">
        <v>8680000</v>
      </c>
      <c r="B1338" s="149">
        <v>8660000</v>
      </c>
      <c r="C1338" s="149">
        <v>8750000</v>
      </c>
      <c r="D1338" s="149">
        <v>8725000</v>
      </c>
      <c r="E1338" s="150">
        <v>41636</v>
      </c>
      <c r="F1338" s="151" t="s">
        <v>2741</v>
      </c>
    </row>
    <row r="1339" spans="1:6">
      <c r="A1339" s="149">
        <v>8580000</v>
      </c>
      <c r="B1339" s="149">
        <v>8580000</v>
      </c>
      <c r="C1339" s="149">
        <v>8670000</v>
      </c>
      <c r="D1339" s="149">
        <v>8660000</v>
      </c>
      <c r="E1339" s="150">
        <v>41634</v>
      </c>
      <c r="F1339" s="151" t="s">
        <v>2742</v>
      </c>
    </row>
    <row r="1340" spans="1:6">
      <c r="A1340" s="149">
        <v>8560000</v>
      </c>
      <c r="B1340" s="149">
        <v>8555000</v>
      </c>
      <c r="C1340" s="149">
        <v>8580000</v>
      </c>
      <c r="D1340" s="149">
        <v>8575000</v>
      </c>
      <c r="E1340" s="150">
        <v>41633</v>
      </c>
      <c r="F1340" s="151" t="s">
        <v>2743</v>
      </c>
    </row>
    <row r="1341" spans="1:6">
      <c r="A1341" s="149">
        <v>8530000</v>
      </c>
      <c r="B1341" s="149">
        <v>8520000</v>
      </c>
      <c r="C1341" s="149">
        <v>8580000</v>
      </c>
      <c r="D1341" s="149">
        <v>8577000</v>
      </c>
      <c r="E1341" s="150">
        <v>41632</v>
      </c>
      <c r="F1341" s="151" t="s">
        <v>2744</v>
      </c>
    </row>
    <row r="1342" spans="1:6">
      <c r="A1342" s="149">
        <v>8570000</v>
      </c>
      <c r="B1342" s="149">
        <v>8535000</v>
      </c>
      <c r="C1342" s="149">
        <v>8570000</v>
      </c>
      <c r="D1342" s="149">
        <v>8555000</v>
      </c>
      <c r="E1342" s="150">
        <v>41631</v>
      </c>
      <c r="F1342" s="151" t="s">
        <v>2745</v>
      </c>
    </row>
    <row r="1343" spans="1:6">
      <c r="A1343" s="149">
        <v>8520000</v>
      </c>
      <c r="B1343" s="149">
        <v>8520000</v>
      </c>
      <c r="C1343" s="149">
        <v>8580000</v>
      </c>
      <c r="D1343" s="149">
        <v>8575000</v>
      </c>
      <c r="E1343" s="150">
        <v>41630</v>
      </c>
      <c r="F1343" s="151" t="s">
        <v>2746</v>
      </c>
    </row>
    <row r="1344" spans="1:6">
      <c r="A1344" s="149">
        <v>8545000</v>
      </c>
      <c r="B1344" s="149">
        <v>8490000</v>
      </c>
      <c r="C1344" s="149">
        <v>8545000</v>
      </c>
      <c r="D1344" s="149">
        <v>8510000</v>
      </c>
      <c r="E1344" s="150">
        <v>41629</v>
      </c>
      <c r="F1344" s="151" t="s">
        <v>2747</v>
      </c>
    </row>
    <row r="1345" spans="1:6">
      <c r="A1345" s="149">
        <v>8670000</v>
      </c>
      <c r="B1345" s="149">
        <v>8580000</v>
      </c>
      <c r="C1345" s="149">
        <v>8670000</v>
      </c>
      <c r="D1345" s="149">
        <v>8580000</v>
      </c>
      <c r="E1345" s="150">
        <v>41627</v>
      </c>
      <c r="F1345" s="151" t="s">
        <v>2748</v>
      </c>
    </row>
    <row r="1346" spans="1:6">
      <c r="A1346" s="149">
        <v>8720000</v>
      </c>
      <c r="B1346" s="149">
        <v>8710000</v>
      </c>
      <c r="C1346" s="149">
        <v>8750000</v>
      </c>
      <c r="D1346" s="149">
        <v>8740000</v>
      </c>
      <c r="E1346" s="150">
        <v>41626</v>
      </c>
      <c r="F1346" s="151" t="s">
        <v>2749</v>
      </c>
    </row>
    <row r="1347" spans="1:6">
      <c r="A1347" s="149">
        <v>8720000</v>
      </c>
      <c r="B1347" s="149">
        <v>8700000</v>
      </c>
      <c r="C1347" s="149">
        <v>8740000</v>
      </c>
      <c r="D1347" s="149">
        <v>8705000</v>
      </c>
      <c r="E1347" s="150">
        <v>41625</v>
      </c>
      <c r="F1347" s="151" t="s">
        <v>2750</v>
      </c>
    </row>
    <row r="1348" spans="1:6">
      <c r="A1348" s="149">
        <v>8740000</v>
      </c>
      <c r="B1348" s="149">
        <v>8690000</v>
      </c>
      <c r="C1348" s="149">
        <v>8750000</v>
      </c>
      <c r="D1348" s="149">
        <v>8740000</v>
      </c>
      <c r="E1348" s="150">
        <v>41624</v>
      </c>
      <c r="F1348" s="151" t="s">
        <v>2751</v>
      </c>
    </row>
    <row r="1349" spans="1:6">
      <c r="A1349" s="149">
        <v>8815000</v>
      </c>
      <c r="B1349" s="149">
        <v>8730000</v>
      </c>
      <c r="C1349" s="149">
        <v>8815000</v>
      </c>
      <c r="D1349" s="149">
        <v>8760000</v>
      </c>
      <c r="E1349" s="150">
        <v>41623</v>
      </c>
      <c r="F1349" s="151" t="s">
        <v>2752</v>
      </c>
    </row>
    <row r="1350" spans="1:6">
      <c r="A1350" s="149">
        <v>8730000</v>
      </c>
      <c r="B1350" s="149">
        <v>8710000</v>
      </c>
      <c r="C1350" s="149">
        <v>8810000</v>
      </c>
      <c r="D1350" s="149">
        <v>8800000</v>
      </c>
      <c r="E1350" s="150">
        <v>41622</v>
      </c>
      <c r="F1350" s="151" t="s">
        <v>2753</v>
      </c>
    </row>
    <row r="1351" spans="1:6">
      <c r="A1351" s="149">
        <v>8770000</v>
      </c>
      <c r="B1351" s="149">
        <v>8630000</v>
      </c>
      <c r="C1351" s="149">
        <v>8775000</v>
      </c>
      <c r="D1351" s="149">
        <v>8640000</v>
      </c>
      <c r="E1351" s="150">
        <v>41620</v>
      </c>
      <c r="F1351" s="151" t="s">
        <v>2754</v>
      </c>
    </row>
    <row r="1352" spans="1:6">
      <c r="A1352" s="149">
        <v>8790000</v>
      </c>
      <c r="B1352" s="149">
        <v>8760000</v>
      </c>
      <c r="C1352" s="149">
        <v>8840000</v>
      </c>
      <c r="D1352" s="149">
        <v>8800000</v>
      </c>
      <c r="E1352" s="150">
        <v>41619</v>
      </c>
      <c r="F1352" s="151" t="s">
        <v>2755</v>
      </c>
    </row>
    <row r="1353" spans="1:6">
      <c r="A1353" s="149">
        <v>8710000</v>
      </c>
      <c r="B1353" s="149">
        <v>8700000</v>
      </c>
      <c r="C1353" s="149">
        <v>8840000</v>
      </c>
      <c r="D1353" s="149">
        <v>8800000</v>
      </c>
      <c r="E1353" s="150">
        <v>41618</v>
      </c>
      <c r="F1353" s="151" t="s">
        <v>2756</v>
      </c>
    </row>
    <row r="1354" spans="1:6">
      <c r="A1354" s="149">
        <v>8660000</v>
      </c>
      <c r="B1354" s="149">
        <v>8635000</v>
      </c>
      <c r="C1354" s="149">
        <v>8660000</v>
      </c>
      <c r="D1354" s="149">
        <v>8660000</v>
      </c>
      <c r="E1354" s="150">
        <v>41617</v>
      </c>
      <c r="F1354" s="151" t="s">
        <v>2757</v>
      </c>
    </row>
    <row r="1355" spans="1:6">
      <c r="A1355" s="149">
        <v>8615000</v>
      </c>
      <c r="B1355" s="149">
        <v>8615000</v>
      </c>
      <c r="C1355" s="149">
        <v>8660000</v>
      </c>
      <c r="D1355" s="149">
        <v>8650000</v>
      </c>
      <c r="E1355" s="150">
        <v>41616</v>
      </c>
      <c r="F1355" s="151" t="s">
        <v>2758</v>
      </c>
    </row>
    <row r="1356" spans="1:6">
      <c r="A1356" s="149">
        <v>8600000</v>
      </c>
      <c r="B1356" s="149">
        <v>8590000</v>
      </c>
      <c r="C1356" s="149">
        <v>8640000</v>
      </c>
      <c r="D1356" s="149">
        <v>8635000</v>
      </c>
      <c r="E1356" s="150">
        <v>41615</v>
      </c>
      <c r="F1356" s="151" t="s">
        <v>2759</v>
      </c>
    </row>
    <row r="1357" spans="1:6">
      <c r="A1357" s="149">
        <v>8690000</v>
      </c>
      <c r="B1357" s="149">
        <v>8550000</v>
      </c>
      <c r="C1357" s="149">
        <v>8690000</v>
      </c>
      <c r="D1357" s="149">
        <v>8550000</v>
      </c>
      <c r="E1357" s="150">
        <v>41613</v>
      </c>
      <c r="F1357" s="151" t="s">
        <v>2760</v>
      </c>
    </row>
    <row r="1358" spans="1:6">
      <c r="A1358" s="149">
        <v>8560000</v>
      </c>
      <c r="B1358" s="149">
        <v>8535000</v>
      </c>
      <c r="C1358" s="149">
        <v>8650000</v>
      </c>
      <c r="D1358" s="149">
        <v>8640000</v>
      </c>
      <c r="E1358" s="150">
        <v>41612</v>
      </c>
      <c r="F1358" s="151" t="s">
        <v>2761</v>
      </c>
    </row>
    <row r="1359" spans="1:6">
      <c r="A1359" s="149">
        <v>8550000</v>
      </c>
      <c r="B1359" s="149">
        <v>8490000</v>
      </c>
      <c r="C1359" s="149">
        <v>8580000</v>
      </c>
      <c r="D1359" s="149">
        <v>8580000</v>
      </c>
      <c r="E1359" s="150">
        <v>41611</v>
      </c>
      <c r="F1359" s="151" t="s">
        <v>2762</v>
      </c>
    </row>
    <row r="1360" spans="1:6">
      <c r="A1360" s="149">
        <v>8770000</v>
      </c>
      <c r="B1360" s="149">
        <v>8660000</v>
      </c>
      <c r="C1360" s="149">
        <v>8770000</v>
      </c>
      <c r="D1360" s="149">
        <v>8670000</v>
      </c>
      <c r="E1360" s="150">
        <v>41610</v>
      </c>
      <c r="F1360" s="151" t="s">
        <v>2763</v>
      </c>
    </row>
    <row r="1361" spans="1:6">
      <c r="A1361" s="149">
        <v>8740000</v>
      </c>
      <c r="B1361" s="149">
        <v>8705000</v>
      </c>
      <c r="C1361" s="149">
        <v>8800000</v>
      </c>
      <c r="D1361" s="149">
        <v>8800000</v>
      </c>
      <c r="E1361" s="150">
        <v>41609</v>
      </c>
      <c r="F1361" s="151" t="s">
        <v>2764</v>
      </c>
    </row>
    <row r="1362" spans="1:6">
      <c r="A1362" s="149">
        <v>8650000</v>
      </c>
      <c r="B1362" s="149">
        <v>8650000</v>
      </c>
      <c r="C1362" s="149">
        <v>8710000</v>
      </c>
      <c r="D1362" s="149">
        <v>8710000</v>
      </c>
      <c r="E1362" s="150">
        <v>41608</v>
      </c>
      <c r="F1362" s="151" t="s">
        <v>2765</v>
      </c>
    </row>
    <row r="1363" spans="1:6">
      <c r="A1363" s="149">
        <v>8630000</v>
      </c>
      <c r="B1363" s="149">
        <v>8550000</v>
      </c>
      <c r="C1363" s="149">
        <v>8685000</v>
      </c>
      <c r="D1363" s="149">
        <v>8590000</v>
      </c>
      <c r="E1363" s="150">
        <v>41606</v>
      </c>
      <c r="F1363" s="151" t="s">
        <v>2766</v>
      </c>
    </row>
    <row r="1364" spans="1:6">
      <c r="A1364" s="149">
        <v>8590000</v>
      </c>
      <c r="B1364" s="149">
        <v>8590000</v>
      </c>
      <c r="C1364" s="149">
        <v>8770000</v>
      </c>
      <c r="D1364" s="149">
        <v>8680000</v>
      </c>
      <c r="E1364" s="150">
        <v>41605</v>
      </c>
      <c r="F1364" s="151" t="s">
        <v>2767</v>
      </c>
    </row>
    <row r="1365" spans="1:6">
      <c r="A1365" s="149">
        <v>8580000</v>
      </c>
      <c r="B1365" s="149">
        <v>8570000</v>
      </c>
      <c r="C1365" s="149">
        <v>8700000</v>
      </c>
      <c r="D1365" s="149">
        <v>8590000</v>
      </c>
      <c r="E1365" s="150">
        <v>41604</v>
      </c>
      <c r="F1365" s="151" t="s">
        <v>2768</v>
      </c>
    </row>
    <row r="1366" spans="1:6">
      <c r="A1366" s="149">
        <v>8200000</v>
      </c>
      <c r="B1366" s="149">
        <v>8200000</v>
      </c>
      <c r="C1366" s="149">
        <v>8460000</v>
      </c>
      <c r="D1366" s="149">
        <v>8430000</v>
      </c>
      <c r="E1366" s="150">
        <v>41603</v>
      </c>
      <c r="F1366" s="151" t="s">
        <v>2769</v>
      </c>
    </row>
    <row r="1367" spans="1:6">
      <c r="A1367" s="149">
        <v>8510000</v>
      </c>
      <c r="B1367" s="149">
        <v>8280000</v>
      </c>
      <c r="C1367" s="149">
        <v>8560000</v>
      </c>
      <c r="D1367" s="149">
        <v>8280000</v>
      </c>
      <c r="E1367" s="150">
        <v>41602</v>
      </c>
      <c r="F1367" s="151" t="s">
        <v>2770</v>
      </c>
    </row>
    <row r="1368" spans="1:6">
      <c r="A1368" s="149">
        <v>8890000</v>
      </c>
      <c r="B1368" s="149">
        <v>8790000</v>
      </c>
      <c r="C1368" s="149">
        <v>8920000</v>
      </c>
      <c r="D1368" s="149">
        <v>8850000</v>
      </c>
      <c r="E1368" s="150">
        <v>41601</v>
      </c>
      <c r="F1368" s="151" t="s">
        <v>2771</v>
      </c>
    </row>
    <row r="1369" spans="1:6">
      <c r="A1369" s="149">
        <v>9050000</v>
      </c>
      <c r="B1369" s="149">
        <v>8970000</v>
      </c>
      <c r="C1369" s="149">
        <v>9050000</v>
      </c>
      <c r="D1369" s="149">
        <v>8990000</v>
      </c>
      <c r="E1369" s="150">
        <v>41599</v>
      </c>
      <c r="F1369" s="151" t="s">
        <v>2772</v>
      </c>
    </row>
    <row r="1370" spans="1:6">
      <c r="A1370" s="149">
        <v>9190000</v>
      </c>
      <c r="B1370" s="149">
        <v>9080000</v>
      </c>
      <c r="C1370" s="149">
        <v>9200000</v>
      </c>
      <c r="D1370" s="149">
        <v>9110000</v>
      </c>
      <c r="E1370" s="150">
        <v>41598</v>
      </c>
      <c r="F1370" s="151" t="s">
        <v>2773</v>
      </c>
    </row>
    <row r="1371" spans="1:6">
      <c r="A1371" s="149">
        <v>9145000</v>
      </c>
      <c r="B1371" s="149">
        <v>9065000</v>
      </c>
      <c r="C1371" s="149">
        <v>9170000</v>
      </c>
      <c r="D1371" s="149">
        <v>9170000</v>
      </c>
      <c r="E1371" s="150">
        <v>41597</v>
      </c>
      <c r="F1371" s="151" t="s">
        <v>2774</v>
      </c>
    </row>
    <row r="1372" spans="1:6">
      <c r="A1372" s="149">
        <v>9240000</v>
      </c>
      <c r="B1372" s="149">
        <v>9135000</v>
      </c>
      <c r="C1372" s="149">
        <v>9240000</v>
      </c>
      <c r="D1372" s="149">
        <v>9160000</v>
      </c>
      <c r="E1372" s="150">
        <v>41596</v>
      </c>
      <c r="F1372" s="151" t="s">
        <v>2775</v>
      </c>
    </row>
    <row r="1373" spans="1:6">
      <c r="A1373" s="149">
        <v>9270000</v>
      </c>
      <c r="B1373" s="149">
        <v>9240000</v>
      </c>
      <c r="C1373" s="149">
        <v>9280000</v>
      </c>
      <c r="D1373" s="149">
        <v>9240000</v>
      </c>
      <c r="E1373" s="150">
        <v>41595</v>
      </c>
      <c r="F1373" s="151" t="s">
        <v>2776</v>
      </c>
    </row>
    <row r="1374" spans="1:6">
      <c r="A1374" s="149">
        <v>9270000</v>
      </c>
      <c r="B1374" s="149">
        <v>9270000</v>
      </c>
      <c r="C1374" s="149">
        <v>9310000</v>
      </c>
      <c r="D1374" s="149">
        <v>9280000</v>
      </c>
      <c r="E1374" s="150">
        <v>41594</v>
      </c>
      <c r="F1374" s="151" t="s">
        <v>2777</v>
      </c>
    </row>
    <row r="1375" spans="1:6">
      <c r="A1375" s="149">
        <v>9290000</v>
      </c>
      <c r="B1375" s="149">
        <v>9290000</v>
      </c>
      <c r="C1375" s="149">
        <v>9290000</v>
      </c>
      <c r="D1375" s="149">
        <v>9290000</v>
      </c>
      <c r="E1375" s="150">
        <v>41592</v>
      </c>
      <c r="F1375" s="151" t="s">
        <v>2778</v>
      </c>
    </row>
    <row r="1376" spans="1:6">
      <c r="A1376" s="149">
        <v>9240000</v>
      </c>
      <c r="B1376" s="149">
        <v>9240000</v>
      </c>
      <c r="C1376" s="149">
        <v>9270000</v>
      </c>
      <c r="D1376" s="149">
        <v>9240000</v>
      </c>
      <c r="E1376" s="150">
        <v>41590</v>
      </c>
      <c r="F1376" s="151" t="s">
        <v>2779</v>
      </c>
    </row>
    <row r="1377" spans="1:6">
      <c r="A1377" s="149">
        <v>9290000</v>
      </c>
      <c r="B1377" s="149">
        <v>9260000</v>
      </c>
      <c r="C1377" s="149">
        <v>9300000</v>
      </c>
      <c r="D1377" s="149">
        <v>9260000</v>
      </c>
      <c r="E1377" s="150">
        <v>41589</v>
      </c>
      <c r="F1377" s="151" t="s">
        <v>2780</v>
      </c>
    </row>
    <row r="1378" spans="1:6">
      <c r="A1378" s="149">
        <v>9260000</v>
      </c>
      <c r="B1378" s="149">
        <v>9240000</v>
      </c>
      <c r="C1378" s="149">
        <v>9320000</v>
      </c>
      <c r="D1378" s="149">
        <v>9310000</v>
      </c>
      <c r="E1378" s="150">
        <v>41588</v>
      </c>
      <c r="F1378" s="151" t="s">
        <v>2781</v>
      </c>
    </row>
    <row r="1379" spans="1:6">
      <c r="A1379" s="149">
        <v>9240000</v>
      </c>
      <c r="B1379" s="149">
        <v>9170000</v>
      </c>
      <c r="C1379" s="149">
        <v>9280000</v>
      </c>
      <c r="D1379" s="149">
        <v>9195000</v>
      </c>
      <c r="E1379" s="150">
        <v>41587</v>
      </c>
      <c r="F1379" s="151" t="s">
        <v>2782</v>
      </c>
    </row>
    <row r="1380" spans="1:6">
      <c r="A1380" s="149">
        <v>9480000</v>
      </c>
      <c r="B1380" s="149">
        <v>9440000</v>
      </c>
      <c r="C1380" s="149">
        <v>9480000</v>
      </c>
      <c r="D1380" s="149">
        <v>9440000</v>
      </c>
      <c r="E1380" s="150">
        <v>41585</v>
      </c>
      <c r="F1380" s="151" t="s">
        <v>2783</v>
      </c>
    </row>
    <row r="1381" spans="1:6">
      <c r="A1381" s="149">
        <v>9460000</v>
      </c>
      <c r="B1381" s="149">
        <v>9450000</v>
      </c>
      <c r="C1381" s="149">
        <v>9490000</v>
      </c>
      <c r="D1381" s="149">
        <v>9490000</v>
      </c>
      <c r="E1381" s="150">
        <v>41584</v>
      </c>
      <c r="F1381" s="151" t="s">
        <v>2784</v>
      </c>
    </row>
    <row r="1382" spans="1:6">
      <c r="A1382" s="149">
        <v>9510000</v>
      </c>
      <c r="B1382" s="149">
        <v>9455000</v>
      </c>
      <c r="C1382" s="149">
        <v>9510000</v>
      </c>
      <c r="D1382" s="149">
        <v>9460000</v>
      </c>
      <c r="E1382" s="150">
        <v>41583</v>
      </c>
      <c r="F1382" s="151" t="s">
        <v>2785</v>
      </c>
    </row>
    <row r="1383" spans="1:6">
      <c r="A1383" s="149">
        <v>9570000</v>
      </c>
      <c r="B1383" s="149">
        <v>9490000</v>
      </c>
      <c r="C1383" s="149">
        <v>9570000</v>
      </c>
      <c r="D1383" s="149">
        <v>9510000</v>
      </c>
      <c r="E1383" s="150">
        <v>41582</v>
      </c>
      <c r="F1383" s="151" t="s">
        <v>2786</v>
      </c>
    </row>
    <row r="1384" spans="1:6">
      <c r="A1384" s="149">
        <v>9490000</v>
      </c>
      <c r="B1384" s="149">
        <v>9490000</v>
      </c>
      <c r="C1384" s="149">
        <v>9570000</v>
      </c>
      <c r="D1384" s="149">
        <v>9550000</v>
      </c>
      <c r="E1384" s="150">
        <v>41581</v>
      </c>
      <c r="F1384" s="151" t="s">
        <v>2787</v>
      </c>
    </row>
    <row r="1385" spans="1:6">
      <c r="A1385" s="149">
        <v>9510000</v>
      </c>
      <c r="B1385" s="149">
        <v>9480000</v>
      </c>
      <c r="C1385" s="149">
        <v>9520000</v>
      </c>
      <c r="D1385" s="149">
        <v>9480000</v>
      </c>
      <c r="E1385" s="150">
        <v>41580</v>
      </c>
      <c r="F1385" s="151" t="s">
        <v>2788</v>
      </c>
    </row>
    <row r="1386" spans="1:6">
      <c r="A1386" s="149">
        <v>9610000</v>
      </c>
      <c r="B1386" s="149">
        <v>9570000</v>
      </c>
      <c r="C1386" s="149">
        <v>9620000</v>
      </c>
      <c r="D1386" s="149">
        <v>9570000</v>
      </c>
      <c r="E1386" s="150">
        <v>41578</v>
      </c>
      <c r="F1386" s="151" t="s">
        <v>2789</v>
      </c>
    </row>
    <row r="1387" spans="1:6">
      <c r="A1387" s="149">
        <v>9650000</v>
      </c>
      <c r="B1387" s="149">
        <v>9640000</v>
      </c>
      <c r="C1387" s="149">
        <v>9700000</v>
      </c>
      <c r="D1387" s="149">
        <v>9700000</v>
      </c>
      <c r="E1387" s="150">
        <v>41577</v>
      </c>
      <c r="F1387" s="151" t="s">
        <v>2790</v>
      </c>
    </row>
    <row r="1388" spans="1:6">
      <c r="A1388" s="149">
        <v>9680000</v>
      </c>
      <c r="B1388" s="149">
        <v>9630000</v>
      </c>
      <c r="C1388" s="149">
        <v>9680000</v>
      </c>
      <c r="D1388" s="149">
        <v>9660000</v>
      </c>
      <c r="E1388" s="150">
        <v>41576</v>
      </c>
      <c r="F1388" s="151" t="s">
        <v>2791</v>
      </c>
    </row>
    <row r="1389" spans="1:6">
      <c r="A1389" s="149">
        <v>9630000</v>
      </c>
      <c r="B1389" s="149">
        <v>9605000</v>
      </c>
      <c r="C1389" s="149">
        <v>9710000</v>
      </c>
      <c r="D1389" s="149">
        <v>9710000</v>
      </c>
      <c r="E1389" s="150">
        <v>41575</v>
      </c>
      <c r="F1389" s="151" t="s">
        <v>2792</v>
      </c>
    </row>
    <row r="1390" spans="1:6">
      <c r="A1390" s="149">
        <v>9680000</v>
      </c>
      <c r="B1390" s="149">
        <v>9630000</v>
      </c>
      <c r="C1390" s="149">
        <v>9680000</v>
      </c>
      <c r="D1390" s="149">
        <v>9650000</v>
      </c>
      <c r="E1390" s="150">
        <v>41574</v>
      </c>
      <c r="F1390" s="151" t="s">
        <v>2793</v>
      </c>
    </row>
    <row r="1391" spans="1:6">
      <c r="A1391" s="149">
        <v>9650000</v>
      </c>
      <c r="B1391" s="149">
        <v>9650000</v>
      </c>
      <c r="C1391" s="149">
        <v>9710000</v>
      </c>
      <c r="D1391" s="149">
        <v>9700000</v>
      </c>
      <c r="E1391" s="150">
        <v>41573</v>
      </c>
      <c r="F1391" s="151" t="s">
        <v>2794</v>
      </c>
    </row>
    <row r="1392" spans="1:6">
      <c r="A1392" s="149">
        <v>9590000</v>
      </c>
      <c r="B1392" s="149">
        <v>9570000</v>
      </c>
      <c r="C1392" s="149">
        <v>9610000</v>
      </c>
      <c r="D1392" s="149">
        <v>9610000</v>
      </c>
      <c r="E1392" s="150">
        <v>41571</v>
      </c>
      <c r="F1392" s="151" t="s">
        <v>2795</v>
      </c>
    </row>
    <row r="1393" spans="1:6">
      <c r="A1393" s="149">
        <v>9570000</v>
      </c>
      <c r="B1393" s="149">
        <v>9520000</v>
      </c>
      <c r="C1393" s="149">
        <v>9580000</v>
      </c>
      <c r="D1393" s="149">
        <v>9560000</v>
      </c>
      <c r="E1393" s="150">
        <v>41570</v>
      </c>
      <c r="F1393" s="151" t="s">
        <v>2796</v>
      </c>
    </row>
    <row r="1394" spans="1:6">
      <c r="A1394" s="149">
        <v>9510000</v>
      </c>
      <c r="B1394" s="149">
        <v>9490000</v>
      </c>
      <c r="C1394" s="149">
        <v>9590000</v>
      </c>
      <c r="D1394" s="149">
        <v>9590000</v>
      </c>
      <c r="E1394" s="150">
        <v>41569</v>
      </c>
      <c r="F1394" s="151" t="s">
        <v>2797</v>
      </c>
    </row>
    <row r="1395" spans="1:6">
      <c r="A1395" s="149">
        <v>9580000</v>
      </c>
      <c r="B1395" s="149">
        <v>9475000</v>
      </c>
      <c r="C1395" s="149">
        <v>9580000</v>
      </c>
      <c r="D1395" s="149">
        <v>9535000</v>
      </c>
      <c r="E1395" s="150">
        <v>41568</v>
      </c>
      <c r="F1395" s="151" t="s">
        <v>2798</v>
      </c>
    </row>
    <row r="1396" spans="1:6">
      <c r="A1396" s="149">
        <v>9560000</v>
      </c>
      <c r="B1396" s="149">
        <v>9540000</v>
      </c>
      <c r="C1396" s="149">
        <v>9560000</v>
      </c>
      <c r="D1396" s="149">
        <v>9560000</v>
      </c>
      <c r="E1396" s="150">
        <v>41567</v>
      </c>
      <c r="F1396" s="151" t="s">
        <v>2799</v>
      </c>
    </row>
    <row r="1397" spans="1:6">
      <c r="A1397" s="149">
        <v>9570000</v>
      </c>
      <c r="B1397" s="149">
        <v>9550000</v>
      </c>
      <c r="C1397" s="149">
        <v>9580000</v>
      </c>
      <c r="D1397" s="149">
        <v>9555000</v>
      </c>
      <c r="E1397" s="150">
        <v>41566</v>
      </c>
      <c r="F1397" s="151" t="s">
        <v>2800</v>
      </c>
    </row>
    <row r="1398" spans="1:6">
      <c r="A1398" s="149">
        <v>9390000</v>
      </c>
      <c r="B1398" s="149">
        <v>9390000</v>
      </c>
      <c r="C1398" s="149">
        <v>9550000</v>
      </c>
      <c r="D1398" s="149">
        <v>9530000</v>
      </c>
      <c r="E1398" s="150">
        <v>41564</v>
      </c>
      <c r="F1398" s="151" t="s">
        <v>2801</v>
      </c>
    </row>
    <row r="1399" spans="1:6">
      <c r="A1399" s="149">
        <v>9390000</v>
      </c>
      <c r="B1399" s="149">
        <v>9310000</v>
      </c>
      <c r="C1399" s="149">
        <v>9400000</v>
      </c>
      <c r="D1399" s="149">
        <v>9370000</v>
      </c>
      <c r="E1399" s="150">
        <v>41562</v>
      </c>
      <c r="F1399" s="151" t="s">
        <v>2802</v>
      </c>
    </row>
    <row r="1400" spans="1:6">
      <c r="A1400" s="149">
        <v>9300000</v>
      </c>
      <c r="B1400" s="149">
        <v>9255000</v>
      </c>
      <c r="C1400" s="149">
        <v>9400000</v>
      </c>
      <c r="D1400" s="149">
        <v>9395000</v>
      </c>
      <c r="E1400" s="150">
        <v>41561</v>
      </c>
      <c r="F1400" s="151" t="s">
        <v>2803</v>
      </c>
    </row>
    <row r="1401" spans="1:6">
      <c r="A1401" s="149">
        <v>9410000</v>
      </c>
      <c r="B1401" s="149">
        <v>9300000</v>
      </c>
      <c r="C1401" s="149">
        <v>9410000</v>
      </c>
      <c r="D1401" s="149">
        <v>9320000</v>
      </c>
      <c r="E1401" s="150">
        <v>41559</v>
      </c>
      <c r="F1401" s="151" t="s">
        <v>2804</v>
      </c>
    </row>
    <row r="1402" spans="1:6">
      <c r="A1402" s="149">
        <v>9625000</v>
      </c>
      <c r="B1402" s="149">
        <v>9560000</v>
      </c>
      <c r="C1402" s="149">
        <v>9625000</v>
      </c>
      <c r="D1402" s="149">
        <v>9560000</v>
      </c>
      <c r="E1402" s="150">
        <v>41557</v>
      </c>
      <c r="F1402" s="151" t="s">
        <v>2805</v>
      </c>
    </row>
    <row r="1403" spans="1:6">
      <c r="A1403" s="149">
        <v>9620000</v>
      </c>
      <c r="B1403" s="149">
        <v>9590000</v>
      </c>
      <c r="C1403" s="149">
        <v>9660000</v>
      </c>
      <c r="D1403" s="149">
        <v>9590000</v>
      </c>
      <c r="E1403" s="150">
        <v>41556</v>
      </c>
      <c r="F1403" s="151" t="s">
        <v>2806</v>
      </c>
    </row>
    <row r="1404" spans="1:6">
      <c r="A1404" s="149">
        <v>9760000</v>
      </c>
      <c r="B1404" s="149">
        <v>9700000</v>
      </c>
      <c r="C1404" s="149">
        <v>9770000</v>
      </c>
      <c r="D1404" s="149">
        <v>9760000</v>
      </c>
      <c r="E1404" s="150">
        <v>41555</v>
      </c>
      <c r="F1404" s="151" t="s">
        <v>2807</v>
      </c>
    </row>
    <row r="1405" spans="1:6">
      <c r="A1405" s="149">
        <v>9740000</v>
      </c>
      <c r="B1405" s="149">
        <v>9670000</v>
      </c>
      <c r="C1405" s="149">
        <v>9740000</v>
      </c>
      <c r="D1405" s="149">
        <v>9740000</v>
      </c>
      <c r="E1405" s="150">
        <v>41554</v>
      </c>
      <c r="F1405" s="151" t="s">
        <v>2808</v>
      </c>
    </row>
    <row r="1406" spans="1:6">
      <c r="A1406" s="149">
        <v>9790000</v>
      </c>
      <c r="B1406" s="149">
        <v>9740000</v>
      </c>
      <c r="C1406" s="149">
        <v>9800000</v>
      </c>
      <c r="D1406" s="149">
        <v>9760000</v>
      </c>
      <c r="E1406" s="150">
        <v>41553</v>
      </c>
      <c r="F1406" s="151" t="s">
        <v>2809</v>
      </c>
    </row>
    <row r="1407" spans="1:6">
      <c r="A1407" s="149">
        <v>9690000</v>
      </c>
      <c r="B1407" s="149">
        <v>9660000</v>
      </c>
      <c r="C1407" s="149">
        <v>9770000</v>
      </c>
      <c r="D1407" s="149">
        <v>9770000</v>
      </c>
      <c r="E1407" s="150">
        <v>41552</v>
      </c>
      <c r="F1407" s="151" t="s">
        <v>2810</v>
      </c>
    </row>
    <row r="1408" spans="1:6">
      <c r="A1408" s="149">
        <v>9710000</v>
      </c>
      <c r="B1408" s="149">
        <v>9650000</v>
      </c>
      <c r="C1408" s="149">
        <v>9710000</v>
      </c>
      <c r="D1408" s="149">
        <v>9650000</v>
      </c>
      <c r="E1408" s="150">
        <v>41550</v>
      </c>
      <c r="F1408" s="151" t="s">
        <v>2811</v>
      </c>
    </row>
    <row r="1409" spans="1:6">
      <c r="A1409" s="149">
        <v>9663000</v>
      </c>
      <c r="B1409" s="149">
        <v>9613000</v>
      </c>
      <c r="C1409" s="149">
        <v>9750000</v>
      </c>
      <c r="D1409" s="149">
        <v>9750000</v>
      </c>
      <c r="E1409" s="150">
        <v>41549</v>
      </c>
      <c r="F1409" s="151" t="s">
        <v>2812</v>
      </c>
    </row>
    <row r="1410" spans="1:6">
      <c r="A1410" s="149">
        <v>9840000</v>
      </c>
      <c r="B1410" s="149">
        <v>9700000</v>
      </c>
      <c r="C1410" s="149">
        <v>9840000</v>
      </c>
      <c r="D1410" s="149">
        <v>9700000</v>
      </c>
      <c r="E1410" s="150">
        <v>41548</v>
      </c>
      <c r="F1410" s="151" t="s">
        <v>2813</v>
      </c>
    </row>
    <row r="1411" spans="1:6">
      <c r="A1411" s="149">
        <v>9880000</v>
      </c>
      <c r="B1411" s="149">
        <v>9650000</v>
      </c>
      <c r="C1411" s="149">
        <v>9880000</v>
      </c>
      <c r="D1411" s="149">
        <v>9660000</v>
      </c>
      <c r="E1411" s="150">
        <v>41547</v>
      </c>
      <c r="F1411" s="151" t="s">
        <v>2814</v>
      </c>
    </row>
    <row r="1412" spans="1:6">
      <c r="A1412" s="149">
        <v>9900000</v>
      </c>
      <c r="B1412" s="149">
        <v>9860000</v>
      </c>
      <c r="C1412" s="149">
        <v>9980000</v>
      </c>
      <c r="D1412" s="149">
        <v>9900000</v>
      </c>
      <c r="E1412" s="150">
        <v>41546</v>
      </c>
      <c r="F1412" s="151" t="s">
        <v>2815</v>
      </c>
    </row>
    <row r="1413" spans="1:6">
      <c r="A1413" s="149">
        <v>9480000</v>
      </c>
      <c r="B1413" s="149">
        <v>9440000</v>
      </c>
      <c r="C1413" s="149">
        <v>9700000</v>
      </c>
      <c r="D1413" s="149">
        <v>9680000</v>
      </c>
      <c r="E1413" s="150">
        <v>41545</v>
      </c>
      <c r="F1413" s="151" t="s">
        <v>2816</v>
      </c>
    </row>
    <row r="1414" spans="1:6">
      <c r="A1414" s="149">
        <v>9790000</v>
      </c>
      <c r="B1414" s="149">
        <v>9710000</v>
      </c>
      <c r="C1414" s="149">
        <v>9790000</v>
      </c>
      <c r="D1414" s="149">
        <v>9710000</v>
      </c>
      <c r="E1414" s="150">
        <v>41543</v>
      </c>
      <c r="F1414" s="151" t="s">
        <v>2817</v>
      </c>
    </row>
    <row r="1415" spans="1:6">
      <c r="A1415" s="149">
        <v>9670000</v>
      </c>
      <c r="B1415" s="149">
        <v>9650000</v>
      </c>
      <c r="C1415" s="149">
        <v>9830000</v>
      </c>
      <c r="D1415" s="149">
        <v>9800000</v>
      </c>
      <c r="E1415" s="150">
        <v>41542</v>
      </c>
      <c r="F1415" s="151" t="s">
        <v>2818</v>
      </c>
    </row>
    <row r="1416" spans="1:6">
      <c r="A1416" s="149">
        <v>9180000</v>
      </c>
      <c r="B1416" s="149">
        <v>9180000</v>
      </c>
      <c r="C1416" s="149">
        <v>9270000</v>
      </c>
      <c r="D1416" s="149">
        <v>9260000</v>
      </c>
      <c r="E1416" s="150">
        <v>41541</v>
      </c>
      <c r="F1416" s="151" t="s">
        <v>2819</v>
      </c>
    </row>
    <row r="1417" spans="1:6">
      <c r="A1417" s="149">
        <v>9220000</v>
      </c>
      <c r="B1417" s="149">
        <v>9170000</v>
      </c>
      <c r="C1417" s="149">
        <v>9330000</v>
      </c>
      <c r="D1417" s="149">
        <v>9310000</v>
      </c>
      <c r="E1417" s="150">
        <v>41539</v>
      </c>
      <c r="F1417" s="151" t="s">
        <v>2820</v>
      </c>
    </row>
    <row r="1418" spans="1:6">
      <c r="A1418" s="149">
        <v>9270000</v>
      </c>
      <c r="B1418" s="149">
        <v>9270000</v>
      </c>
      <c r="C1418" s="149">
        <v>9385000</v>
      </c>
      <c r="D1418" s="149">
        <v>9310000</v>
      </c>
      <c r="E1418" s="150">
        <v>41540</v>
      </c>
      <c r="F1418" s="151" t="s">
        <v>2821</v>
      </c>
    </row>
    <row r="1419" spans="1:6">
      <c r="A1419" s="149">
        <v>9500000</v>
      </c>
      <c r="B1419" s="149">
        <v>9080000</v>
      </c>
      <c r="C1419" s="149">
        <v>9520000</v>
      </c>
      <c r="D1419" s="149">
        <v>9080000</v>
      </c>
      <c r="E1419" s="150">
        <v>41538</v>
      </c>
      <c r="F1419" s="151" t="s">
        <v>2822</v>
      </c>
    </row>
    <row r="1420" spans="1:6">
      <c r="A1420" s="149">
        <v>10010000</v>
      </c>
      <c r="B1420" s="149">
        <v>9970000</v>
      </c>
      <c r="C1420" s="149">
        <v>10080000</v>
      </c>
      <c r="D1420" s="149">
        <v>10000000</v>
      </c>
      <c r="E1420" s="150">
        <v>41536</v>
      </c>
      <c r="F1420" s="151" t="s">
        <v>2823</v>
      </c>
    </row>
    <row r="1421" spans="1:6">
      <c r="A1421" s="149">
        <v>9690000</v>
      </c>
      <c r="B1421" s="149">
        <v>9610000</v>
      </c>
      <c r="C1421" s="149">
        <v>9740000</v>
      </c>
      <c r="D1421" s="149">
        <v>9660000</v>
      </c>
      <c r="E1421" s="150">
        <v>41535</v>
      </c>
      <c r="F1421" s="151" t="s">
        <v>2824</v>
      </c>
    </row>
    <row r="1422" spans="1:6">
      <c r="A1422" s="149">
        <v>9500000</v>
      </c>
      <c r="B1422" s="149">
        <v>9500000</v>
      </c>
      <c r="C1422" s="149">
        <v>9830000</v>
      </c>
      <c r="D1422" s="149">
        <v>9600000</v>
      </c>
      <c r="E1422" s="150">
        <v>41534</v>
      </c>
      <c r="F1422" s="151" t="s">
        <v>2825</v>
      </c>
    </row>
    <row r="1423" spans="1:6">
      <c r="A1423" s="149">
        <v>9880000</v>
      </c>
      <c r="B1423" s="149">
        <v>9630000</v>
      </c>
      <c r="C1423" s="149">
        <v>9880000</v>
      </c>
      <c r="D1423" s="149">
        <v>9640000</v>
      </c>
      <c r="E1423" s="150">
        <v>41533</v>
      </c>
      <c r="F1423" s="151" t="s">
        <v>2826</v>
      </c>
    </row>
    <row r="1424" spans="1:6">
      <c r="A1424" s="149">
        <v>10130000</v>
      </c>
      <c r="B1424" s="149">
        <v>10075000</v>
      </c>
      <c r="C1424" s="149">
        <v>10180000</v>
      </c>
      <c r="D1424" s="149">
        <v>10110000</v>
      </c>
      <c r="E1424" s="150">
        <v>41532</v>
      </c>
      <c r="F1424" s="151" t="s">
        <v>2827</v>
      </c>
    </row>
    <row r="1425" spans="1:6">
      <c r="A1425" s="149">
        <v>10170000</v>
      </c>
      <c r="B1425" s="149">
        <v>10060000</v>
      </c>
      <c r="C1425" s="149">
        <v>10255000</v>
      </c>
      <c r="D1425" s="149">
        <v>10090000</v>
      </c>
      <c r="E1425" s="150">
        <v>41531</v>
      </c>
      <c r="F1425" s="151" t="s">
        <v>2828</v>
      </c>
    </row>
    <row r="1426" spans="1:6">
      <c r="A1426" s="149">
        <v>10400000</v>
      </c>
      <c r="B1426" s="149">
        <v>10300000</v>
      </c>
      <c r="C1426" s="149">
        <v>10400000</v>
      </c>
      <c r="D1426" s="149">
        <v>10350000</v>
      </c>
      <c r="E1426" s="150">
        <v>41529</v>
      </c>
      <c r="F1426" s="151" t="s">
        <v>2829</v>
      </c>
    </row>
    <row r="1427" spans="1:6">
      <c r="A1427" s="149">
        <v>10650000</v>
      </c>
      <c r="B1427" s="149">
        <v>10480000</v>
      </c>
      <c r="C1427" s="149">
        <v>10690000</v>
      </c>
      <c r="D1427" s="149">
        <v>10490000</v>
      </c>
      <c r="E1427" s="150">
        <v>41528</v>
      </c>
      <c r="F1427" s="151" t="s">
        <v>2830</v>
      </c>
    </row>
    <row r="1428" spans="1:6">
      <c r="A1428" s="149">
        <v>10910000</v>
      </c>
      <c r="B1428" s="149">
        <v>10620000</v>
      </c>
      <c r="C1428" s="149">
        <v>10910000</v>
      </c>
      <c r="D1428" s="149">
        <v>10630000</v>
      </c>
      <c r="E1428" s="150">
        <v>41527</v>
      </c>
      <c r="F1428" s="151" t="s">
        <v>2831</v>
      </c>
    </row>
    <row r="1429" spans="1:6">
      <c r="A1429" s="149">
        <v>11230000</v>
      </c>
      <c r="B1429" s="149">
        <v>11050000</v>
      </c>
      <c r="C1429" s="149">
        <v>11260000</v>
      </c>
      <c r="D1429" s="149">
        <v>11080000</v>
      </c>
      <c r="E1429" s="150">
        <v>41526</v>
      </c>
      <c r="F1429" s="151" t="s">
        <v>2832</v>
      </c>
    </row>
    <row r="1430" spans="1:6">
      <c r="A1430" s="149">
        <v>11120000</v>
      </c>
      <c r="B1430" s="149">
        <v>11120000</v>
      </c>
      <c r="C1430" s="149">
        <v>11240000</v>
      </c>
      <c r="D1430" s="149">
        <v>11200000</v>
      </c>
      <c r="E1430" s="150">
        <v>41525</v>
      </c>
      <c r="F1430" s="151" t="s">
        <v>2833</v>
      </c>
    </row>
    <row r="1431" spans="1:6">
      <c r="A1431" s="149">
        <v>11250000</v>
      </c>
      <c r="B1431" s="149">
        <v>11050000</v>
      </c>
      <c r="C1431" s="149">
        <v>11250000</v>
      </c>
      <c r="D1431" s="149">
        <v>11125000</v>
      </c>
      <c r="E1431" s="150">
        <v>41524</v>
      </c>
      <c r="F1431" s="151" t="s">
        <v>2834</v>
      </c>
    </row>
    <row r="1432" spans="1:6">
      <c r="A1432" s="149">
        <v>11350000</v>
      </c>
      <c r="B1432" s="149">
        <v>11320000</v>
      </c>
      <c r="C1432" s="149">
        <v>11470000</v>
      </c>
      <c r="D1432" s="149">
        <v>11470000</v>
      </c>
      <c r="E1432" s="150">
        <v>41522</v>
      </c>
      <c r="F1432" s="151" t="s">
        <v>2835</v>
      </c>
    </row>
    <row r="1433" spans="1:6">
      <c r="A1433" s="149">
        <v>11210000</v>
      </c>
      <c r="B1433" s="149">
        <v>11210000</v>
      </c>
      <c r="C1433" s="149">
        <v>11455000</v>
      </c>
      <c r="D1433" s="149">
        <v>11280000</v>
      </c>
      <c r="E1433" s="150">
        <v>41521</v>
      </c>
      <c r="F1433" s="151" t="s">
        <v>2836</v>
      </c>
    </row>
    <row r="1434" spans="1:6">
      <c r="A1434" s="149">
        <v>10865000</v>
      </c>
      <c r="B1434" s="149">
        <v>10865000</v>
      </c>
      <c r="C1434" s="149">
        <v>11035000</v>
      </c>
      <c r="D1434" s="149">
        <v>11035000</v>
      </c>
      <c r="E1434" s="150">
        <v>41520</v>
      </c>
      <c r="F1434" s="151" t="s">
        <v>2837</v>
      </c>
    </row>
    <row r="1435" spans="1:6">
      <c r="A1435" s="149">
        <v>10820000</v>
      </c>
      <c r="B1435" s="149">
        <v>10820000</v>
      </c>
      <c r="C1435" s="149">
        <v>10920000</v>
      </c>
      <c r="D1435" s="149">
        <v>10880000</v>
      </c>
      <c r="E1435" s="150">
        <v>41518</v>
      </c>
      <c r="F1435" s="151" t="s">
        <v>2838</v>
      </c>
    </row>
    <row r="1436" spans="1:6">
      <c r="A1436" s="149">
        <v>10730000</v>
      </c>
      <c r="B1436" s="149">
        <v>10730000</v>
      </c>
      <c r="C1436" s="149">
        <v>11010000</v>
      </c>
      <c r="D1436" s="149">
        <v>10950000</v>
      </c>
      <c r="E1436" s="150">
        <v>41517</v>
      </c>
      <c r="F1436" s="151" t="s">
        <v>2839</v>
      </c>
    </row>
    <row r="1437" spans="1:6">
      <c r="A1437" s="149">
        <v>10840000</v>
      </c>
      <c r="B1437" s="149">
        <v>10740000</v>
      </c>
      <c r="C1437" s="149">
        <v>10910000</v>
      </c>
      <c r="D1437" s="149">
        <v>10870000</v>
      </c>
      <c r="E1437" s="150">
        <v>41515</v>
      </c>
      <c r="F1437" s="151" t="s">
        <v>2840</v>
      </c>
    </row>
    <row r="1438" spans="1:6">
      <c r="A1438" s="149">
        <v>10950000</v>
      </c>
      <c r="B1438" s="149">
        <v>10950000</v>
      </c>
      <c r="C1438" s="149">
        <v>11180000</v>
      </c>
      <c r="D1438" s="149">
        <v>10950000</v>
      </c>
      <c r="E1438" s="150">
        <v>41514</v>
      </c>
      <c r="F1438" s="151" t="s">
        <v>2841</v>
      </c>
    </row>
    <row r="1439" spans="1:6">
      <c r="A1439" s="149">
        <v>10400000</v>
      </c>
      <c r="B1439" s="149">
        <v>10400000</v>
      </c>
      <c r="C1439" s="149">
        <v>10750000</v>
      </c>
      <c r="D1439" s="149">
        <v>10750000</v>
      </c>
      <c r="E1439" s="150">
        <v>41513</v>
      </c>
      <c r="F1439" s="151" t="s">
        <v>2842</v>
      </c>
    </row>
    <row r="1440" spans="1:6">
      <c r="A1440" s="149">
        <v>10410000</v>
      </c>
      <c r="B1440" s="149">
        <v>10365000</v>
      </c>
      <c r="C1440" s="149">
        <v>10430000</v>
      </c>
      <c r="D1440" s="149">
        <v>10390000</v>
      </c>
      <c r="E1440" s="150">
        <v>41512</v>
      </c>
      <c r="F1440" s="151" t="s">
        <v>2843</v>
      </c>
    </row>
    <row r="1441" spans="1:6">
      <c r="A1441" s="149">
        <v>10360000</v>
      </c>
      <c r="B1441" s="149">
        <v>10325000</v>
      </c>
      <c r="C1441" s="149">
        <v>10475000</v>
      </c>
      <c r="D1441" s="149">
        <v>10420000</v>
      </c>
      <c r="E1441" s="150">
        <v>41511</v>
      </c>
      <c r="F1441" s="151" t="s">
        <v>2844</v>
      </c>
    </row>
    <row r="1442" spans="1:6">
      <c r="A1442" s="149">
        <v>10420000</v>
      </c>
      <c r="B1442" s="149">
        <v>10350000</v>
      </c>
      <c r="C1442" s="149">
        <v>10440000</v>
      </c>
      <c r="D1442" s="149">
        <v>10380000</v>
      </c>
      <c r="E1442" s="150">
        <v>41510</v>
      </c>
      <c r="F1442" s="151" t="s">
        <v>2845</v>
      </c>
    </row>
    <row r="1443" spans="1:6">
      <c r="A1443" s="149">
        <v>10270000</v>
      </c>
      <c r="B1443" s="149">
        <v>10260000</v>
      </c>
      <c r="C1443" s="149">
        <v>10360000</v>
      </c>
      <c r="D1443" s="149">
        <v>10330000</v>
      </c>
      <c r="E1443" s="150">
        <v>41508</v>
      </c>
      <c r="F1443" s="151" t="s">
        <v>2846</v>
      </c>
    </row>
    <row r="1444" spans="1:6">
      <c r="A1444" s="149">
        <v>10200000</v>
      </c>
      <c r="B1444" s="149">
        <v>10100000</v>
      </c>
      <c r="C1444" s="149">
        <v>10220000</v>
      </c>
      <c r="D1444" s="149">
        <v>10200000</v>
      </c>
      <c r="E1444" s="150">
        <v>41507</v>
      </c>
      <c r="F1444" s="151" t="s">
        <v>2847</v>
      </c>
    </row>
    <row r="1445" spans="1:6">
      <c r="A1445" s="149">
        <v>10410000</v>
      </c>
      <c r="B1445" s="149">
        <v>10180000</v>
      </c>
      <c r="C1445" s="149">
        <v>10410000</v>
      </c>
      <c r="D1445" s="149">
        <v>10230000</v>
      </c>
      <c r="E1445" s="150">
        <v>41506</v>
      </c>
      <c r="F1445" s="151" t="s">
        <v>2848</v>
      </c>
    </row>
    <row r="1446" spans="1:6">
      <c r="A1446" s="149">
        <v>10650000</v>
      </c>
      <c r="B1446" s="149">
        <v>10470000</v>
      </c>
      <c r="C1446" s="149">
        <v>10650000</v>
      </c>
      <c r="D1446" s="149">
        <v>10470000</v>
      </c>
      <c r="E1446" s="150">
        <v>41505</v>
      </c>
      <c r="F1446" s="151" t="s">
        <v>2849</v>
      </c>
    </row>
    <row r="1447" spans="1:6">
      <c r="A1447" s="149">
        <v>10530000</v>
      </c>
      <c r="B1447" s="149">
        <v>10530000</v>
      </c>
      <c r="C1447" s="149">
        <v>10700000</v>
      </c>
      <c r="D1447" s="149">
        <v>10670000</v>
      </c>
      <c r="E1447" s="150">
        <v>41504</v>
      </c>
      <c r="F1447" s="151" t="s">
        <v>2850</v>
      </c>
    </row>
    <row r="1448" spans="1:6">
      <c r="A1448" s="149">
        <v>10775000</v>
      </c>
      <c r="B1448" s="149">
        <v>10610000</v>
      </c>
      <c r="C1448" s="149">
        <v>10775000</v>
      </c>
      <c r="D1448" s="149">
        <v>10620000</v>
      </c>
      <c r="E1448" s="150">
        <v>41503</v>
      </c>
      <c r="F1448" s="151" t="s">
        <v>2851</v>
      </c>
    </row>
    <row r="1449" spans="1:6">
      <c r="A1449" s="149">
        <v>10745000</v>
      </c>
      <c r="B1449" s="149">
        <v>10630000</v>
      </c>
      <c r="C1449" s="149">
        <v>10750000</v>
      </c>
      <c r="D1449" s="149">
        <v>10630000</v>
      </c>
      <c r="E1449" s="150">
        <v>41501</v>
      </c>
      <c r="F1449" s="151" t="s">
        <v>2852</v>
      </c>
    </row>
    <row r="1450" spans="1:6">
      <c r="A1450" s="149">
        <v>10550000</v>
      </c>
      <c r="B1450" s="149">
        <v>10550000</v>
      </c>
      <c r="C1450" s="149">
        <v>10720000</v>
      </c>
      <c r="D1450" s="149">
        <v>10720000</v>
      </c>
      <c r="E1450" s="150">
        <v>41500</v>
      </c>
      <c r="F1450" s="151" t="s">
        <v>2853</v>
      </c>
    </row>
    <row r="1451" spans="1:6">
      <c r="A1451" s="149">
        <v>10740000</v>
      </c>
      <c r="B1451" s="149">
        <v>10630000</v>
      </c>
      <c r="C1451" s="149">
        <v>10750000</v>
      </c>
      <c r="D1451" s="149">
        <v>10630000</v>
      </c>
      <c r="E1451" s="150">
        <v>41499</v>
      </c>
      <c r="F1451" s="151" t="s">
        <v>2854</v>
      </c>
    </row>
    <row r="1452" spans="1:6">
      <c r="A1452" s="149">
        <v>10830000</v>
      </c>
      <c r="B1452" s="149">
        <v>10810000</v>
      </c>
      <c r="C1452" s="149">
        <v>10880000</v>
      </c>
      <c r="D1452" s="149">
        <v>10840000</v>
      </c>
      <c r="E1452" s="150">
        <v>41498</v>
      </c>
      <c r="F1452" s="151" t="s">
        <v>2855</v>
      </c>
    </row>
    <row r="1453" spans="1:6">
      <c r="A1453" s="149">
        <v>10760000</v>
      </c>
      <c r="B1453" s="149">
        <v>10730000</v>
      </c>
      <c r="C1453" s="149">
        <v>10760000</v>
      </c>
      <c r="D1453" s="149">
        <v>10750000</v>
      </c>
      <c r="E1453" s="150">
        <v>41497</v>
      </c>
      <c r="F1453" s="151" t="s">
        <v>2856</v>
      </c>
    </row>
    <row r="1454" spans="1:6">
      <c r="A1454" s="149">
        <v>10750000</v>
      </c>
      <c r="B1454" s="149">
        <v>10750000</v>
      </c>
      <c r="C1454" s="149">
        <v>10750000</v>
      </c>
      <c r="D1454" s="149">
        <v>10750000</v>
      </c>
      <c r="E1454" s="150">
        <v>41496</v>
      </c>
      <c r="F1454" s="151" t="s">
        <v>2857</v>
      </c>
    </row>
    <row r="1455" spans="1:6">
      <c r="A1455" s="149">
        <v>10730000</v>
      </c>
      <c r="B1455" s="149">
        <v>10680000</v>
      </c>
      <c r="C1455" s="149">
        <v>10730000</v>
      </c>
      <c r="D1455" s="149">
        <v>10680000</v>
      </c>
      <c r="E1455" s="150">
        <v>41494</v>
      </c>
      <c r="F1455" s="151" t="s">
        <v>2858</v>
      </c>
    </row>
    <row r="1456" spans="1:6">
      <c r="A1456" s="149">
        <v>10640000</v>
      </c>
      <c r="B1456" s="149">
        <v>10600000</v>
      </c>
      <c r="C1456" s="149">
        <v>10670000</v>
      </c>
      <c r="D1456" s="149">
        <v>10650000</v>
      </c>
      <c r="E1456" s="150">
        <v>41493</v>
      </c>
      <c r="F1456" s="151" t="s">
        <v>2859</v>
      </c>
    </row>
    <row r="1457" spans="1:6">
      <c r="A1457" s="149">
        <v>10620000</v>
      </c>
      <c r="B1457" s="149">
        <v>10570000</v>
      </c>
      <c r="C1457" s="149">
        <v>10620000</v>
      </c>
      <c r="D1457" s="149">
        <v>10570000</v>
      </c>
      <c r="E1457" s="150">
        <v>41492</v>
      </c>
      <c r="F1457" s="151" t="s">
        <v>2860</v>
      </c>
    </row>
    <row r="1458" spans="1:6">
      <c r="A1458" s="149">
        <v>10710000</v>
      </c>
      <c r="B1458" s="149">
        <v>10670000</v>
      </c>
      <c r="C1458" s="149">
        <v>10760000</v>
      </c>
      <c r="D1458" s="149">
        <v>10680000</v>
      </c>
      <c r="E1458" s="150">
        <v>41491</v>
      </c>
      <c r="F1458" s="151" t="s">
        <v>2861</v>
      </c>
    </row>
    <row r="1459" spans="1:6">
      <c r="A1459" s="149">
        <v>10890000</v>
      </c>
      <c r="B1459" s="149">
        <v>10780000</v>
      </c>
      <c r="C1459" s="149">
        <v>10950000</v>
      </c>
      <c r="D1459" s="149">
        <v>10780000</v>
      </c>
      <c r="E1459" s="150">
        <v>41490</v>
      </c>
      <c r="F1459" s="151" t="s">
        <v>2862</v>
      </c>
    </row>
    <row r="1460" spans="1:6">
      <c r="A1460" s="149">
        <v>10640000</v>
      </c>
      <c r="B1460" s="149">
        <v>10620000</v>
      </c>
      <c r="C1460" s="149">
        <v>11000000</v>
      </c>
      <c r="D1460" s="149">
        <v>10900000</v>
      </c>
      <c r="E1460" s="150">
        <v>41489</v>
      </c>
      <c r="F1460" s="151" t="s">
        <v>2863</v>
      </c>
    </row>
    <row r="1461" spans="1:6">
      <c r="A1461" s="149">
        <v>10550000</v>
      </c>
      <c r="B1461" s="149">
        <v>10550000</v>
      </c>
      <c r="C1461" s="149">
        <v>10610000</v>
      </c>
      <c r="D1461" s="149">
        <v>10610000</v>
      </c>
      <c r="E1461" s="150">
        <v>41487</v>
      </c>
      <c r="F1461" s="151" t="s">
        <v>2864</v>
      </c>
    </row>
    <row r="1462" spans="1:6">
      <c r="A1462" s="149">
        <v>10600000</v>
      </c>
      <c r="B1462" s="149">
        <v>10560000</v>
      </c>
      <c r="C1462" s="149">
        <v>10600000</v>
      </c>
      <c r="D1462" s="149">
        <v>10560000</v>
      </c>
      <c r="E1462" s="150">
        <v>41486</v>
      </c>
      <c r="F1462" s="151" t="s">
        <v>2865</v>
      </c>
    </row>
    <row r="1463" spans="1:6">
      <c r="A1463" s="149">
        <v>10510000</v>
      </c>
      <c r="B1463" s="149">
        <v>10490000</v>
      </c>
      <c r="C1463" s="149">
        <v>10590000</v>
      </c>
      <c r="D1463" s="149">
        <v>10580000</v>
      </c>
      <c r="E1463" s="150">
        <v>41484</v>
      </c>
      <c r="F1463" s="151" t="s">
        <v>2866</v>
      </c>
    </row>
    <row r="1464" spans="1:6">
      <c r="A1464" s="149">
        <v>10660000</v>
      </c>
      <c r="B1464" s="149">
        <v>10530000</v>
      </c>
      <c r="C1464" s="149">
        <v>10660000</v>
      </c>
      <c r="D1464" s="149">
        <v>10580000</v>
      </c>
      <c r="E1464" s="150">
        <v>41483</v>
      </c>
      <c r="F1464" s="151" t="s">
        <v>2867</v>
      </c>
    </row>
    <row r="1465" spans="1:6">
      <c r="A1465" s="149">
        <v>10340000</v>
      </c>
      <c r="B1465" s="149">
        <v>10340000</v>
      </c>
      <c r="C1465" s="149">
        <v>10510000</v>
      </c>
      <c r="D1465" s="149">
        <v>10510000</v>
      </c>
      <c r="E1465" s="150">
        <v>41482</v>
      </c>
      <c r="F1465" s="151" t="s">
        <v>2868</v>
      </c>
    </row>
    <row r="1466" spans="1:6">
      <c r="A1466" s="149">
        <v>10300000</v>
      </c>
      <c r="B1466" s="149">
        <v>10290000</v>
      </c>
      <c r="C1466" s="149">
        <v>10370000</v>
      </c>
      <c r="D1466" s="149">
        <v>10290000</v>
      </c>
      <c r="E1466" s="150">
        <v>41480</v>
      </c>
      <c r="F1466" s="151" t="s">
        <v>2869</v>
      </c>
    </row>
    <row r="1467" spans="1:6">
      <c r="A1467" s="149">
        <v>10240000</v>
      </c>
      <c r="B1467" s="149">
        <v>10240000</v>
      </c>
      <c r="C1467" s="149">
        <v>10430000</v>
      </c>
      <c r="D1467" s="149">
        <v>10370000</v>
      </c>
      <c r="E1467" s="150">
        <v>41479</v>
      </c>
      <c r="F1467" s="151" t="s">
        <v>2870</v>
      </c>
    </row>
    <row r="1468" spans="1:6">
      <c r="A1468" s="149">
        <v>10340000</v>
      </c>
      <c r="B1468" s="149">
        <v>10280000</v>
      </c>
      <c r="C1468" s="149">
        <v>10400000</v>
      </c>
      <c r="D1468" s="149">
        <v>10400000</v>
      </c>
      <c r="E1468" s="150">
        <v>41477</v>
      </c>
      <c r="F1468" s="151" t="s">
        <v>2871</v>
      </c>
    </row>
    <row r="1469" spans="1:6">
      <c r="A1469" s="149">
        <v>10300000</v>
      </c>
      <c r="B1469" s="149">
        <v>10220000</v>
      </c>
      <c r="C1469" s="149">
        <v>10350000</v>
      </c>
      <c r="D1469" s="149">
        <v>10270000</v>
      </c>
      <c r="E1469" s="150">
        <v>41478</v>
      </c>
      <c r="F1469" s="151" t="s">
        <v>2872</v>
      </c>
    </row>
    <row r="1470" spans="1:6">
      <c r="A1470" s="149">
        <v>9980000</v>
      </c>
      <c r="B1470" s="149">
        <v>9980000</v>
      </c>
      <c r="C1470" s="149">
        <v>10230000</v>
      </c>
      <c r="D1470" s="149">
        <v>10230000</v>
      </c>
      <c r="E1470" s="150">
        <v>41476</v>
      </c>
      <c r="F1470" s="151" t="s">
        <v>2873</v>
      </c>
    </row>
    <row r="1471" spans="1:6">
      <c r="A1471" s="149">
        <v>10310000</v>
      </c>
      <c r="B1471" s="149">
        <v>10120000</v>
      </c>
      <c r="C1471" s="149">
        <v>10370000</v>
      </c>
      <c r="D1471" s="149">
        <v>10120000</v>
      </c>
      <c r="E1471" s="150">
        <v>41475</v>
      </c>
      <c r="F1471" s="151" t="s">
        <v>2874</v>
      </c>
    </row>
    <row r="1472" spans="1:6">
      <c r="A1472" s="149">
        <v>10580000</v>
      </c>
      <c r="B1472" s="149">
        <v>10490000</v>
      </c>
      <c r="C1472" s="149">
        <v>10580000</v>
      </c>
      <c r="D1472" s="149">
        <v>10530000</v>
      </c>
      <c r="E1472" s="150">
        <v>41473</v>
      </c>
      <c r="F1472" s="151" t="s">
        <v>2875</v>
      </c>
    </row>
    <row r="1473" spans="1:6">
      <c r="A1473" s="149">
        <v>10810000</v>
      </c>
      <c r="B1473" s="149">
        <v>10680000</v>
      </c>
      <c r="C1473" s="149">
        <v>10810000</v>
      </c>
      <c r="D1473" s="149">
        <v>10715000</v>
      </c>
      <c r="E1473" s="150">
        <v>41472</v>
      </c>
      <c r="F1473" s="151" t="s">
        <v>2876</v>
      </c>
    </row>
    <row r="1474" spans="1:6">
      <c r="A1474" s="149">
        <v>10810000</v>
      </c>
      <c r="B1474" s="149">
        <v>10800000</v>
      </c>
      <c r="C1474" s="149">
        <v>10890000</v>
      </c>
      <c r="D1474" s="149">
        <v>10860000</v>
      </c>
      <c r="E1474" s="150">
        <v>41471</v>
      </c>
      <c r="F1474" s="151" t="s">
        <v>2877</v>
      </c>
    </row>
    <row r="1475" spans="1:6">
      <c r="A1475" s="149">
        <v>10930000</v>
      </c>
      <c r="B1475" s="149">
        <v>10840000</v>
      </c>
      <c r="C1475" s="149">
        <v>10930000</v>
      </c>
      <c r="D1475" s="149">
        <v>10850000</v>
      </c>
      <c r="E1475" s="150">
        <v>41470</v>
      </c>
      <c r="F1475" s="151" t="s">
        <v>2878</v>
      </c>
    </row>
    <row r="1476" spans="1:6">
      <c r="A1476" s="149">
        <v>10850000</v>
      </c>
      <c r="B1476" s="149">
        <v>10810000</v>
      </c>
      <c r="C1476" s="149">
        <v>10940000</v>
      </c>
      <c r="D1476" s="149">
        <v>10935000</v>
      </c>
      <c r="E1476" s="150">
        <v>41469</v>
      </c>
      <c r="F1476" s="151" t="s">
        <v>2879</v>
      </c>
    </row>
    <row r="1477" spans="1:6">
      <c r="A1477" s="149">
        <v>11040000</v>
      </c>
      <c r="B1477" s="149">
        <v>10870000</v>
      </c>
      <c r="C1477" s="149">
        <v>11040000</v>
      </c>
      <c r="D1477" s="149">
        <v>10870000</v>
      </c>
      <c r="E1477" s="150">
        <v>41468</v>
      </c>
      <c r="F1477" s="151" t="s">
        <v>2880</v>
      </c>
    </row>
    <row r="1478" spans="1:6">
      <c r="A1478" s="149">
        <v>11160000</v>
      </c>
      <c r="B1478" s="149">
        <v>11050000</v>
      </c>
      <c r="C1478" s="149">
        <v>11160000</v>
      </c>
      <c r="D1478" s="149">
        <v>11050000</v>
      </c>
      <c r="E1478" s="150">
        <v>41466</v>
      </c>
      <c r="F1478" s="151" t="s">
        <v>2881</v>
      </c>
    </row>
    <row r="1479" spans="1:6">
      <c r="A1479" s="149">
        <v>10810000</v>
      </c>
      <c r="B1479" s="149">
        <v>10800000</v>
      </c>
      <c r="C1479" s="149">
        <v>10880000</v>
      </c>
      <c r="D1479" s="149">
        <v>10870000</v>
      </c>
      <c r="E1479" s="150">
        <v>41465</v>
      </c>
      <c r="F1479" s="151" t="s">
        <v>2882</v>
      </c>
    </row>
    <row r="1480" spans="1:6">
      <c r="A1480" s="149">
        <v>11020000</v>
      </c>
      <c r="B1480" s="149">
        <v>10850000</v>
      </c>
      <c r="C1480" s="149">
        <v>11020000</v>
      </c>
      <c r="D1480" s="149">
        <v>10865000</v>
      </c>
      <c r="E1480" s="150">
        <v>41464</v>
      </c>
      <c r="F1480" s="151" t="s">
        <v>2883</v>
      </c>
    </row>
    <row r="1481" spans="1:6">
      <c r="A1481" s="149">
        <v>11020000</v>
      </c>
      <c r="B1481" s="149">
        <v>10950000</v>
      </c>
      <c r="C1481" s="149">
        <v>11050000</v>
      </c>
      <c r="D1481" s="149">
        <v>10970000</v>
      </c>
      <c r="E1481" s="150">
        <v>41463</v>
      </c>
      <c r="F1481" s="151" t="s">
        <v>2884</v>
      </c>
    </row>
    <row r="1482" spans="1:6">
      <c r="A1482" s="149">
        <v>10900000</v>
      </c>
      <c r="B1482" s="149">
        <v>10825000</v>
      </c>
      <c r="C1482" s="149">
        <v>11060000</v>
      </c>
      <c r="D1482" s="149">
        <v>11030000</v>
      </c>
      <c r="E1482" s="150">
        <v>41462</v>
      </c>
      <c r="F1482" s="151" t="s">
        <v>2885</v>
      </c>
    </row>
    <row r="1483" spans="1:6">
      <c r="A1483" s="149">
        <v>11100000</v>
      </c>
      <c r="B1483" s="149">
        <v>10920000</v>
      </c>
      <c r="C1483" s="149">
        <v>11150000</v>
      </c>
      <c r="D1483" s="149">
        <v>10930000</v>
      </c>
      <c r="E1483" s="150">
        <v>41461</v>
      </c>
      <c r="F1483" s="151" t="s">
        <v>2886</v>
      </c>
    </row>
    <row r="1484" spans="1:6">
      <c r="A1484" s="149">
        <v>11370000</v>
      </c>
      <c r="B1484" s="149">
        <v>11350000</v>
      </c>
      <c r="C1484" s="149">
        <v>11380000</v>
      </c>
      <c r="D1484" s="149">
        <v>11360000</v>
      </c>
      <c r="E1484" s="150">
        <v>41459</v>
      </c>
      <c r="F1484" s="151" t="s">
        <v>2887</v>
      </c>
    </row>
    <row r="1485" spans="1:6">
      <c r="A1485" s="149">
        <v>11370000</v>
      </c>
      <c r="B1485" s="149">
        <v>11250000</v>
      </c>
      <c r="C1485" s="149">
        <v>11420000</v>
      </c>
      <c r="D1485" s="149">
        <v>11400000</v>
      </c>
      <c r="E1485" s="150">
        <v>41458</v>
      </c>
      <c r="F1485" s="151" t="s">
        <v>2888</v>
      </c>
    </row>
    <row r="1486" spans="1:6">
      <c r="A1486" s="149">
        <v>11500000</v>
      </c>
      <c r="B1486" s="149">
        <v>11430000</v>
      </c>
      <c r="C1486" s="149">
        <v>11530000</v>
      </c>
      <c r="D1486" s="149">
        <v>11450000</v>
      </c>
      <c r="E1486" s="150">
        <v>41457</v>
      </c>
      <c r="F1486" s="151" t="s">
        <v>2889</v>
      </c>
    </row>
    <row r="1487" spans="1:6">
      <c r="A1487" s="149">
        <v>11380000</v>
      </c>
      <c r="B1487" s="149">
        <v>11320000</v>
      </c>
      <c r="C1487" s="149">
        <v>11480000</v>
      </c>
      <c r="D1487" s="149">
        <v>11410000</v>
      </c>
      <c r="E1487" s="150">
        <v>41456</v>
      </c>
      <c r="F1487" s="151" t="s">
        <v>2890</v>
      </c>
    </row>
    <row r="1488" spans="1:6">
      <c r="A1488" s="149">
        <v>11010000</v>
      </c>
      <c r="B1488" s="149">
        <v>10960000</v>
      </c>
      <c r="C1488" s="149">
        <v>11120000</v>
      </c>
      <c r="D1488" s="149">
        <v>11110000</v>
      </c>
      <c r="E1488" s="150">
        <v>41455</v>
      </c>
      <c r="F1488" s="151" t="s">
        <v>2891</v>
      </c>
    </row>
    <row r="1489" spans="1:6">
      <c r="A1489" s="149">
        <v>11020000</v>
      </c>
      <c r="B1489" s="149">
        <v>10860000</v>
      </c>
      <c r="C1489" s="149">
        <v>11070000</v>
      </c>
      <c r="D1489" s="149">
        <v>10900000</v>
      </c>
      <c r="E1489" s="150">
        <v>41454</v>
      </c>
      <c r="F1489" s="151" t="s">
        <v>2892</v>
      </c>
    </row>
    <row r="1490" spans="1:6">
      <c r="A1490" s="149">
        <v>11000000</v>
      </c>
      <c r="B1490" s="149">
        <v>10920000</v>
      </c>
      <c r="C1490" s="149">
        <v>11110000</v>
      </c>
      <c r="D1490" s="149">
        <v>10950000</v>
      </c>
      <c r="E1490" s="150">
        <v>41452</v>
      </c>
      <c r="F1490" s="151" t="s">
        <v>2893</v>
      </c>
    </row>
    <row r="1491" spans="1:6">
      <c r="A1491" s="149">
        <v>10680000</v>
      </c>
      <c r="B1491" s="149">
        <v>10660000</v>
      </c>
      <c r="C1491" s="149">
        <v>10930000</v>
      </c>
      <c r="D1491" s="149">
        <v>10830000</v>
      </c>
      <c r="E1491" s="150">
        <v>41451</v>
      </c>
      <c r="F1491" s="151" t="s">
        <v>2894</v>
      </c>
    </row>
    <row r="1492" spans="1:6">
      <c r="A1492" s="149">
        <v>10620000</v>
      </c>
      <c r="B1492" s="149">
        <v>10580000</v>
      </c>
      <c r="C1492" s="149">
        <v>11120000</v>
      </c>
      <c r="D1492" s="149">
        <v>10900000</v>
      </c>
      <c r="E1492" s="150">
        <v>41450</v>
      </c>
      <c r="F1492" s="151" t="s">
        <v>2895</v>
      </c>
    </row>
    <row r="1493" spans="1:6">
      <c r="A1493" s="149">
        <v>10980000</v>
      </c>
      <c r="B1493" s="149">
        <v>10980000</v>
      </c>
      <c r="C1493" s="149">
        <v>10980000</v>
      </c>
      <c r="D1493" s="149">
        <v>10980000</v>
      </c>
      <c r="E1493" s="150">
        <v>41449</v>
      </c>
      <c r="F1493" s="151" t="s">
        <v>2896</v>
      </c>
    </row>
    <row r="1494" spans="1:6">
      <c r="A1494" s="149">
        <v>10880000</v>
      </c>
      <c r="B1494" s="149">
        <v>10380000</v>
      </c>
      <c r="C1494" s="149">
        <v>11300000</v>
      </c>
      <c r="D1494" s="149">
        <v>10970000</v>
      </c>
      <c r="E1494" s="150">
        <v>41448</v>
      </c>
      <c r="F1494" s="151" t="s">
        <v>2897</v>
      </c>
    </row>
    <row r="1495" spans="1:6">
      <c r="A1495" s="149">
        <v>11640000</v>
      </c>
      <c r="B1495" s="149">
        <v>11080000</v>
      </c>
      <c r="C1495" s="149">
        <v>11640000</v>
      </c>
      <c r="D1495" s="149">
        <v>11200000</v>
      </c>
      <c r="E1495" s="150">
        <v>41447</v>
      </c>
      <c r="F1495" s="151" t="s">
        <v>2898</v>
      </c>
    </row>
    <row r="1496" spans="1:6">
      <c r="A1496" s="149">
        <v>11800000</v>
      </c>
      <c r="B1496" s="149">
        <v>11600000</v>
      </c>
      <c r="C1496" s="149">
        <v>11810000</v>
      </c>
      <c r="D1496" s="149">
        <v>11710000</v>
      </c>
      <c r="E1496" s="150">
        <v>41445</v>
      </c>
      <c r="F1496" s="151" t="s">
        <v>2899</v>
      </c>
    </row>
    <row r="1497" spans="1:6">
      <c r="A1497" s="149">
        <v>12230000</v>
      </c>
      <c r="B1497" s="149">
        <v>12030000</v>
      </c>
      <c r="C1497" s="149">
        <v>12250000</v>
      </c>
      <c r="D1497" s="149">
        <v>12050000</v>
      </c>
      <c r="E1497" s="150">
        <v>41444</v>
      </c>
      <c r="F1497" s="151" t="s">
        <v>2900</v>
      </c>
    </row>
    <row r="1498" spans="1:6">
      <c r="A1498" s="149">
        <v>12680000</v>
      </c>
      <c r="B1498" s="149">
        <v>12350000</v>
      </c>
      <c r="C1498" s="149">
        <v>12680000</v>
      </c>
      <c r="D1498" s="149">
        <v>12350000</v>
      </c>
      <c r="E1498" s="150">
        <v>41443</v>
      </c>
      <c r="F1498" s="151" t="s">
        <v>2901</v>
      </c>
    </row>
    <row r="1499" spans="1:6">
      <c r="A1499" s="149">
        <v>12380000</v>
      </c>
      <c r="B1499" s="149">
        <v>12280000</v>
      </c>
      <c r="C1499" s="149">
        <v>12570000</v>
      </c>
      <c r="D1499" s="149">
        <v>12550000</v>
      </c>
      <c r="E1499" s="150">
        <v>41442</v>
      </c>
      <c r="F1499" s="151" t="s">
        <v>2902</v>
      </c>
    </row>
    <row r="1500" spans="1:6">
      <c r="A1500" s="149">
        <v>12500000</v>
      </c>
      <c r="B1500" s="149">
        <v>12380000</v>
      </c>
      <c r="C1500" s="149">
        <v>12680000</v>
      </c>
      <c r="D1500" s="149">
        <v>12600000</v>
      </c>
      <c r="E1500" s="150">
        <v>41441</v>
      </c>
      <c r="F1500" s="151" t="s">
        <v>2903</v>
      </c>
    </row>
    <row r="1501" spans="1:6">
      <c r="A1501" s="149">
        <v>12650000</v>
      </c>
      <c r="B1501" s="149">
        <v>12000000</v>
      </c>
      <c r="C1501" s="149">
        <v>12680000</v>
      </c>
      <c r="D1501" s="149">
        <v>12120000</v>
      </c>
      <c r="E1501" s="150">
        <v>41440</v>
      </c>
      <c r="F1501" s="151" t="s">
        <v>2904</v>
      </c>
    </row>
    <row r="1502" spans="1:6">
      <c r="A1502" s="149">
        <v>13100000</v>
      </c>
      <c r="B1502" s="149">
        <v>13050000</v>
      </c>
      <c r="C1502" s="149">
        <v>13120000</v>
      </c>
      <c r="D1502" s="149">
        <v>13080000</v>
      </c>
      <c r="E1502" s="150">
        <v>41438</v>
      </c>
      <c r="F1502" s="151" t="s">
        <v>2905</v>
      </c>
    </row>
    <row r="1503" spans="1:6">
      <c r="A1503" s="149">
        <v>12660000</v>
      </c>
      <c r="B1503" s="149">
        <v>12660000</v>
      </c>
      <c r="C1503" s="149">
        <v>13050000</v>
      </c>
      <c r="D1503" s="149">
        <v>12990000</v>
      </c>
      <c r="E1503" s="150">
        <v>41437</v>
      </c>
      <c r="F1503" s="151" t="s">
        <v>2906</v>
      </c>
    </row>
    <row r="1504" spans="1:6">
      <c r="A1504" s="149">
        <v>12660000</v>
      </c>
      <c r="B1504" s="149">
        <v>12450000</v>
      </c>
      <c r="C1504" s="149">
        <v>12660000</v>
      </c>
      <c r="D1504" s="149">
        <v>12630000</v>
      </c>
      <c r="E1504" s="150">
        <v>41436</v>
      </c>
      <c r="F1504" s="151" t="s">
        <v>2907</v>
      </c>
    </row>
    <row r="1505" spans="1:6">
      <c r="A1505" s="149">
        <v>12840000</v>
      </c>
      <c r="B1505" s="149">
        <v>12780000</v>
      </c>
      <c r="C1505" s="149">
        <v>12880000</v>
      </c>
      <c r="D1505" s="149">
        <v>12800000</v>
      </c>
      <c r="E1505" s="150">
        <v>41435</v>
      </c>
      <c r="F1505" s="151" t="s">
        <v>2908</v>
      </c>
    </row>
    <row r="1506" spans="1:6">
      <c r="A1506" s="149">
        <v>13040000</v>
      </c>
      <c r="B1506" s="149">
        <v>12890000</v>
      </c>
      <c r="C1506" s="149">
        <v>13040000</v>
      </c>
      <c r="D1506" s="149">
        <v>12900000</v>
      </c>
      <c r="E1506" s="150">
        <v>41434</v>
      </c>
      <c r="F1506" s="151" t="s">
        <v>2909</v>
      </c>
    </row>
    <row r="1507" spans="1:6">
      <c r="A1507" s="149">
        <v>13030000</v>
      </c>
      <c r="B1507" s="149">
        <v>13030000</v>
      </c>
      <c r="C1507" s="149">
        <v>13080000</v>
      </c>
      <c r="D1507" s="149">
        <v>13050000</v>
      </c>
      <c r="E1507" s="150">
        <v>41433</v>
      </c>
      <c r="F1507" s="151" t="s">
        <v>2910</v>
      </c>
    </row>
    <row r="1508" spans="1:6">
      <c r="A1508" s="149">
        <v>12960000</v>
      </c>
      <c r="B1508" s="149">
        <v>12960000</v>
      </c>
      <c r="C1508" s="149">
        <v>13050000</v>
      </c>
      <c r="D1508" s="149">
        <v>13050000</v>
      </c>
      <c r="E1508" s="150">
        <v>41428</v>
      </c>
      <c r="F1508" s="151" t="s">
        <v>2911</v>
      </c>
    </row>
    <row r="1509" spans="1:6">
      <c r="A1509" s="149">
        <v>13110000</v>
      </c>
      <c r="B1509" s="149">
        <v>12950000</v>
      </c>
      <c r="C1509" s="149">
        <v>13140000</v>
      </c>
      <c r="D1509" s="149">
        <v>12950000</v>
      </c>
      <c r="E1509" s="150">
        <v>41427</v>
      </c>
      <c r="F1509" s="151" t="s">
        <v>2912</v>
      </c>
    </row>
    <row r="1510" spans="1:6">
      <c r="A1510" s="149">
        <v>13110000</v>
      </c>
      <c r="B1510" s="149">
        <v>13110000</v>
      </c>
      <c r="C1510" s="149">
        <v>13230000</v>
      </c>
      <c r="D1510" s="149">
        <v>13120000</v>
      </c>
      <c r="E1510" s="150">
        <v>41426</v>
      </c>
      <c r="F1510" s="151" t="s">
        <v>2913</v>
      </c>
    </row>
    <row r="1511" spans="1:6">
      <c r="A1511" s="149">
        <v>13210000</v>
      </c>
      <c r="B1511" s="149">
        <v>13210000</v>
      </c>
      <c r="C1511" s="149">
        <v>13210000</v>
      </c>
      <c r="D1511" s="149">
        <v>13210000</v>
      </c>
      <c r="E1511" s="150">
        <v>41425</v>
      </c>
      <c r="F1511" s="151" t="s">
        <v>2914</v>
      </c>
    </row>
    <row r="1512" spans="1:6">
      <c r="A1512" s="149">
        <v>13150000</v>
      </c>
      <c r="B1512" s="149">
        <v>13080000</v>
      </c>
      <c r="C1512" s="149">
        <v>13200000</v>
      </c>
      <c r="D1512" s="149">
        <v>13190000</v>
      </c>
      <c r="E1512" s="150">
        <v>41424</v>
      </c>
      <c r="F1512" s="151" t="s">
        <v>2915</v>
      </c>
    </row>
    <row r="1513" spans="1:6">
      <c r="A1513" s="149">
        <v>13330000</v>
      </c>
      <c r="B1513" s="149">
        <v>13170000</v>
      </c>
      <c r="C1513" s="149">
        <v>13340000</v>
      </c>
      <c r="D1513" s="149">
        <v>13180000</v>
      </c>
      <c r="E1513" s="150">
        <v>41423</v>
      </c>
      <c r="F1513" s="151" t="s">
        <v>2916</v>
      </c>
    </row>
    <row r="1514" spans="1:6">
      <c r="A1514" s="149">
        <v>13440000</v>
      </c>
      <c r="B1514" s="149">
        <v>13340000</v>
      </c>
      <c r="C1514" s="149">
        <v>13440000</v>
      </c>
      <c r="D1514" s="149">
        <v>13400000</v>
      </c>
      <c r="E1514" s="150">
        <v>41422</v>
      </c>
      <c r="F1514" s="151" t="s">
        <v>2917</v>
      </c>
    </row>
    <row r="1515" spans="1:6">
      <c r="A1515" s="149">
        <v>13330000</v>
      </c>
      <c r="B1515" s="149">
        <v>13200000</v>
      </c>
      <c r="C1515" s="149">
        <v>13380000</v>
      </c>
      <c r="D1515" s="149">
        <v>13215000</v>
      </c>
      <c r="E1515" s="150">
        <v>41421</v>
      </c>
      <c r="F1515" s="151" t="s">
        <v>2918</v>
      </c>
    </row>
    <row r="1516" spans="1:6">
      <c r="A1516" s="149">
        <v>13300000</v>
      </c>
      <c r="B1516" s="149">
        <v>13250000</v>
      </c>
      <c r="C1516" s="149">
        <v>13540000</v>
      </c>
      <c r="D1516" s="149">
        <v>13280000</v>
      </c>
      <c r="E1516" s="150">
        <v>41420</v>
      </c>
      <c r="F1516" s="151" t="s">
        <v>2919</v>
      </c>
    </row>
    <row r="1517" spans="1:6">
      <c r="A1517" s="149">
        <v>12980000</v>
      </c>
      <c r="B1517" s="149">
        <v>12970000</v>
      </c>
      <c r="C1517" s="149">
        <v>13240000</v>
      </c>
      <c r="D1517" s="149">
        <v>13240000</v>
      </c>
      <c r="E1517" s="150">
        <v>41419</v>
      </c>
      <c r="F1517" s="151" t="s">
        <v>2920</v>
      </c>
    </row>
    <row r="1518" spans="1:6">
      <c r="A1518" s="149">
        <v>12260000</v>
      </c>
      <c r="B1518" s="149">
        <v>12200000</v>
      </c>
      <c r="C1518" s="149">
        <v>12570000</v>
      </c>
      <c r="D1518" s="149">
        <v>12560000</v>
      </c>
      <c r="E1518" s="150">
        <v>41415</v>
      </c>
      <c r="F1518" s="151" t="s">
        <v>2921</v>
      </c>
    </row>
    <row r="1519" spans="1:6">
      <c r="A1519" s="149">
        <v>12950000</v>
      </c>
      <c r="B1519" s="149">
        <v>12910000</v>
      </c>
      <c r="C1519" s="149">
        <v>13080000</v>
      </c>
      <c r="D1519" s="149">
        <v>12930000</v>
      </c>
      <c r="E1519" s="150">
        <v>41417</v>
      </c>
      <c r="F1519" s="151" t="s">
        <v>2922</v>
      </c>
    </row>
    <row r="1520" spans="1:6">
      <c r="A1520" s="149">
        <v>11720000</v>
      </c>
      <c r="B1520" s="149">
        <v>11570000</v>
      </c>
      <c r="C1520" s="149">
        <v>12040000</v>
      </c>
      <c r="D1520" s="149">
        <v>12000000</v>
      </c>
      <c r="E1520" s="150">
        <v>41414</v>
      </c>
      <c r="F1520" s="151" t="s">
        <v>2923</v>
      </c>
    </row>
    <row r="1521" spans="1:6">
      <c r="A1521" s="149">
        <v>12810000</v>
      </c>
      <c r="B1521" s="149">
        <v>12780000</v>
      </c>
      <c r="C1521" s="149">
        <v>13270000</v>
      </c>
      <c r="D1521" s="149">
        <v>13250000</v>
      </c>
      <c r="E1521" s="150">
        <v>41416</v>
      </c>
      <c r="F1521" s="151" t="s">
        <v>2924</v>
      </c>
    </row>
    <row r="1522" spans="1:6">
      <c r="A1522" s="149">
        <v>12240000</v>
      </c>
      <c r="B1522" s="149">
        <v>11960000</v>
      </c>
      <c r="C1522" s="149">
        <v>12260000</v>
      </c>
      <c r="D1522" s="149">
        <v>11970000</v>
      </c>
      <c r="E1522" s="150">
        <v>41413</v>
      </c>
      <c r="F1522" s="151" t="s">
        <v>2925</v>
      </c>
    </row>
    <row r="1523" spans="1:6">
      <c r="A1523" s="149">
        <v>12630000</v>
      </c>
      <c r="B1523" s="149">
        <v>12440000</v>
      </c>
      <c r="C1523" s="149">
        <v>12630000</v>
      </c>
      <c r="D1523" s="149">
        <v>12470000</v>
      </c>
      <c r="E1523" s="150">
        <v>41412</v>
      </c>
      <c r="F1523" s="151" t="s">
        <v>2926</v>
      </c>
    </row>
    <row r="1524" spans="1:6">
      <c r="A1524" s="149">
        <v>12840000</v>
      </c>
      <c r="B1524" s="149">
        <v>12720000</v>
      </c>
      <c r="C1524" s="149">
        <v>12850000</v>
      </c>
      <c r="D1524" s="149">
        <v>12780000</v>
      </c>
      <c r="E1524" s="150">
        <v>41410</v>
      </c>
      <c r="F1524" s="151" t="s">
        <v>2927</v>
      </c>
    </row>
    <row r="1525" spans="1:6">
      <c r="A1525" s="149">
        <v>12910000</v>
      </c>
      <c r="B1525" s="149">
        <v>12830000</v>
      </c>
      <c r="C1525" s="149">
        <v>12940000</v>
      </c>
      <c r="D1525" s="149">
        <v>12830000</v>
      </c>
      <c r="E1525" s="150">
        <v>41409</v>
      </c>
      <c r="F1525" s="151" t="s">
        <v>2928</v>
      </c>
    </row>
    <row r="1526" spans="1:6">
      <c r="A1526" s="149">
        <v>13110000</v>
      </c>
      <c r="B1526" s="149">
        <v>13000000</v>
      </c>
      <c r="C1526" s="149">
        <v>13150000</v>
      </c>
      <c r="D1526" s="149">
        <v>13040000</v>
      </c>
      <c r="E1526" s="150">
        <v>41408</v>
      </c>
      <c r="F1526" s="151" t="s">
        <v>2929</v>
      </c>
    </row>
    <row r="1527" spans="1:6">
      <c r="A1527" s="149">
        <v>12930000</v>
      </c>
      <c r="B1527" s="149">
        <v>12930000</v>
      </c>
      <c r="C1527" s="149">
        <v>13040000</v>
      </c>
      <c r="D1527" s="149">
        <v>12975000</v>
      </c>
      <c r="E1527" s="150">
        <v>41407</v>
      </c>
      <c r="F1527" s="151" t="s">
        <v>2930</v>
      </c>
    </row>
    <row r="1528" spans="1:6">
      <c r="A1528" s="149">
        <v>12870000</v>
      </c>
      <c r="B1528" s="149">
        <v>12870000</v>
      </c>
      <c r="C1528" s="149">
        <v>13020000</v>
      </c>
      <c r="D1528" s="149">
        <v>13000000</v>
      </c>
      <c r="E1528" s="150">
        <v>41406</v>
      </c>
      <c r="F1528" s="151" t="s">
        <v>2931</v>
      </c>
    </row>
    <row r="1529" spans="1:6">
      <c r="A1529" s="149">
        <v>13030000</v>
      </c>
      <c r="B1529" s="149">
        <v>12820000</v>
      </c>
      <c r="C1529" s="149">
        <v>13110000</v>
      </c>
      <c r="D1529" s="149">
        <v>12820000</v>
      </c>
      <c r="E1529" s="150">
        <v>41405</v>
      </c>
      <c r="F1529" s="151" t="s">
        <v>2932</v>
      </c>
    </row>
    <row r="1530" spans="1:6">
      <c r="A1530" s="149">
        <v>13180000</v>
      </c>
      <c r="B1530" s="149">
        <v>13120000</v>
      </c>
      <c r="C1530" s="149">
        <v>13180000</v>
      </c>
      <c r="D1530" s="149">
        <v>13140000</v>
      </c>
      <c r="E1530" s="150">
        <v>41403</v>
      </c>
      <c r="F1530" s="151" t="s">
        <v>2933</v>
      </c>
    </row>
    <row r="1531" spans="1:6">
      <c r="A1531" s="149">
        <v>13300000</v>
      </c>
      <c r="B1531" s="149">
        <v>13030000</v>
      </c>
      <c r="C1531" s="149">
        <v>13300000</v>
      </c>
      <c r="D1531" s="149">
        <v>13150000</v>
      </c>
      <c r="E1531" s="150">
        <v>41402</v>
      </c>
      <c r="F1531" s="151" t="s">
        <v>2934</v>
      </c>
    </row>
    <row r="1532" spans="1:6">
      <c r="A1532" s="149">
        <v>13350000</v>
      </c>
      <c r="B1532" s="149">
        <v>13290000</v>
      </c>
      <c r="C1532" s="149">
        <v>13370000</v>
      </c>
      <c r="D1532" s="149">
        <v>13290000</v>
      </c>
      <c r="E1532" s="150">
        <v>41401</v>
      </c>
      <c r="F1532" s="151" t="s">
        <v>2935</v>
      </c>
    </row>
    <row r="1533" spans="1:6">
      <c r="A1533" s="149">
        <v>13540000</v>
      </c>
      <c r="B1533" s="149">
        <v>13430000</v>
      </c>
      <c r="C1533" s="149">
        <v>13540000</v>
      </c>
      <c r="D1533" s="149">
        <v>13440000</v>
      </c>
      <c r="E1533" s="150">
        <v>41400</v>
      </c>
      <c r="F1533" s="151" t="s">
        <v>2936</v>
      </c>
    </row>
    <row r="1534" spans="1:6">
      <c r="A1534" s="149">
        <v>13480000</v>
      </c>
      <c r="B1534" s="149">
        <v>13450000</v>
      </c>
      <c r="C1534" s="149">
        <v>13580000</v>
      </c>
      <c r="D1534" s="149">
        <v>13580000</v>
      </c>
      <c r="E1534" s="150">
        <v>41399</v>
      </c>
      <c r="F1534" s="151" t="s">
        <v>2937</v>
      </c>
    </row>
    <row r="1535" spans="1:6">
      <c r="A1535" s="149">
        <v>13450000</v>
      </c>
      <c r="B1535" s="149">
        <v>13420000</v>
      </c>
      <c r="C1535" s="149">
        <v>13470000</v>
      </c>
      <c r="D1535" s="149">
        <v>13425000</v>
      </c>
      <c r="E1535" s="150">
        <v>41398</v>
      </c>
      <c r="F1535" s="151" t="s">
        <v>2938</v>
      </c>
    </row>
    <row r="1536" spans="1:6">
      <c r="A1536" s="149">
        <v>13430000</v>
      </c>
      <c r="B1536" s="149">
        <v>13370000</v>
      </c>
      <c r="C1536" s="149">
        <v>13470000</v>
      </c>
      <c r="D1536" s="149">
        <v>13460000</v>
      </c>
      <c r="E1536" s="150">
        <v>41396</v>
      </c>
      <c r="F1536" s="151" t="s">
        <v>2939</v>
      </c>
    </row>
    <row r="1537" spans="1:6">
      <c r="A1537" s="149">
        <v>13570000</v>
      </c>
      <c r="B1537" s="149">
        <v>13450000</v>
      </c>
      <c r="C1537" s="149">
        <v>13570000</v>
      </c>
      <c r="D1537" s="149">
        <v>13450000</v>
      </c>
      <c r="E1537" s="150">
        <v>41395</v>
      </c>
      <c r="F1537" s="151" t="s">
        <v>2940</v>
      </c>
    </row>
    <row r="1538" spans="1:6">
      <c r="A1538" s="149">
        <v>13650000</v>
      </c>
      <c r="B1538" s="149">
        <v>13560000</v>
      </c>
      <c r="C1538" s="149">
        <v>13680000</v>
      </c>
      <c r="D1538" s="149">
        <v>13580000</v>
      </c>
      <c r="E1538" s="150">
        <v>41394</v>
      </c>
      <c r="F1538" s="151" t="s">
        <v>2941</v>
      </c>
    </row>
    <row r="1539" spans="1:6">
      <c r="A1539" s="149">
        <v>13700000</v>
      </c>
      <c r="B1539" s="149">
        <v>13640000</v>
      </c>
      <c r="C1539" s="149">
        <v>13780000</v>
      </c>
      <c r="D1539" s="149">
        <v>13680000</v>
      </c>
      <c r="E1539" s="150">
        <v>41393</v>
      </c>
      <c r="F1539" s="151" t="s">
        <v>2942</v>
      </c>
    </row>
    <row r="1540" spans="1:6">
      <c r="A1540" s="149">
        <v>13530000</v>
      </c>
      <c r="B1540" s="149">
        <v>13450000</v>
      </c>
      <c r="C1540" s="149">
        <v>13690000</v>
      </c>
      <c r="D1540" s="149">
        <v>13620000</v>
      </c>
      <c r="E1540" s="150">
        <v>41392</v>
      </c>
      <c r="F1540" s="151" t="s">
        <v>2943</v>
      </c>
    </row>
    <row r="1541" spans="1:6">
      <c r="A1541" s="149">
        <v>13650000</v>
      </c>
      <c r="B1541" s="149">
        <v>13500000</v>
      </c>
      <c r="C1541" s="149">
        <v>13670000</v>
      </c>
      <c r="D1541" s="149">
        <v>13550000</v>
      </c>
      <c r="E1541" s="150">
        <v>41391</v>
      </c>
      <c r="F1541" s="151" t="s">
        <v>2944</v>
      </c>
    </row>
    <row r="1542" spans="1:6">
      <c r="A1542" s="149">
        <v>13780000</v>
      </c>
      <c r="B1542" s="149">
        <v>13690000</v>
      </c>
      <c r="C1542" s="149">
        <v>13850000</v>
      </c>
      <c r="D1542" s="149">
        <v>13750000</v>
      </c>
      <c r="E1542" s="150">
        <v>41389</v>
      </c>
      <c r="F1542" s="151" t="s">
        <v>2945</v>
      </c>
    </row>
    <row r="1543" spans="1:6">
      <c r="A1543" s="149">
        <v>13510000</v>
      </c>
      <c r="B1543" s="149">
        <v>13480000</v>
      </c>
      <c r="C1543" s="149">
        <v>13720000</v>
      </c>
      <c r="D1543" s="149">
        <v>13710000</v>
      </c>
      <c r="E1543" s="150">
        <v>41388</v>
      </c>
      <c r="F1543" s="151" t="s">
        <v>2946</v>
      </c>
    </row>
    <row r="1544" spans="1:6">
      <c r="A1544" s="149">
        <v>13310000</v>
      </c>
      <c r="B1544" s="149">
        <v>13260000</v>
      </c>
      <c r="C1544" s="149">
        <v>13400000</v>
      </c>
      <c r="D1544" s="149">
        <v>13330000</v>
      </c>
      <c r="E1544" s="150">
        <v>41387</v>
      </c>
      <c r="F1544" s="151" t="s">
        <v>2947</v>
      </c>
    </row>
    <row r="1545" spans="1:6">
      <c r="A1545" s="149">
        <v>13260000</v>
      </c>
      <c r="B1545" s="149">
        <v>13220000</v>
      </c>
      <c r="C1545" s="149">
        <v>13500000</v>
      </c>
      <c r="D1545" s="149">
        <v>13390000</v>
      </c>
      <c r="E1545" s="150">
        <v>41386</v>
      </c>
      <c r="F1545" s="151" t="s">
        <v>2948</v>
      </c>
    </row>
    <row r="1546" spans="1:6">
      <c r="A1546" s="149">
        <v>13000000</v>
      </c>
      <c r="B1546" s="149">
        <v>12960000</v>
      </c>
      <c r="C1546" s="149">
        <v>13170000</v>
      </c>
      <c r="D1546" s="149">
        <v>13130000</v>
      </c>
      <c r="E1546" s="150">
        <v>41385</v>
      </c>
      <c r="F1546" s="151" t="s">
        <v>2949</v>
      </c>
    </row>
    <row r="1547" spans="1:6">
      <c r="A1547" s="149">
        <v>13140000</v>
      </c>
      <c r="B1547" s="149">
        <v>12920000</v>
      </c>
      <c r="C1547" s="149">
        <v>13150000</v>
      </c>
      <c r="D1547" s="149">
        <v>12950000</v>
      </c>
      <c r="E1547" s="150">
        <v>41384</v>
      </c>
      <c r="F1547" s="151" t="s">
        <v>2950</v>
      </c>
    </row>
    <row r="1548" spans="1:6">
      <c r="A1548" s="149">
        <v>13120000</v>
      </c>
      <c r="B1548" s="149">
        <v>13090000</v>
      </c>
      <c r="C1548" s="149">
        <v>13130000</v>
      </c>
      <c r="D1548" s="149">
        <v>13110000</v>
      </c>
      <c r="E1548" s="150">
        <v>41382</v>
      </c>
      <c r="F1548" s="151" t="s">
        <v>2951</v>
      </c>
    </row>
    <row r="1549" spans="1:6">
      <c r="A1549" s="149">
        <v>13110000</v>
      </c>
      <c r="B1549" s="149">
        <v>13080000</v>
      </c>
      <c r="C1549" s="149">
        <v>13140000</v>
      </c>
      <c r="D1549" s="149">
        <v>13140000</v>
      </c>
      <c r="E1549" s="150">
        <v>41381</v>
      </c>
      <c r="F1549" s="151" t="s">
        <v>2952</v>
      </c>
    </row>
    <row r="1550" spans="1:6">
      <c r="A1550" s="149">
        <v>13120000</v>
      </c>
      <c r="B1550" s="149">
        <v>13070000</v>
      </c>
      <c r="C1550" s="149">
        <v>13180000</v>
      </c>
      <c r="D1550" s="149">
        <v>13160000</v>
      </c>
      <c r="E1550" s="150">
        <v>41380</v>
      </c>
      <c r="F1550" s="151" t="s">
        <v>2953</v>
      </c>
    </row>
    <row r="1551" spans="1:6">
      <c r="A1551" s="149">
        <v>13380000</v>
      </c>
      <c r="B1551" s="149">
        <v>13100000</v>
      </c>
      <c r="C1551" s="149">
        <v>13390000</v>
      </c>
      <c r="D1551" s="149">
        <v>13100000</v>
      </c>
      <c r="E1551" s="150">
        <v>41379</v>
      </c>
      <c r="F1551" s="151" t="s">
        <v>2954</v>
      </c>
    </row>
    <row r="1552" spans="1:6">
      <c r="A1552" s="149">
        <v>13320000</v>
      </c>
      <c r="B1552" s="149">
        <v>13320000</v>
      </c>
      <c r="C1552" s="149">
        <v>13550000</v>
      </c>
      <c r="D1552" s="149">
        <v>13550000</v>
      </c>
      <c r="E1552" s="150">
        <v>41377</v>
      </c>
      <c r="F1552" s="151" t="s">
        <v>2955</v>
      </c>
    </row>
    <row r="1553" spans="1:6">
      <c r="A1553" s="149">
        <v>13890000</v>
      </c>
      <c r="B1553" s="149">
        <v>13820000</v>
      </c>
      <c r="C1553" s="149">
        <v>13900000</v>
      </c>
      <c r="D1553" s="149">
        <v>13900000</v>
      </c>
      <c r="E1553" s="150">
        <v>41375</v>
      </c>
      <c r="F1553" s="151" t="s">
        <v>2956</v>
      </c>
    </row>
    <row r="1554" spans="1:6">
      <c r="A1554" s="149">
        <v>14180000</v>
      </c>
      <c r="B1554" s="149">
        <v>14000000</v>
      </c>
      <c r="C1554" s="149">
        <v>14220000</v>
      </c>
      <c r="D1554" s="149">
        <v>14000000</v>
      </c>
      <c r="E1554" s="150">
        <v>41374</v>
      </c>
      <c r="F1554" s="151" t="s">
        <v>2957</v>
      </c>
    </row>
    <row r="1555" spans="1:6">
      <c r="A1555" s="149">
        <v>14180000</v>
      </c>
      <c r="B1555" s="149">
        <v>14140000</v>
      </c>
      <c r="C1555" s="149">
        <v>14270000</v>
      </c>
      <c r="D1555" s="149">
        <v>14170000</v>
      </c>
      <c r="E1555" s="150">
        <v>41373</v>
      </c>
      <c r="F1555" s="151" t="s">
        <v>2958</v>
      </c>
    </row>
    <row r="1556" spans="1:6">
      <c r="A1556" s="149">
        <v>14350000</v>
      </c>
      <c r="B1556" s="149">
        <v>14070000</v>
      </c>
      <c r="C1556" s="149">
        <v>14350000</v>
      </c>
      <c r="D1556" s="149">
        <v>14070000</v>
      </c>
      <c r="E1556" s="150">
        <v>41372</v>
      </c>
      <c r="F1556" s="151" t="s">
        <v>2959</v>
      </c>
    </row>
    <row r="1557" spans="1:6">
      <c r="A1557" s="149">
        <v>14350000</v>
      </c>
      <c r="B1557" s="149">
        <v>14170000</v>
      </c>
      <c r="C1557" s="149">
        <v>14410000</v>
      </c>
      <c r="D1557" s="149">
        <v>14410000</v>
      </c>
      <c r="E1557" s="150">
        <v>41371</v>
      </c>
      <c r="F1557" s="151" t="s">
        <v>2960</v>
      </c>
    </row>
    <row r="1558" spans="1:6">
      <c r="A1558" s="149">
        <v>13920000</v>
      </c>
      <c r="B1558" s="149">
        <v>13750000</v>
      </c>
      <c r="C1558" s="149">
        <v>13960000</v>
      </c>
      <c r="D1558" s="149">
        <v>13750000</v>
      </c>
      <c r="E1558" s="150">
        <v>41370</v>
      </c>
      <c r="F1558" s="151" t="s">
        <v>2961</v>
      </c>
    </row>
    <row r="1559" spans="1:6">
      <c r="A1559" s="149">
        <v>13470000</v>
      </c>
      <c r="B1559" s="149">
        <v>13450000</v>
      </c>
      <c r="C1559" s="149">
        <v>13470000</v>
      </c>
      <c r="D1559" s="149">
        <v>13460000</v>
      </c>
      <c r="E1559" s="150">
        <v>41368</v>
      </c>
      <c r="F1559" s="151" t="s">
        <v>2962</v>
      </c>
    </row>
    <row r="1560" spans="1:6">
      <c r="A1560" s="149">
        <v>13390000</v>
      </c>
      <c r="B1560" s="149">
        <v>13390000</v>
      </c>
      <c r="C1560" s="149">
        <v>13530000</v>
      </c>
      <c r="D1560" s="149">
        <v>13530000</v>
      </c>
      <c r="E1560" s="150">
        <v>41367</v>
      </c>
      <c r="F1560" s="151" t="s">
        <v>2963</v>
      </c>
    </row>
    <row r="1561" spans="1:6">
      <c r="A1561" s="149">
        <v>13580000</v>
      </c>
      <c r="B1561" s="149">
        <v>13530000</v>
      </c>
      <c r="C1561" s="149">
        <v>13580000</v>
      </c>
      <c r="D1561" s="149">
        <v>13550000</v>
      </c>
      <c r="E1561" s="150">
        <v>41364</v>
      </c>
      <c r="F1561" s="151" t="s">
        <v>2964</v>
      </c>
    </row>
    <row r="1562" spans="1:6">
      <c r="A1562" s="149">
        <v>13750000</v>
      </c>
      <c r="B1562" s="149">
        <v>13650000</v>
      </c>
      <c r="C1562" s="149">
        <v>13750000</v>
      </c>
      <c r="D1562" s="149">
        <v>13650000</v>
      </c>
      <c r="E1562" s="150">
        <v>41363</v>
      </c>
      <c r="F1562" s="151" t="s">
        <v>2965</v>
      </c>
    </row>
    <row r="1563" spans="1:6">
      <c r="A1563" s="149">
        <v>13750000</v>
      </c>
      <c r="B1563" s="149">
        <v>13750000</v>
      </c>
      <c r="C1563" s="149">
        <v>13800000</v>
      </c>
      <c r="D1563" s="149">
        <v>13800000</v>
      </c>
      <c r="E1563" s="150">
        <v>41361</v>
      </c>
      <c r="F1563" s="151" t="s">
        <v>2966</v>
      </c>
    </row>
    <row r="1564" spans="1:6">
      <c r="A1564" s="149">
        <v>13700000</v>
      </c>
      <c r="B1564" s="149">
        <v>13700000</v>
      </c>
      <c r="C1564" s="149">
        <v>13700000</v>
      </c>
      <c r="D1564" s="149">
        <v>13700000</v>
      </c>
      <c r="E1564" s="150">
        <v>41360</v>
      </c>
      <c r="F1564" s="151" t="s">
        <v>2967</v>
      </c>
    </row>
    <row r="1565" spans="1:6">
      <c r="A1565" s="149">
        <v>13510000</v>
      </c>
      <c r="B1565" s="149">
        <v>13370000</v>
      </c>
      <c r="C1565" s="149">
        <v>13530000</v>
      </c>
      <c r="D1565" s="149">
        <v>13520000</v>
      </c>
      <c r="E1565" s="150">
        <v>41351</v>
      </c>
      <c r="F1565" s="151" t="s">
        <v>2968</v>
      </c>
    </row>
    <row r="1566" spans="1:6">
      <c r="A1566" s="149">
        <v>13180000</v>
      </c>
      <c r="B1566" s="149">
        <v>13180000</v>
      </c>
      <c r="C1566" s="149">
        <v>13600000</v>
      </c>
      <c r="D1566" s="149">
        <v>13460000</v>
      </c>
      <c r="E1566" s="150">
        <v>41350</v>
      </c>
      <c r="F1566" s="151" t="s">
        <v>2969</v>
      </c>
    </row>
    <row r="1567" spans="1:6">
      <c r="A1567" s="149">
        <v>13340000</v>
      </c>
      <c r="B1567" s="149">
        <v>12950000</v>
      </c>
      <c r="C1567" s="149">
        <v>13350000</v>
      </c>
      <c r="D1567" s="149">
        <v>13050000</v>
      </c>
      <c r="E1567" s="150">
        <v>41349</v>
      </c>
      <c r="F1567" s="151" t="s">
        <v>2970</v>
      </c>
    </row>
    <row r="1568" spans="1:6">
      <c r="A1568" s="149">
        <v>13560000</v>
      </c>
      <c r="B1568" s="149">
        <v>13440000</v>
      </c>
      <c r="C1568" s="149">
        <v>13600000</v>
      </c>
      <c r="D1568" s="149">
        <v>13440000</v>
      </c>
      <c r="E1568" s="150">
        <v>41347</v>
      </c>
      <c r="F1568" s="151" t="s">
        <v>2971</v>
      </c>
    </row>
    <row r="1569" spans="1:6">
      <c r="A1569" s="149">
        <v>13600000</v>
      </c>
      <c r="B1569" s="149">
        <v>13560000</v>
      </c>
      <c r="C1569" s="149">
        <v>13780000</v>
      </c>
      <c r="D1569" s="149">
        <v>13710000</v>
      </c>
      <c r="E1569" s="150">
        <v>41346</v>
      </c>
      <c r="F1569" s="151" t="s">
        <v>2972</v>
      </c>
    </row>
    <row r="1570" spans="1:6">
      <c r="A1570" s="149">
        <v>13820000</v>
      </c>
      <c r="B1570" s="149">
        <v>13740000</v>
      </c>
      <c r="C1570" s="149">
        <v>13840000</v>
      </c>
      <c r="D1570" s="149">
        <v>13770000</v>
      </c>
      <c r="E1570" s="150">
        <v>41345</v>
      </c>
      <c r="F1570" s="151" t="s">
        <v>2973</v>
      </c>
    </row>
    <row r="1571" spans="1:6">
      <c r="A1571" s="149">
        <v>13930000</v>
      </c>
      <c r="B1571" s="149">
        <v>13770000</v>
      </c>
      <c r="C1571" s="149">
        <v>14050000</v>
      </c>
      <c r="D1571" s="149">
        <v>13850000</v>
      </c>
      <c r="E1571" s="150">
        <v>41344</v>
      </c>
      <c r="F1571" s="151" t="s">
        <v>2974</v>
      </c>
    </row>
    <row r="1572" spans="1:6">
      <c r="A1572" s="149">
        <v>13540000</v>
      </c>
      <c r="B1572" s="149">
        <v>13540000</v>
      </c>
      <c r="C1572" s="149">
        <v>13830000</v>
      </c>
      <c r="D1572" s="149">
        <v>13820000</v>
      </c>
      <c r="E1572" s="150">
        <v>41343</v>
      </c>
      <c r="F1572" s="151" t="s">
        <v>2975</v>
      </c>
    </row>
    <row r="1573" spans="1:6">
      <c r="A1573" s="149">
        <v>13900000</v>
      </c>
      <c r="B1573" s="149">
        <v>13700000</v>
      </c>
      <c r="C1573" s="149">
        <v>13940000</v>
      </c>
      <c r="D1573" s="149">
        <v>13730000</v>
      </c>
      <c r="E1573" s="150">
        <v>41342</v>
      </c>
      <c r="F1573" s="151" t="s">
        <v>2976</v>
      </c>
    </row>
    <row r="1574" spans="1:6">
      <c r="A1574" s="149">
        <v>14350000</v>
      </c>
      <c r="B1574" s="149">
        <v>13950000</v>
      </c>
      <c r="C1574" s="149">
        <v>14350000</v>
      </c>
      <c r="D1574" s="149">
        <v>14050000</v>
      </c>
      <c r="E1574" s="150">
        <v>41340</v>
      </c>
      <c r="F1574" s="151" t="s">
        <v>2977</v>
      </c>
    </row>
    <row r="1575" spans="1:6">
      <c r="A1575" s="149">
        <v>13850000</v>
      </c>
      <c r="B1575" s="149">
        <v>13780000</v>
      </c>
      <c r="C1575" s="149">
        <v>14210000</v>
      </c>
      <c r="D1575" s="149">
        <v>14180000</v>
      </c>
      <c r="E1575" s="150">
        <v>41339</v>
      </c>
      <c r="F1575" s="151" t="s">
        <v>2978</v>
      </c>
    </row>
    <row r="1576" spans="1:6">
      <c r="A1576" s="149">
        <v>13360000</v>
      </c>
      <c r="B1576" s="149">
        <v>13250000</v>
      </c>
      <c r="C1576" s="149">
        <v>13750000</v>
      </c>
      <c r="D1576" s="149">
        <v>13620000</v>
      </c>
      <c r="E1576" s="150">
        <v>41338</v>
      </c>
      <c r="F1576" s="151" t="s">
        <v>2979</v>
      </c>
    </row>
    <row r="1577" spans="1:6">
      <c r="A1577" s="149">
        <v>13300000</v>
      </c>
      <c r="B1577" s="149">
        <v>12800000</v>
      </c>
      <c r="C1577" s="149">
        <v>13300000</v>
      </c>
      <c r="D1577" s="149">
        <v>13160000</v>
      </c>
      <c r="E1577" s="150">
        <v>41337</v>
      </c>
      <c r="F1577" s="151" t="s">
        <v>2980</v>
      </c>
    </row>
    <row r="1578" spans="1:6">
      <c r="A1578" s="149">
        <v>13800000</v>
      </c>
      <c r="B1578" s="149">
        <v>13580000</v>
      </c>
      <c r="C1578" s="149">
        <v>13900000</v>
      </c>
      <c r="D1578" s="149">
        <v>13800000</v>
      </c>
      <c r="E1578" s="150">
        <v>41336</v>
      </c>
      <c r="F1578" s="151" t="s">
        <v>2981</v>
      </c>
    </row>
    <row r="1579" spans="1:6">
      <c r="A1579" s="149">
        <v>14350000</v>
      </c>
      <c r="B1579" s="149">
        <v>13950000</v>
      </c>
      <c r="C1579" s="149">
        <v>14360000</v>
      </c>
      <c r="D1579" s="149">
        <v>13950000</v>
      </c>
      <c r="E1579" s="150">
        <v>41335</v>
      </c>
      <c r="F1579" s="151" t="s">
        <v>2982</v>
      </c>
    </row>
    <row r="1580" spans="1:6">
      <c r="A1580" s="149">
        <v>14450000</v>
      </c>
      <c r="B1580" s="149">
        <v>14440000</v>
      </c>
      <c r="C1580" s="149">
        <v>14560000</v>
      </c>
      <c r="D1580" s="149">
        <v>14450000</v>
      </c>
      <c r="E1580" s="150">
        <v>41333</v>
      </c>
      <c r="F1580" s="151" t="s">
        <v>2983</v>
      </c>
    </row>
    <row r="1581" spans="1:6">
      <c r="A1581" s="149">
        <v>15000000</v>
      </c>
      <c r="B1581" s="149">
        <v>14450000</v>
      </c>
      <c r="C1581" s="149">
        <v>15000000</v>
      </c>
      <c r="D1581" s="149">
        <v>14620000</v>
      </c>
      <c r="E1581" s="150">
        <v>41332</v>
      </c>
      <c r="F1581" s="151" t="s">
        <v>2984</v>
      </c>
    </row>
    <row r="1582" spans="1:6">
      <c r="A1582" s="149">
        <v>14590000</v>
      </c>
      <c r="B1582" s="149">
        <v>14570000</v>
      </c>
      <c r="C1582" s="149">
        <v>14950000</v>
      </c>
      <c r="D1582" s="149">
        <v>14900000</v>
      </c>
      <c r="E1582" s="150">
        <v>41331</v>
      </c>
      <c r="F1582" s="151" t="s">
        <v>2985</v>
      </c>
    </row>
    <row r="1583" spans="1:6">
      <c r="A1583" s="149">
        <v>14250000</v>
      </c>
      <c r="B1583" s="149">
        <v>14250000</v>
      </c>
      <c r="C1583" s="149">
        <v>14450000</v>
      </c>
      <c r="D1583" s="149">
        <v>14420000</v>
      </c>
      <c r="E1583" s="150">
        <v>41330</v>
      </c>
      <c r="F1583" s="151" t="s">
        <v>2986</v>
      </c>
    </row>
    <row r="1584" spans="1:6">
      <c r="A1584" s="149">
        <v>14020000</v>
      </c>
      <c r="B1584" s="149">
        <v>13930000</v>
      </c>
      <c r="C1584" s="149">
        <v>14090000</v>
      </c>
      <c r="D1584" s="149">
        <v>14080000</v>
      </c>
      <c r="E1584" s="150">
        <v>41329</v>
      </c>
      <c r="F1584" s="151" t="s">
        <v>2987</v>
      </c>
    </row>
    <row r="1585" spans="1:6">
      <c r="A1585" s="149">
        <v>14170000</v>
      </c>
      <c r="B1585" s="149">
        <v>13970000</v>
      </c>
      <c r="C1585" s="149">
        <v>14200000</v>
      </c>
      <c r="D1585" s="149">
        <v>13980000</v>
      </c>
      <c r="E1585" s="150">
        <v>41328</v>
      </c>
      <c r="F1585" s="151" t="s">
        <v>2988</v>
      </c>
    </row>
    <row r="1586" spans="1:6">
      <c r="A1586" s="149">
        <v>13880000</v>
      </c>
      <c r="B1586" s="149">
        <v>13880000</v>
      </c>
      <c r="C1586" s="149">
        <v>13980000</v>
      </c>
      <c r="D1586" s="149">
        <v>13980000</v>
      </c>
      <c r="E1586" s="150">
        <v>41326</v>
      </c>
      <c r="F1586" s="151" t="s">
        <v>2989</v>
      </c>
    </row>
    <row r="1587" spans="1:6">
      <c r="A1587" s="149">
        <v>14220000</v>
      </c>
      <c r="B1587" s="149">
        <v>14050000</v>
      </c>
      <c r="C1587" s="149">
        <v>14250000</v>
      </c>
      <c r="D1587" s="149">
        <v>14130000</v>
      </c>
      <c r="E1587" s="150">
        <v>41325</v>
      </c>
      <c r="F1587" s="151" t="s">
        <v>2990</v>
      </c>
    </row>
    <row r="1588" spans="1:6">
      <c r="A1588" s="149">
        <v>14450000</v>
      </c>
      <c r="B1588" s="149">
        <v>14290000</v>
      </c>
      <c r="C1588" s="149">
        <v>14490000</v>
      </c>
      <c r="D1588" s="149">
        <v>14290000</v>
      </c>
      <c r="E1588" s="150">
        <v>41324</v>
      </c>
      <c r="F1588" s="151" t="s">
        <v>2991</v>
      </c>
    </row>
    <row r="1589" spans="1:6">
      <c r="A1589" s="149">
        <v>14150000</v>
      </c>
      <c r="B1589" s="149">
        <v>14130000</v>
      </c>
      <c r="C1589" s="149">
        <v>14330000</v>
      </c>
      <c r="D1589" s="149">
        <v>14260000</v>
      </c>
      <c r="E1589" s="150">
        <v>41323</v>
      </c>
      <c r="F1589" s="151" t="s">
        <v>2992</v>
      </c>
    </row>
    <row r="1590" spans="1:6">
      <c r="A1590" s="149">
        <v>14350000</v>
      </c>
      <c r="B1590" s="149">
        <v>14110000</v>
      </c>
      <c r="C1590" s="149">
        <v>14380000</v>
      </c>
      <c r="D1590" s="149">
        <v>14110000</v>
      </c>
      <c r="E1590" s="150">
        <v>41322</v>
      </c>
      <c r="F1590" s="151" t="s">
        <v>2993</v>
      </c>
    </row>
    <row r="1591" spans="1:6">
      <c r="A1591" s="149">
        <v>14300000</v>
      </c>
      <c r="B1591" s="149">
        <v>14160000</v>
      </c>
      <c r="C1591" s="149">
        <v>14430000</v>
      </c>
      <c r="D1591" s="149">
        <v>14370000</v>
      </c>
      <c r="E1591" s="150">
        <v>41321</v>
      </c>
      <c r="F1591" s="151" t="s">
        <v>2994</v>
      </c>
    </row>
    <row r="1592" spans="1:6">
      <c r="A1592" s="149">
        <v>14400000</v>
      </c>
      <c r="B1592" s="149">
        <v>14400000</v>
      </c>
      <c r="C1592" s="149">
        <v>14570000</v>
      </c>
      <c r="D1592" s="149">
        <v>14550000</v>
      </c>
      <c r="E1592" s="150">
        <v>41319</v>
      </c>
      <c r="F1592" s="151" t="s">
        <v>2995</v>
      </c>
    </row>
    <row r="1593" spans="1:6">
      <c r="A1593" s="149">
        <v>13700000</v>
      </c>
      <c r="B1593" s="149">
        <v>13600000</v>
      </c>
      <c r="C1593" s="149">
        <v>14250000</v>
      </c>
      <c r="D1593" s="149">
        <v>14150000</v>
      </c>
      <c r="E1593" s="150">
        <v>41318</v>
      </c>
      <c r="F1593" s="151" t="s">
        <v>2996</v>
      </c>
    </row>
    <row r="1594" spans="1:6">
      <c r="A1594" s="149">
        <v>14550000</v>
      </c>
      <c r="B1594" s="149">
        <v>14100000</v>
      </c>
      <c r="C1594" s="149">
        <v>14570000</v>
      </c>
      <c r="D1594" s="149">
        <v>14100000</v>
      </c>
      <c r="E1594" s="150">
        <v>41317</v>
      </c>
      <c r="F1594" s="151" t="s">
        <v>2997</v>
      </c>
    </row>
    <row r="1595" spans="1:6">
      <c r="A1595" s="149">
        <v>14800000</v>
      </c>
      <c r="B1595" s="149">
        <v>14300000</v>
      </c>
      <c r="C1595" s="149">
        <v>14800000</v>
      </c>
      <c r="D1595" s="149">
        <v>14350000</v>
      </c>
      <c r="E1595" s="150">
        <v>41316</v>
      </c>
      <c r="F1595" s="151" t="s">
        <v>2998</v>
      </c>
    </row>
    <row r="1596" spans="1:6">
      <c r="A1596" s="149">
        <v>14830000</v>
      </c>
      <c r="B1596" s="149">
        <v>14830000</v>
      </c>
      <c r="C1596" s="149">
        <v>14970000</v>
      </c>
      <c r="D1596" s="149">
        <v>14900000</v>
      </c>
      <c r="E1596" s="150">
        <v>41314</v>
      </c>
      <c r="F1596" s="151" t="s">
        <v>2999</v>
      </c>
    </row>
    <row r="1597" spans="1:6">
      <c r="A1597" s="149">
        <v>14980000</v>
      </c>
      <c r="B1597" s="149">
        <v>14700000</v>
      </c>
      <c r="C1597" s="149">
        <v>15330000</v>
      </c>
      <c r="D1597" s="149">
        <v>14900000</v>
      </c>
      <c r="E1597" s="150">
        <v>41312</v>
      </c>
      <c r="F1597" s="151" t="s">
        <v>3000</v>
      </c>
    </row>
    <row r="1598" spans="1:6">
      <c r="A1598" s="149">
        <v>14700000</v>
      </c>
      <c r="B1598" s="149">
        <v>14130000</v>
      </c>
      <c r="C1598" s="149">
        <v>14800000</v>
      </c>
      <c r="D1598" s="149">
        <v>14730000</v>
      </c>
      <c r="E1598" s="150">
        <v>41311</v>
      </c>
      <c r="F1598" s="151" t="s">
        <v>3001</v>
      </c>
    </row>
    <row r="1599" spans="1:6">
      <c r="A1599" s="149">
        <v>15650000</v>
      </c>
      <c r="B1599" s="149">
        <v>14900000</v>
      </c>
      <c r="C1599" s="149">
        <v>15690000</v>
      </c>
      <c r="D1599" s="149">
        <v>14900000</v>
      </c>
      <c r="E1599" s="150">
        <v>41310</v>
      </c>
      <c r="F1599" s="151" t="s">
        <v>3002</v>
      </c>
    </row>
    <row r="1600" spans="1:6">
      <c r="A1600" s="149">
        <v>15270000</v>
      </c>
      <c r="B1600" s="149">
        <v>15180000</v>
      </c>
      <c r="C1600" s="149">
        <v>15520000</v>
      </c>
      <c r="D1600" s="149">
        <v>15450000</v>
      </c>
      <c r="E1600" s="150">
        <v>41309</v>
      </c>
      <c r="F1600" s="151" t="s">
        <v>3003</v>
      </c>
    </row>
    <row r="1601" spans="1:6">
      <c r="A1601" s="149">
        <v>15100000</v>
      </c>
      <c r="B1601" s="149">
        <v>14900000</v>
      </c>
      <c r="C1601" s="149">
        <v>15300000</v>
      </c>
      <c r="D1601" s="149">
        <v>15300000</v>
      </c>
      <c r="E1601" s="150">
        <v>41308</v>
      </c>
      <c r="F1601" s="151" t="s">
        <v>3004</v>
      </c>
    </row>
    <row r="1602" spans="1:6">
      <c r="A1602" s="149">
        <v>15620000</v>
      </c>
      <c r="B1602" s="149">
        <v>14850000</v>
      </c>
      <c r="C1602" s="149">
        <v>15620000</v>
      </c>
      <c r="D1602" s="149">
        <v>15300000</v>
      </c>
      <c r="E1602" s="150">
        <v>41307</v>
      </c>
      <c r="F1602" s="151" t="s">
        <v>3005</v>
      </c>
    </row>
    <row r="1603" spans="1:6">
      <c r="A1603" s="149">
        <v>15250000</v>
      </c>
      <c r="B1603" s="149">
        <v>15250000</v>
      </c>
      <c r="C1603" s="149">
        <v>15600000</v>
      </c>
      <c r="D1603" s="149">
        <v>15600000</v>
      </c>
      <c r="E1603" s="150">
        <v>41305</v>
      </c>
      <c r="F1603" s="151" t="s">
        <v>3006</v>
      </c>
    </row>
    <row r="1604" spans="1:6">
      <c r="A1604" s="149">
        <v>14700000</v>
      </c>
      <c r="B1604" s="149">
        <v>14700000</v>
      </c>
      <c r="C1604" s="149">
        <v>15000000</v>
      </c>
      <c r="D1604" s="149">
        <v>14980000</v>
      </c>
      <c r="E1604" s="150">
        <v>41304</v>
      </c>
      <c r="F1604" s="151" t="s">
        <v>3007</v>
      </c>
    </row>
    <row r="1605" spans="1:6">
      <c r="A1605" s="149">
        <v>14620000</v>
      </c>
      <c r="B1605" s="149">
        <v>14550000</v>
      </c>
      <c r="C1605" s="149">
        <v>14680000</v>
      </c>
      <c r="D1605" s="149">
        <v>14670000</v>
      </c>
      <c r="E1605" s="150">
        <v>41302</v>
      </c>
      <c r="F1605" s="151" t="s">
        <v>3008</v>
      </c>
    </row>
    <row r="1606" spans="1:6">
      <c r="A1606" s="149">
        <v>14580000</v>
      </c>
      <c r="B1606" s="149">
        <v>14470000</v>
      </c>
      <c r="C1606" s="149">
        <v>14730000</v>
      </c>
      <c r="D1606" s="149">
        <v>14470000</v>
      </c>
      <c r="E1606" s="150">
        <v>41301</v>
      </c>
      <c r="F1606" s="151" t="s">
        <v>3009</v>
      </c>
    </row>
    <row r="1607" spans="1:6">
      <c r="A1607" s="149">
        <v>13970000</v>
      </c>
      <c r="B1607" s="149">
        <v>13950000</v>
      </c>
      <c r="C1607" s="149">
        <v>14350000</v>
      </c>
      <c r="D1607" s="149">
        <v>14340000</v>
      </c>
      <c r="E1607" s="150">
        <v>41300</v>
      </c>
      <c r="F1607" s="151" t="s">
        <v>3010</v>
      </c>
    </row>
    <row r="1608" spans="1:6">
      <c r="A1608" s="149">
        <v>14000000</v>
      </c>
      <c r="B1608" s="149">
        <v>13900000</v>
      </c>
      <c r="C1608" s="149">
        <v>14030000</v>
      </c>
      <c r="D1608" s="149">
        <v>13920000</v>
      </c>
      <c r="E1608" s="150">
        <v>41298</v>
      </c>
      <c r="F1608" s="151" t="s">
        <v>3011</v>
      </c>
    </row>
    <row r="1609" spans="1:6">
      <c r="A1609" s="149">
        <v>14220000</v>
      </c>
      <c r="B1609" s="149">
        <v>14150000</v>
      </c>
      <c r="C1609" s="149">
        <v>14290000</v>
      </c>
      <c r="D1609" s="149">
        <v>14180000</v>
      </c>
      <c r="E1609" s="150">
        <v>41297</v>
      </c>
      <c r="F1609" s="151" t="s">
        <v>3012</v>
      </c>
    </row>
    <row r="1610" spans="1:6">
      <c r="A1610" s="149">
        <v>14600000</v>
      </c>
      <c r="B1610" s="149">
        <v>14100000</v>
      </c>
      <c r="C1610" s="149">
        <v>14600000</v>
      </c>
      <c r="D1610" s="149">
        <v>14340000</v>
      </c>
      <c r="E1610" s="150">
        <v>41296</v>
      </c>
      <c r="F1610" s="151" t="s">
        <v>3013</v>
      </c>
    </row>
    <row r="1611" spans="1:6">
      <c r="A1611" s="149">
        <v>14100000</v>
      </c>
      <c r="B1611" s="149">
        <v>14070000</v>
      </c>
      <c r="C1611" s="149">
        <v>14350000</v>
      </c>
      <c r="D1611" s="149">
        <v>14290000</v>
      </c>
      <c r="E1611" s="150">
        <v>41295</v>
      </c>
      <c r="F1611" s="151" t="s">
        <v>3014</v>
      </c>
    </row>
    <row r="1612" spans="1:6">
      <c r="A1612" s="149">
        <v>13620000</v>
      </c>
      <c r="B1612" s="149">
        <v>13600000</v>
      </c>
      <c r="C1612" s="149">
        <v>13950000</v>
      </c>
      <c r="D1612" s="149">
        <v>13860000</v>
      </c>
      <c r="E1612" s="150">
        <v>41294</v>
      </c>
      <c r="F1612" s="151" t="s">
        <v>3015</v>
      </c>
    </row>
    <row r="1613" spans="1:6">
      <c r="A1613" s="149">
        <v>13280000</v>
      </c>
      <c r="B1613" s="149">
        <v>13280000</v>
      </c>
      <c r="C1613" s="149">
        <v>13600000</v>
      </c>
      <c r="D1613" s="149">
        <v>13500000</v>
      </c>
      <c r="E1613" s="150">
        <v>41293</v>
      </c>
      <c r="F1613" s="151" t="s">
        <v>3016</v>
      </c>
    </row>
    <row r="1614" spans="1:6">
      <c r="A1614" s="149">
        <v>13180000</v>
      </c>
      <c r="B1614" s="149">
        <v>13180000</v>
      </c>
      <c r="C1614" s="149">
        <v>13200000</v>
      </c>
      <c r="D1614" s="149">
        <v>13190000</v>
      </c>
      <c r="E1614" s="150">
        <v>41291</v>
      </c>
      <c r="F1614" s="151" t="s">
        <v>3017</v>
      </c>
    </row>
    <row r="1615" spans="1:6">
      <c r="A1615" s="149">
        <v>13250000</v>
      </c>
      <c r="B1615" s="149">
        <v>13170000</v>
      </c>
      <c r="C1615" s="149">
        <v>13250000</v>
      </c>
      <c r="D1615" s="149">
        <v>13200000</v>
      </c>
      <c r="E1615" s="150">
        <v>41290</v>
      </c>
      <c r="F1615" s="151" t="s">
        <v>3018</v>
      </c>
    </row>
    <row r="1616" spans="1:6">
      <c r="A1616" s="149">
        <v>13030000</v>
      </c>
      <c r="B1616" s="149">
        <v>13030000</v>
      </c>
      <c r="C1616" s="149">
        <v>13280000</v>
      </c>
      <c r="D1616" s="149">
        <v>13270000</v>
      </c>
      <c r="E1616" s="150">
        <v>41289</v>
      </c>
      <c r="F1616" s="151" t="s">
        <v>3019</v>
      </c>
    </row>
    <row r="1617" spans="1:6">
      <c r="A1617" s="149">
        <v>13000000</v>
      </c>
      <c r="B1617" s="149">
        <v>12990000</v>
      </c>
      <c r="C1617" s="149">
        <v>13040000</v>
      </c>
      <c r="D1617" s="149">
        <v>13040000</v>
      </c>
      <c r="E1617" s="150">
        <v>41288</v>
      </c>
      <c r="F1617" s="151" t="s">
        <v>3020</v>
      </c>
    </row>
    <row r="1618" spans="1:6">
      <c r="A1618" s="149">
        <v>13020000</v>
      </c>
      <c r="B1618" s="149">
        <v>12970000</v>
      </c>
      <c r="C1618" s="149">
        <v>13050000</v>
      </c>
      <c r="D1618" s="149">
        <v>12980000</v>
      </c>
      <c r="E1618" s="150">
        <v>41287</v>
      </c>
      <c r="F1618" s="151" t="s">
        <v>3021</v>
      </c>
    </row>
    <row r="1619" spans="1:6">
      <c r="A1619" s="149">
        <v>12950000</v>
      </c>
      <c r="B1619" s="149">
        <v>12930000</v>
      </c>
      <c r="C1619" s="149">
        <v>12980000</v>
      </c>
      <c r="D1619" s="149">
        <v>12970000</v>
      </c>
      <c r="E1619" s="150">
        <v>41284</v>
      </c>
      <c r="F1619" s="151" t="s">
        <v>3022</v>
      </c>
    </row>
    <row r="1620" spans="1:6">
      <c r="A1620" s="149">
        <v>13030000</v>
      </c>
      <c r="B1620" s="149">
        <v>12890000</v>
      </c>
      <c r="C1620" s="149">
        <v>13050000</v>
      </c>
      <c r="D1620" s="149">
        <v>12920000</v>
      </c>
      <c r="E1620" s="150">
        <v>41283</v>
      </c>
      <c r="F1620" s="151" t="s">
        <v>3023</v>
      </c>
    </row>
    <row r="1621" spans="1:6">
      <c r="A1621" s="149">
        <v>12670000</v>
      </c>
      <c r="B1621" s="149">
        <v>12670000</v>
      </c>
      <c r="C1621" s="149">
        <v>12900000</v>
      </c>
      <c r="D1621" s="149">
        <v>12900000</v>
      </c>
      <c r="E1621" s="150">
        <v>41282</v>
      </c>
      <c r="F1621" s="151" t="s">
        <v>3024</v>
      </c>
    </row>
    <row r="1622" spans="1:6">
      <c r="A1622" s="149">
        <v>12760000</v>
      </c>
      <c r="B1622" s="149">
        <v>12720000</v>
      </c>
      <c r="C1622" s="149">
        <v>12780000</v>
      </c>
      <c r="D1622" s="149">
        <v>12740000</v>
      </c>
      <c r="E1622" s="150">
        <v>41281</v>
      </c>
      <c r="F1622" s="151" t="s">
        <v>3025</v>
      </c>
    </row>
    <row r="1623" spans="1:6">
      <c r="A1623" s="149">
        <v>12770000</v>
      </c>
      <c r="B1623" s="149">
        <v>12720000</v>
      </c>
      <c r="C1623" s="149">
        <v>12770000</v>
      </c>
      <c r="D1623" s="149">
        <v>12750000</v>
      </c>
      <c r="E1623" s="150">
        <v>41280</v>
      </c>
      <c r="F1623" s="151" t="s">
        <v>3026</v>
      </c>
    </row>
    <row r="1624" spans="1:6">
      <c r="A1624" s="149">
        <v>12760000</v>
      </c>
      <c r="B1624" s="149">
        <v>12760000</v>
      </c>
      <c r="C1624" s="149">
        <v>12760000</v>
      </c>
      <c r="D1624" s="149">
        <v>12760000</v>
      </c>
      <c r="E1624" s="150">
        <v>41279</v>
      </c>
      <c r="F1624" s="151" t="s">
        <v>3027</v>
      </c>
    </row>
    <row r="1625" spans="1:6">
      <c r="A1625" s="149">
        <v>12880000</v>
      </c>
      <c r="B1625" s="149">
        <v>12800000</v>
      </c>
      <c r="C1625" s="149">
        <v>12900000</v>
      </c>
      <c r="D1625" s="149">
        <v>12900000</v>
      </c>
      <c r="E1625" s="150">
        <v>41276</v>
      </c>
      <c r="F1625" s="151" t="s">
        <v>3028</v>
      </c>
    </row>
    <row r="1626" spans="1:6">
      <c r="A1626" s="149">
        <v>12690000</v>
      </c>
      <c r="B1626" s="149">
        <v>12650000</v>
      </c>
      <c r="C1626" s="149">
        <v>12710000</v>
      </c>
      <c r="D1626" s="149">
        <v>12700000</v>
      </c>
      <c r="E1626" s="150">
        <v>41275</v>
      </c>
      <c r="F1626" s="151" t="s">
        <v>3029</v>
      </c>
    </row>
    <row r="1627" spans="1:6">
      <c r="A1627" s="149">
        <v>12820000</v>
      </c>
      <c r="B1627" s="149">
        <v>12670000</v>
      </c>
      <c r="C1627" s="149">
        <v>12850000</v>
      </c>
      <c r="D1627" s="149">
        <v>12700000</v>
      </c>
      <c r="E1627" s="150">
        <v>41274</v>
      </c>
      <c r="F1627" s="151" t="s">
        <v>3030</v>
      </c>
    </row>
    <row r="1628" spans="1:6">
      <c r="A1628" s="149">
        <v>12300000</v>
      </c>
      <c r="B1628" s="149">
        <v>12250000</v>
      </c>
      <c r="C1628" s="149">
        <v>12600000</v>
      </c>
      <c r="D1628" s="149">
        <v>12600000</v>
      </c>
      <c r="E1628" s="150">
        <v>41273</v>
      </c>
      <c r="F1628" s="151" t="s">
        <v>3031</v>
      </c>
    </row>
    <row r="1629" spans="1:6">
      <c r="A1629" s="149">
        <v>12600000</v>
      </c>
      <c r="B1629" s="149">
        <v>12460000</v>
      </c>
      <c r="C1629" s="149">
        <v>12600000</v>
      </c>
      <c r="D1629" s="149">
        <v>12460000</v>
      </c>
      <c r="E1629" s="150">
        <v>41272</v>
      </c>
      <c r="F1629" s="151" t="s">
        <v>3032</v>
      </c>
    </row>
    <row r="1630" spans="1:6">
      <c r="A1630" s="149">
        <v>12850000</v>
      </c>
      <c r="B1630" s="149">
        <v>12830000</v>
      </c>
      <c r="C1630" s="149">
        <v>12880000</v>
      </c>
      <c r="D1630" s="149">
        <v>12870000</v>
      </c>
      <c r="E1630" s="150">
        <v>41270</v>
      </c>
      <c r="F1630" s="151" t="s">
        <v>3033</v>
      </c>
    </row>
    <row r="1631" spans="1:6">
      <c r="A1631" s="149">
        <v>12780000</v>
      </c>
      <c r="B1631" s="149">
        <v>12780000</v>
      </c>
      <c r="C1631" s="149">
        <v>12850000</v>
      </c>
      <c r="D1631" s="149">
        <v>12800000</v>
      </c>
      <c r="E1631" s="150">
        <v>41269</v>
      </c>
      <c r="F1631" s="151" t="s">
        <v>3034</v>
      </c>
    </row>
    <row r="1632" spans="1:6">
      <c r="A1632" s="149">
        <v>13590000</v>
      </c>
      <c r="B1632" s="149">
        <v>12930000</v>
      </c>
      <c r="C1632" s="149">
        <v>13600000</v>
      </c>
      <c r="D1632" s="149">
        <v>12930000</v>
      </c>
      <c r="E1632" s="150">
        <v>41268</v>
      </c>
      <c r="F1632" s="151" t="s">
        <v>3035</v>
      </c>
    </row>
    <row r="1633" spans="1:6">
      <c r="A1633" s="149">
        <v>13100000</v>
      </c>
      <c r="B1633" s="149">
        <v>13000000</v>
      </c>
      <c r="C1633" s="149">
        <v>13650000</v>
      </c>
      <c r="D1633" s="149">
        <v>13460000</v>
      </c>
      <c r="E1633" s="150">
        <v>41267</v>
      </c>
      <c r="F1633" s="151" t="s">
        <v>3036</v>
      </c>
    </row>
    <row r="1634" spans="1:6">
      <c r="A1634" s="149">
        <v>12500000</v>
      </c>
      <c r="B1634" s="149">
        <v>12490000</v>
      </c>
      <c r="C1634" s="149">
        <v>12830000</v>
      </c>
      <c r="D1634" s="149">
        <v>12830000</v>
      </c>
      <c r="E1634" s="150">
        <v>41266</v>
      </c>
      <c r="F1634" s="151" t="s">
        <v>3037</v>
      </c>
    </row>
    <row r="1635" spans="1:6">
      <c r="A1635" s="149">
        <v>12380000</v>
      </c>
      <c r="B1635" s="149">
        <v>12330000</v>
      </c>
      <c r="C1635" s="149">
        <v>12440000</v>
      </c>
      <c r="D1635" s="149">
        <v>12430000</v>
      </c>
      <c r="E1635" s="150">
        <v>41265</v>
      </c>
      <c r="F1635" s="151" t="s">
        <v>3038</v>
      </c>
    </row>
    <row r="1636" spans="1:6">
      <c r="A1636" s="149">
        <v>12210000</v>
      </c>
      <c r="B1636" s="149">
        <v>12210000</v>
      </c>
      <c r="C1636" s="149">
        <v>12310000</v>
      </c>
      <c r="D1636" s="149">
        <v>12290000</v>
      </c>
      <c r="E1636" s="150">
        <v>41263</v>
      </c>
      <c r="F1636" s="151" t="s">
        <v>3039</v>
      </c>
    </row>
    <row r="1637" spans="1:6">
      <c r="A1637" s="149">
        <v>12400000</v>
      </c>
      <c r="B1637" s="149">
        <v>12190000</v>
      </c>
      <c r="C1637" s="149">
        <v>12400000</v>
      </c>
      <c r="D1637" s="149">
        <v>12200000</v>
      </c>
      <c r="E1637" s="150">
        <v>41262</v>
      </c>
      <c r="F1637" s="151" t="s">
        <v>3040</v>
      </c>
    </row>
    <row r="1638" spans="1:6">
      <c r="A1638" s="149">
        <v>12130000</v>
      </c>
      <c r="B1638" s="149">
        <v>12130000</v>
      </c>
      <c r="C1638" s="149">
        <v>12500000</v>
      </c>
      <c r="D1638" s="149">
        <v>12500000</v>
      </c>
      <c r="E1638" s="150">
        <v>41261</v>
      </c>
      <c r="F1638" s="151" t="s">
        <v>3041</v>
      </c>
    </row>
    <row r="1639" spans="1:6">
      <c r="A1639" s="149">
        <v>11990000</v>
      </c>
      <c r="B1639" s="149">
        <v>11970000</v>
      </c>
      <c r="C1639" s="149">
        <v>12050000</v>
      </c>
      <c r="D1639" s="149">
        <v>12050000</v>
      </c>
      <c r="E1639" s="150">
        <v>41260</v>
      </c>
      <c r="F1639" s="151" t="s">
        <v>3042</v>
      </c>
    </row>
    <row r="1640" spans="1:6">
      <c r="A1640" s="149">
        <v>11960000</v>
      </c>
      <c r="B1640" s="149">
        <v>11930000</v>
      </c>
      <c r="C1640" s="149">
        <v>11960000</v>
      </c>
      <c r="D1640" s="149">
        <v>11950000</v>
      </c>
      <c r="E1640" s="150">
        <v>41259</v>
      </c>
      <c r="F1640" s="151" t="s">
        <v>3043</v>
      </c>
    </row>
    <row r="1641" spans="1:6">
      <c r="A1641" s="149">
        <v>11920000</v>
      </c>
      <c r="B1641" s="149">
        <v>11880000</v>
      </c>
      <c r="C1641" s="149">
        <v>12000000</v>
      </c>
      <c r="D1641" s="149">
        <v>11900000</v>
      </c>
      <c r="E1641" s="150">
        <v>41258</v>
      </c>
      <c r="F1641" s="151" t="s">
        <v>3044</v>
      </c>
    </row>
    <row r="1642" spans="1:6">
      <c r="A1642" s="149">
        <v>12050000</v>
      </c>
      <c r="B1642" s="149">
        <v>12010000</v>
      </c>
      <c r="C1642" s="149">
        <v>12130000</v>
      </c>
      <c r="D1642" s="149">
        <v>12080000</v>
      </c>
      <c r="E1642" s="150">
        <v>41256</v>
      </c>
      <c r="F1642" s="151" t="s">
        <v>3045</v>
      </c>
    </row>
    <row r="1643" spans="1:6">
      <c r="A1643" s="149">
        <v>12020000</v>
      </c>
      <c r="B1643" s="149">
        <v>12010000</v>
      </c>
      <c r="C1643" s="149">
        <v>12140000</v>
      </c>
      <c r="D1643" s="149">
        <v>12140000</v>
      </c>
      <c r="E1643" s="150">
        <v>41255</v>
      </c>
      <c r="F1643" s="151" t="s">
        <v>3046</v>
      </c>
    </row>
    <row r="1644" spans="1:6">
      <c r="A1644" s="149">
        <v>12040000</v>
      </c>
      <c r="B1644" s="149">
        <v>11940000</v>
      </c>
      <c r="C1644" s="149">
        <v>12060000</v>
      </c>
      <c r="D1644" s="149">
        <v>11980000</v>
      </c>
      <c r="E1644" s="150">
        <v>41254</v>
      </c>
      <c r="F1644" s="151" t="s">
        <v>3047</v>
      </c>
    </row>
    <row r="1645" spans="1:6">
      <c r="A1645" s="149">
        <v>11810000</v>
      </c>
      <c r="B1645" s="149">
        <v>11810000</v>
      </c>
      <c r="C1645" s="149">
        <v>12050000</v>
      </c>
      <c r="D1645" s="149">
        <v>12050000</v>
      </c>
      <c r="E1645" s="150">
        <v>41253</v>
      </c>
      <c r="F1645" s="151" t="s">
        <v>3048</v>
      </c>
    </row>
    <row r="1646" spans="1:6">
      <c r="A1646" s="149">
        <v>11700000</v>
      </c>
      <c r="B1646" s="149">
        <v>11670000</v>
      </c>
      <c r="C1646" s="149">
        <v>11870000</v>
      </c>
      <c r="D1646" s="149">
        <v>11850000</v>
      </c>
      <c r="E1646" s="150">
        <v>41252</v>
      </c>
      <c r="F1646" s="151" t="s">
        <v>3049</v>
      </c>
    </row>
    <row r="1647" spans="1:6">
      <c r="A1647" s="149">
        <v>12080000</v>
      </c>
      <c r="B1647" s="149">
        <v>11780000</v>
      </c>
      <c r="C1647" s="149">
        <v>12080000</v>
      </c>
      <c r="D1647" s="149">
        <v>11800000</v>
      </c>
      <c r="E1647" s="150">
        <v>41251</v>
      </c>
      <c r="F1647" s="151" t="s">
        <v>3050</v>
      </c>
    </row>
    <row r="1648" spans="1:6">
      <c r="A1648" s="149">
        <v>12100000</v>
      </c>
      <c r="B1648" s="149">
        <v>12010000</v>
      </c>
      <c r="C1648" s="149">
        <v>12100000</v>
      </c>
      <c r="D1648" s="149">
        <v>12020000</v>
      </c>
      <c r="E1648" s="150">
        <v>41249</v>
      </c>
      <c r="F1648" s="151" t="s">
        <v>3051</v>
      </c>
    </row>
    <row r="1649" spans="1:6">
      <c r="A1649" s="149">
        <v>11800000</v>
      </c>
      <c r="B1649" s="149">
        <v>11800000</v>
      </c>
      <c r="C1649" s="149">
        <v>11930000</v>
      </c>
      <c r="D1649" s="149">
        <v>11930000</v>
      </c>
      <c r="E1649" s="150">
        <v>41248</v>
      </c>
      <c r="F1649" s="151" t="s">
        <v>3052</v>
      </c>
    </row>
    <row r="1650" spans="1:6">
      <c r="A1650" s="149">
        <v>11780000</v>
      </c>
      <c r="B1650" s="149">
        <v>11720000</v>
      </c>
      <c r="C1650" s="149">
        <v>11800000</v>
      </c>
      <c r="D1650" s="149">
        <v>11720000</v>
      </c>
      <c r="E1650" s="150">
        <v>41247</v>
      </c>
      <c r="F1650" s="151" t="s">
        <v>3053</v>
      </c>
    </row>
    <row r="1651" spans="1:6">
      <c r="A1651" s="149">
        <v>11830000</v>
      </c>
      <c r="B1651" s="149">
        <v>11790000</v>
      </c>
      <c r="C1651" s="149">
        <v>11840000</v>
      </c>
      <c r="D1651" s="149">
        <v>11820000</v>
      </c>
      <c r="E1651" s="150">
        <v>41246</v>
      </c>
      <c r="F1651" s="151" t="s">
        <v>3054</v>
      </c>
    </row>
    <row r="1652" spans="1:6">
      <c r="A1652" s="149">
        <v>11850000</v>
      </c>
      <c r="B1652" s="149">
        <v>11770000</v>
      </c>
      <c r="C1652" s="149">
        <v>11860000</v>
      </c>
      <c r="D1652" s="149">
        <v>11770000</v>
      </c>
      <c r="E1652" s="150">
        <v>41245</v>
      </c>
      <c r="F1652" s="151" t="s">
        <v>3055</v>
      </c>
    </row>
    <row r="1653" spans="1:6">
      <c r="A1653" s="149">
        <v>11750000</v>
      </c>
      <c r="B1653" s="149">
        <v>11750000</v>
      </c>
      <c r="C1653" s="149">
        <v>12000000</v>
      </c>
      <c r="D1653" s="149">
        <v>11950000</v>
      </c>
      <c r="E1653" s="150">
        <v>41244</v>
      </c>
      <c r="F1653" s="151" t="s">
        <v>3056</v>
      </c>
    </row>
    <row r="1654" spans="1:6">
      <c r="A1654" s="149">
        <v>11440000</v>
      </c>
      <c r="B1654" s="149">
        <v>11430000</v>
      </c>
      <c r="C1654" s="149">
        <v>11530000</v>
      </c>
      <c r="D1654" s="149">
        <v>11510000</v>
      </c>
      <c r="E1654" s="150">
        <v>41242</v>
      </c>
      <c r="F1654" s="151" t="s">
        <v>3057</v>
      </c>
    </row>
    <row r="1655" spans="1:6">
      <c r="A1655" s="149">
        <v>11500000</v>
      </c>
      <c r="B1655" s="149">
        <v>11400000</v>
      </c>
      <c r="C1655" s="149">
        <v>11600000</v>
      </c>
      <c r="D1655" s="149">
        <v>11410000</v>
      </c>
      <c r="E1655" s="150">
        <v>41241</v>
      </c>
      <c r="F1655" s="151" t="s">
        <v>3058</v>
      </c>
    </row>
    <row r="1656" spans="1:6">
      <c r="A1656" s="149">
        <v>11350000</v>
      </c>
      <c r="B1656" s="149">
        <v>11300000</v>
      </c>
      <c r="C1656" s="149">
        <v>11500000</v>
      </c>
      <c r="D1656" s="149">
        <v>11430000</v>
      </c>
      <c r="E1656" s="150">
        <v>41240</v>
      </c>
      <c r="F1656" s="151" t="s">
        <v>3059</v>
      </c>
    </row>
    <row r="1657" spans="1:6">
      <c r="A1657" s="149">
        <v>11700000</v>
      </c>
      <c r="B1657" s="149">
        <v>11570000</v>
      </c>
      <c r="C1657" s="149">
        <v>11700000</v>
      </c>
      <c r="D1657" s="149">
        <v>11600000</v>
      </c>
      <c r="E1657" s="150">
        <v>41239</v>
      </c>
      <c r="F1657" s="151" t="s">
        <v>3060</v>
      </c>
    </row>
    <row r="1658" spans="1:6">
      <c r="A1658" s="149">
        <v>11550000</v>
      </c>
      <c r="B1658" s="149">
        <v>11500000</v>
      </c>
      <c r="C1658" s="149">
        <v>11550000</v>
      </c>
      <c r="D1658" s="149">
        <v>11550000</v>
      </c>
      <c r="E1658" s="150">
        <v>41235</v>
      </c>
      <c r="F1658" s="151" t="s">
        <v>3061</v>
      </c>
    </row>
    <row r="1659" spans="1:6">
      <c r="A1659" s="149">
        <v>10820000</v>
      </c>
      <c r="B1659" s="149">
        <v>10820000</v>
      </c>
      <c r="C1659" s="149">
        <v>11700000</v>
      </c>
      <c r="D1659" s="149">
        <v>11280000</v>
      </c>
      <c r="E1659" s="150">
        <v>41234</v>
      </c>
      <c r="F1659" s="151" t="s">
        <v>3062</v>
      </c>
    </row>
    <row r="1660" spans="1:6">
      <c r="A1660" s="149">
        <v>10700000</v>
      </c>
      <c r="B1660" s="149">
        <v>10490000</v>
      </c>
      <c r="C1660" s="149">
        <v>10980000</v>
      </c>
      <c r="D1660" s="149">
        <v>10770000</v>
      </c>
      <c r="E1660" s="150">
        <v>41233</v>
      </c>
      <c r="F1660" s="151" t="s">
        <v>3063</v>
      </c>
    </row>
    <row r="1661" spans="1:6">
      <c r="A1661" s="149">
        <v>11160000</v>
      </c>
      <c r="B1661" s="149">
        <v>10930000</v>
      </c>
      <c r="C1661" s="149">
        <v>11160000</v>
      </c>
      <c r="D1661" s="149">
        <v>10940000</v>
      </c>
      <c r="E1661" s="150">
        <v>41232</v>
      </c>
      <c r="F1661" s="151" t="s">
        <v>3064</v>
      </c>
    </row>
    <row r="1662" spans="1:6">
      <c r="A1662" s="149">
        <v>11180000</v>
      </c>
      <c r="B1662" s="149">
        <v>10920000</v>
      </c>
      <c r="C1662" s="149">
        <v>11180000</v>
      </c>
      <c r="D1662" s="149">
        <v>11080000</v>
      </c>
      <c r="E1662" s="150">
        <v>41231</v>
      </c>
      <c r="F1662" s="151" t="s">
        <v>3065</v>
      </c>
    </row>
    <row r="1663" spans="1:6">
      <c r="A1663" s="149">
        <v>11580000</v>
      </c>
      <c r="B1663" s="149">
        <v>11300000</v>
      </c>
      <c r="C1663" s="149">
        <v>11650000</v>
      </c>
      <c r="D1663" s="149">
        <v>11300000</v>
      </c>
      <c r="E1663" s="150">
        <v>41230</v>
      </c>
      <c r="F1663" s="151" t="s">
        <v>3066</v>
      </c>
    </row>
    <row r="1664" spans="1:6">
      <c r="A1664" s="149">
        <v>11630000</v>
      </c>
      <c r="B1664" s="149">
        <v>11630000</v>
      </c>
      <c r="C1664" s="149">
        <v>11630000</v>
      </c>
      <c r="D1664" s="149">
        <v>11630000</v>
      </c>
      <c r="E1664" s="150">
        <v>41228</v>
      </c>
      <c r="F1664" s="151" t="s">
        <v>3067</v>
      </c>
    </row>
    <row r="1665" spans="1:6">
      <c r="A1665" s="149">
        <v>11700000</v>
      </c>
      <c r="B1665" s="149">
        <v>11620000</v>
      </c>
      <c r="C1665" s="149">
        <v>11900000</v>
      </c>
      <c r="D1665" s="149">
        <v>11720000</v>
      </c>
      <c r="E1665" s="150">
        <v>41227</v>
      </c>
      <c r="F1665" s="151" t="s">
        <v>3068</v>
      </c>
    </row>
    <row r="1666" spans="1:6">
      <c r="A1666" s="149">
        <v>12000000</v>
      </c>
      <c r="B1666" s="149">
        <v>11600000</v>
      </c>
      <c r="C1666" s="149">
        <v>12000000</v>
      </c>
      <c r="D1666" s="149">
        <v>11600000</v>
      </c>
      <c r="E1666" s="150">
        <v>41226</v>
      </c>
      <c r="F1666" s="151" t="s">
        <v>3069</v>
      </c>
    </row>
    <row r="1667" spans="1:6">
      <c r="A1667" s="149">
        <v>12150000</v>
      </c>
      <c r="B1667" s="149">
        <v>12100000</v>
      </c>
      <c r="C1667" s="149">
        <v>12200000</v>
      </c>
      <c r="D1667" s="149">
        <v>12100000</v>
      </c>
      <c r="E1667" s="150">
        <v>41225</v>
      </c>
      <c r="F1667" s="151" t="s">
        <v>3070</v>
      </c>
    </row>
    <row r="1668" spans="1:6">
      <c r="A1668" s="149">
        <v>12230000</v>
      </c>
      <c r="B1668" s="149">
        <v>12100000</v>
      </c>
      <c r="C1668" s="149">
        <v>12280000</v>
      </c>
      <c r="D1668" s="149">
        <v>12210000</v>
      </c>
      <c r="E1668" s="150">
        <v>41224</v>
      </c>
      <c r="F1668" s="151" t="s">
        <v>3071</v>
      </c>
    </row>
    <row r="1669" spans="1:6">
      <c r="A1669" s="149">
        <v>12300000</v>
      </c>
      <c r="B1669" s="149">
        <v>12200000</v>
      </c>
      <c r="C1669" s="149">
        <v>12370000</v>
      </c>
      <c r="D1669" s="149">
        <v>12320000</v>
      </c>
      <c r="E1669" s="150">
        <v>41223</v>
      </c>
      <c r="F1669" s="151" t="s">
        <v>3072</v>
      </c>
    </row>
    <row r="1670" spans="1:6">
      <c r="A1670" s="149">
        <v>12250000</v>
      </c>
      <c r="B1670" s="149">
        <v>12170000</v>
      </c>
      <c r="C1670" s="149">
        <v>12250000</v>
      </c>
      <c r="D1670" s="149">
        <v>12170000</v>
      </c>
      <c r="E1670" s="150">
        <v>41221</v>
      </c>
      <c r="F1670" s="151" t="s">
        <v>3073</v>
      </c>
    </row>
    <row r="1671" spans="1:6">
      <c r="A1671" s="149">
        <v>12880000</v>
      </c>
      <c r="B1671" s="149">
        <v>12350000</v>
      </c>
      <c r="C1671" s="149">
        <v>12900000</v>
      </c>
      <c r="D1671" s="149">
        <v>12420000</v>
      </c>
      <c r="E1671" s="150">
        <v>41220</v>
      </c>
      <c r="F1671" s="151" t="s">
        <v>3074</v>
      </c>
    </row>
    <row r="1672" spans="1:6">
      <c r="A1672" s="149">
        <v>12200000</v>
      </c>
      <c r="B1672" s="149">
        <v>12200000</v>
      </c>
      <c r="C1672" s="149">
        <v>12600000</v>
      </c>
      <c r="D1672" s="149">
        <v>12450000</v>
      </c>
      <c r="E1672" s="150">
        <v>41219</v>
      </c>
      <c r="F1672" s="151" t="s">
        <v>3075</v>
      </c>
    </row>
    <row r="1673" spans="1:6">
      <c r="A1673" s="149">
        <v>11390000</v>
      </c>
      <c r="B1673" s="149">
        <v>11220000</v>
      </c>
      <c r="C1673" s="149">
        <v>12280000</v>
      </c>
      <c r="D1673" s="149">
        <v>11930000</v>
      </c>
      <c r="E1673" s="150">
        <v>41218</v>
      </c>
      <c r="F1673" s="151" t="s">
        <v>3076</v>
      </c>
    </row>
    <row r="1674" spans="1:6">
      <c r="A1674" s="149">
        <v>12300000</v>
      </c>
      <c r="B1674" s="149">
        <v>11450000</v>
      </c>
      <c r="C1674" s="149">
        <v>12300000</v>
      </c>
      <c r="D1674" s="149">
        <v>11450000</v>
      </c>
      <c r="E1674" s="150">
        <v>41217</v>
      </c>
      <c r="F1674" s="151" t="s">
        <v>3077</v>
      </c>
    </row>
    <row r="1675" spans="1:6">
      <c r="A1675" s="149">
        <v>12650000</v>
      </c>
      <c r="B1675" s="149">
        <v>12650000</v>
      </c>
      <c r="C1675" s="149">
        <v>12700000</v>
      </c>
      <c r="D1675" s="149">
        <v>12650000</v>
      </c>
      <c r="E1675" s="150">
        <v>41214</v>
      </c>
      <c r="F1675" s="151" t="s">
        <v>3078</v>
      </c>
    </row>
    <row r="1676" spans="1:6">
      <c r="A1676" s="149">
        <v>12620000</v>
      </c>
      <c r="B1676" s="149">
        <v>12520000</v>
      </c>
      <c r="C1676" s="149">
        <v>12730000</v>
      </c>
      <c r="D1676" s="149">
        <v>12670000</v>
      </c>
      <c r="E1676" s="150">
        <v>41213</v>
      </c>
      <c r="F1676" s="151" t="s">
        <v>3079</v>
      </c>
    </row>
    <row r="1677" spans="1:6">
      <c r="A1677" s="149">
        <v>12700000</v>
      </c>
      <c r="B1677" s="149">
        <v>12700000</v>
      </c>
      <c r="C1677" s="149">
        <v>12880000</v>
      </c>
      <c r="D1677" s="149">
        <v>12770000</v>
      </c>
      <c r="E1677" s="150">
        <v>41212</v>
      </c>
      <c r="F1677" s="151" t="s">
        <v>3080</v>
      </c>
    </row>
    <row r="1678" spans="1:6">
      <c r="A1678" s="149">
        <v>13150000</v>
      </c>
      <c r="B1678" s="149">
        <v>12980000</v>
      </c>
      <c r="C1678" s="149">
        <v>13200000</v>
      </c>
      <c r="D1678" s="149">
        <v>13050000</v>
      </c>
      <c r="E1678" s="150">
        <v>41211</v>
      </c>
      <c r="F1678" s="151" t="s">
        <v>3081</v>
      </c>
    </row>
    <row r="1679" spans="1:6">
      <c r="A1679" s="149">
        <v>12700000</v>
      </c>
      <c r="B1679" s="149">
        <v>12500000</v>
      </c>
      <c r="C1679" s="149">
        <v>12950000</v>
      </c>
      <c r="D1679" s="149">
        <v>12950000</v>
      </c>
      <c r="E1679" s="150">
        <v>41210</v>
      </c>
      <c r="F1679" s="151" t="s">
        <v>3082</v>
      </c>
    </row>
    <row r="1680" spans="1:6">
      <c r="A1680" s="149">
        <v>12800000</v>
      </c>
      <c r="B1680" s="149">
        <v>12600000</v>
      </c>
      <c r="C1680" s="149">
        <v>12850000</v>
      </c>
      <c r="D1680" s="149">
        <v>12730000</v>
      </c>
      <c r="E1680" s="150">
        <v>41209</v>
      </c>
      <c r="F1680" s="151" t="s">
        <v>3083</v>
      </c>
    </row>
    <row r="1681" spans="1:6">
      <c r="A1681" s="149">
        <v>13100000</v>
      </c>
      <c r="B1681" s="149">
        <v>13000000</v>
      </c>
      <c r="C1681" s="149">
        <v>13150000</v>
      </c>
      <c r="D1681" s="149">
        <v>13050000</v>
      </c>
      <c r="E1681" s="150">
        <v>41207</v>
      </c>
      <c r="F1681" s="151" t="s">
        <v>3084</v>
      </c>
    </row>
    <row r="1682" spans="1:6">
      <c r="A1682" s="149">
        <v>12800000</v>
      </c>
      <c r="B1682" s="149">
        <v>12800000</v>
      </c>
      <c r="C1682" s="149">
        <v>13400000</v>
      </c>
      <c r="D1682" s="149">
        <v>13000000</v>
      </c>
      <c r="E1682" s="150">
        <v>41206</v>
      </c>
      <c r="F1682" s="151" t="s">
        <v>3085</v>
      </c>
    </row>
    <row r="1683" spans="1:6">
      <c r="A1683" s="149">
        <v>12500000</v>
      </c>
      <c r="B1683" s="149">
        <v>12100000</v>
      </c>
      <c r="C1683" s="149">
        <v>12600000</v>
      </c>
      <c r="D1683" s="149">
        <v>12500000</v>
      </c>
      <c r="E1683" s="150">
        <v>41205</v>
      </c>
      <c r="F1683" s="151" t="s">
        <v>3086</v>
      </c>
    </row>
    <row r="1684" spans="1:6">
      <c r="A1684" s="149">
        <v>13850000</v>
      </c>
      <c r="B1684" s="149">
        <v>12940000</v>
      </c>
      <c r="C1684" s="149">
        <v>13850000</v>
      </c>
      <c r="D1684" s="149">
        <v>13200000</v>
      </c>
      <c r="E1684" s="150">
        <v>41204</v>
      </c>
      <c r="F1684" s="151" t="s">
        <v>3087</v>
      </c>
    </row>
    <row r="1685" spans="1:6">
      <c r="A1685" s="149">
        <v>13800000</v>
      </c>
      <c r="B1685" s="149">
        <v>13800000</v>
      </c>
      <c r="C1685" s="149">
        <v>14050000</v>
      </c>
      <c r="D1685" s="149">
        <v>13860000</v>
      </c>
      <c r="E1685" s="150">
        <v>41203</v>
      </c>
      <c r="F1685" s="151" t="s">
        <v>3088</v>
      </c>
    </row>
    <row r="1686" spans="1:6">
      <c r="A1686" s="149">
        <v>15150000</v>
      </c>
      <c r="B1686" s="149">
        <v>14950000</v>
      </c>
      <c r="C1686" s="149">
        <v>15150000</v>
      </c>
      <c r="D1686" s="149">
        <v>14980000</v>
      </c>
      <c r="E1686" s="150">
        <v>41199</v>
      </c>
      <c r="F1686" s="151" t="s">
        <v>3089</v>
      </c>
    </row>
    <row r="1687" spans="1:6">
      <c r="A1687" s="149">
        <v>14050000</v>
      </c>
      <c r="B1687" s="149">
        <v>14050000</v>
      </c>
      <c r="C1687" s="149">
        <v>14230000</v>
      </c>
      <c r="D1687" s="149">
        <v>14200000</v>
      </c>
      <c r="E1687" s="150">
        <v>41198</v>
      </c>
      <c r="F1687" s="151" t="s">
        <v>3090</v>
      </c>
    </row>
    <row r="1688" spans="1:6">
      <c r="A1688" s="149">
        <v>12880000</v>
      </c>
      <c r="B1688" s="149">
        <v>12880000</v>
      </c>
      <c r="C1688" s="149">
        <v>13100000</v>
      </c>
      <c r="D1688" s="149">
        <v>13100000</v>
      </c>
      <c r="E1688" s="150">
        <v>41195</v>
      </c>
      <c r="F1688" s="151" t="s">
        <v>3091</v>
      </c>
    </row>
    <row r="1689" spans="1:6">
      <c r="A1689" s="149">
        <v>12850000</v>
      </c>
      <c r="B1689" s="149">
        <v>12830000</v>
      </c>
      <c r="C1689" s="149">
        <v>12900000</v>
      </c>
      <c r="D1689" s="149">
        <v>12830000</v>
      </c>
      <c r="E1689" s="150">
        <v>41193</v>
      </c>
      <c r="F1689" s="151" t="s">
        <v>3092</v>
      </c>
    </row>
    <row r="1690" spans="1:6">
      <c r="A1690" s="149">
        <v>12700000</v>
      </c>
      <c r="B1690" s="149">
        <v>12550000</v>
      </c>
      <c r="C1690" s="149">
        <v>12850000</v>
      </c>
      <c r="D1690" s="149">
        <v>12800000</v>
      </c>
      <c r="E1690" s="150">
        <v>41192</v>
      </c>
      <c r="F1690" s="151" t="s">
        <v>3093</v>
      </c>
    </row>
    <row r="1691" spans="1:6">
      <c r="A1691" s="149">
        <v>14400000</v>
      </c>
      <c r="B1691" s="149">
        <v>12000000</v>
      </c>
      <c r="C1691" s="149">
        <v>14400000</v>
      </c>
      <c r="D1691" s="149">
        <v>13500000</v>
      </c>
      <c r="E1691" s="150">
        <v>41184</v>
      </c>
      <c r="F1691" s="151" t="s">
        <v>3094</v>
      </c>
    </row>
    <row r="1692" spans="1:6">
      <c r="A1692" s="149">
        <v>12550000</v>
      </c>
      <c r="B1692" s="149">
        <v>12540000</v>
      </c>
      <c r="C1692" s="149">
        <v>13450000</v>
      </c>
      <c r="D1692" s="149">
        <v>13450000</v>
      </c>
      <c r="E1692" s="150">
        <v>41183</v>
      </c>
      <c r="F1692" s="151" t="s">
        <v>3095</v>
      </c>
    </row>
    <row r="1693" spans="1:6">
      <c r="A1693" s="149">
        <v>11700000</v>
      </c>
      <c r="B1693" s="149">
        <v>11400000</v>
      </c>
      <c r="C1693" s="149">
        <v>11710000</v>
      </c>
      <c r="D1693" s="149">
        <v>11670000</v>
      </c>
      <c r="E1693" s="150">
        <v>41182</v>
      </c>
      <c r="F1693" s="151" t="s">
        <v>3096</v>
      </c>
    </row>
    <row r="1694" spans="1:6">
      <c r="A1694" s="149">
        <v>10940000</v>
      </c>
      <c r="B1694" s="149">
        <v>10940000</v>
      </c>
      <c r="C1694" s="149">
        <v>11480000</v>
      </c>
      <c r="D1694" s="149">
        <v>11320000</v>
      </c>
      <c r="E1694" s="150">
        <v>41181</v>
      </c>
      <c r="F1694" s="151" t="s">
        <v>3097</v>
      </c>
    </row>
    <row r="1695" spans="1:6">
      <c r="A1695" s="149">
        <v>10800000</v>
      </c>
      <c r="B1695" s="149">
        <v>10700000</v>
      </c>
      <c r="C1695" s="149">
        <v>10870000</v>
      </c>
      <c r="D1695" s="149">
        <v>10700000</v>
      </c>
      <c r="E1695" s="150">
        <v>41179</v>
      </c>
      <c r="F1695" s="151" t="s">
        <v>3098</v>
      </c>
    </row>
    <row r="1696" spans="1:6">
      <c r="A1696" s="149">
        <v>10520000</v>
      </c>
      <c r="B1696" s="149">
        <v>10380000</v>
      </c>
      <c r="C1696" s="149">
        <v>10630000</v>
      </c>
      <c r="D1696" s="149">
        <v>10490000</v>
      </c>
      <c r="E1696" s="150">
        <v>41178</v>
      </c>
      <c r="F1696" s="151" t="s">
        <v>3099</v>
      </c>
    </row>
    <row r="1697" spans="1:6">
      <c r="A1697" s="149">
        <v>10310000</v>
      </c>
      <c r="B1697" s="149">
        <v>10170000</v>
      </c>
      <c r="C1697" s="149">
        <v>10680000</v>
      </c>
      <c r="D1697" s="149">
        <v>10290000</v>
      </c>
      <c r="E1697" s="150">
        <v>41177</v>
      </c>
      <c r="F1697" s="151" t="s">
        <v>3100</v>
      </c>
    </row>
    <row r="1698" spans="1:6">
      <c r="A1698" s="149">
        <v>9700000</v>
      </c>
      <c r="B1698" s="149">
        <v>9690000</v>
      </c>
      <c r="C1698" s="149">
        <v>10130000</v>
      </c>
      <c r="D1698" s="149">
        <v>10110000</v>
      </c>
      <c r="E1698" s="150">
        <v>41176</v>
      </c>
      <c r="F1698" s="151" t="s">
        <v>3101</v>
      </c>
    </row>
    <row r="1699" spans="1:6">
      <c r="A1699" s="149">
        <v>9680000</v>
      </c>
      <c r="B1699" s="149">
        <v>9660000</v>
      </c>
      <c r="C1699" s="149">
        <v>9830000</v>
      </c>
      <c r="D1699" s="149">
        <v>9780000</v>
      </c>
      <c r="E1699" s="150">
        <v>41175</v>
      </c>
      <c r="F1699" s="151" t="s">
        <v>3102</v>
      </c>
    </row>
    <row r="1700" spans="1:6">
      <c r="A1700" s="149">
        <v>9660000</v>
      </c>
      <c r="B1700" s="149">
        <v>9550000</v>
      </c>
      <c r="C1700" s="149">
        <v>9700000</v>
      </c>
      <c r="D1700" s="149">
        <v>9700000</v>
      </c>
      <c r="E1700" s="150">
        <v>41174</v>
      </c>
      <c r="F1700" s="151" t="s">
        <v>3103</v>
      </c>
    </row>
    <row r="1701" spans="1:6">
      <c r="A1701" s="149">
        <v>9460000</v>
      </c>
      <c r="B1701" s="149">
        <v>9460000</v>
      </c>
      <c r="C1701" s="149">
        <v>9520000</v>
      </c>
      <c r="D1701" s="149">
        <v>9500000</v>
      </c>
      <c r="E1701" s="150">
        <v>41172</v>
      </c>
      <c r="F1701" s="151" t="s">
        <v>3104</v>
      </c>
    </row>
    <row r="1702" spans="1:6">
      <c r="A1702" s="149">
        <v>9320000</v>
      </c>
      <c r="B1702" s="149">
        <v>9300000</v>
      </c>
      <c r="C1702" s="149">
        <v>9500000</v>
      </c>
      <c r="D1702" s="149">
        <v>9490000</v>
      </c>
      <c r="E1702" s="150">
        <v>41171</v>
      </c>
      <c r="F1702" s="151" t="s">
        <v>3105</v>
      </c>
    </row>
    <row r="1703" spans="1:6">
      <c r="A1703" s="149">
        <v>9390000</v>
      </c>
      <c r="B1703" s="149">
        <v>9300000</v>
      </c>
      <c r="C1703" s="149">
        <v>9480000</v>
      </c>
      <c r="D1703" s="149">
        <v>9340000</v>
      </c>
      <c r="E1703" s="150">
        <v>41170</v>
      </c>
      <c r="F1703" s="151" t="s">
        <v>3106</v>
      </c>
    </row>
    <row r="1704" spans="1:6">
      <c r="A1704" s="149">
        <v>9660000</v>
      </c>
      <c r="B1704" s="149">
        <v>9520000</v>
      </c>
      <c r="C1704" s="149">
        <v>9690000</v>
      </c>
      <c r="D1704" s="149">
        <v>9540000</v>
      </c>
      <c r="E1704" s="150">
        <v>41169</v>
      </c>
      <c r="F1704" s="151" t="s">
        <v>3107</v>
      </c>
    </row>
    <row r="1705" spans="1:6">
      <c r="A1705" s="149">
        <v>9450000</v>
      </c>
      <c r="B1705" s="149">
        <v>9400000</v>
      </c>
      <c r="C1705" s="149">
        <v>9500000</v>
      </c>
      <c r="D1705" s="149">
        <v>9420000</v>
      </c>
      <c r="E1705" s="150">
        <v>41168</v>
      </c>
      <c r="F1705" s="151" t="s">
        <v>3108</v>
      </c>
    </row>
    <row r="1706" spans="1:6">
      <c r="A1706" s="149">
        <v>9230000</v>
      </c>
      <c r="B1706" s="149">
        <v>9220000</v>
      </c>
      <c r="C1706" s="149">
        <v>9550000</v>
      </c>
      <c r="D1706" s="149">
        <v>9420000</v>
      </c>
      <c r="E1706" s="150">
        <v>41167</v>
      </c>
      <c r="F1706" s="151" t="s">
        <v>3109</v>
      </c>
    </row>
    <row r="1707" spans="1:6">
      <c r="A1707" s="149">
        <v>8970000</v>
      </c>
      <c r="B1707" s="149">
        <v>8930000</v>
      </c>
      <c r="C1707" s="149">
        <v>9230000</v>
      </c>
      <c r="D1707" s="149">
        <v>9140000</v>
      </c>
      <c r="E1707" s="150">
        <v>41165</v>
      </c>
      <c r="F1707" s="151" t="s">
        <v>3110</v>
      </c>
    </row>
    <row r="1708" spans="1:6">
      <c r="A1708" s="149">
        <v>9240000</v>
      </c>
      <c r="B1708" s="149">
        <v>8750000</v>
      </c>
      <c r="C1708" s="149">
        <v>9290000</v>
      </c>
      <c r="D1708" s="149">
        <v>9290000</v>
      </c>
      <c r="E1708" s="150">
        <v>41163</v>
      </c>
      <c r="F1708" s="151" t="s">
        <v>3111</v>
      </c>
    </row>
    <row r="1709" spans="1:6">
      <c r="A1709" s="149">
        <v>9800000</v>
      </c>
      <c r="B1709" s="149">
        <v>9360000</v>
      </c>
      <c r="C1709" s="149">
        <v>9800000</v>
      </c>
      <c r="D1709" s="149">
        <v>9360000</v>
      </c>
      <c r="E1709" s="150">
        <v>41162</v>
      </c>
      <c r="F1709" s="151" t="s">
        <v>3112</v>
      </c>
    </row>
    <row r="1710" spans="1:6">
      <c r="A1710" s="149">
        <v>9220000</v>
      </c>
      <c r="B1710" s="149">
        <v>9220000</v>
      </c>
      <c r="C1710" s="149">
        <v>9450000</v>
      </c>
      <c r="D1710" s="149">
        <v>9450000</v>
      </c>
      <c r="E1710" s="150">
        <v>41161</v>
      </c>
      <c r="F1710" s="151" t="s">
        <v>3113</v>
      </c>
    </row>
    <row r="1711" spans="1:6">
      <c r="A1711" s="149">
        <v>8860000</v>
      </c>
      <c r="B1711" s="149">
        <v>8860000</v>
      </c>
      <c r="C1711" s="149">
        <v>9140000</v>
      </c>
      <c r="D1711" s="149">
        <v>9080000</v>
      </c>
      <c r="E1711" s="150">
        <v>41160</v>
      </c>
      <c r="F1711" s="151" t="s">
        <v>3114</v>
      </c>
    </row>
    <row r="1712" spans="1:6">
      <c r="A1712" s="149">
        <v>8700000</v>
      </c>
      <c r="B1712" s="149">
        <v>8620000</v>
      </c>
      <c r="C1712" s="149">
        <v>8700000</v>
      </c>
      <c r="D1712" s="149">
        <v>8630000</v>
      </c>
      <c r="E1712" s="150">
        <v>41158</v>
      </c>
      <c r="F1712" s="151" t="s">
        <v>3115</v>
      </c>
    </row>
    <row r="1713" spans="1:6">
      <c r="A1713" s="149">
        <v>8420000</v>
      </c>
      <c r="B1713" s="149">
        <v>8400000</v>
      </c>
      <c r="C1713" s="149">
        <v>8560000</v>
      </c>
      <c r="D1713" s="149">
        <v>8550000</v>
      </c>
      <c r="E1713" s="150">
        <v>41157</v>
      </c>
      <c r="F1713" s="151" t="s">
        <v>3116</v>
      </c>
    </row>
    <row r="1714" spans="1:6">
      <c r="A1714" s="149">
        <v>8440000</v>
      </c>
      <c r="B1714" s="149">
        <v>8400000</v>
      </c>
      <c r="C1714" s="149">
        <v>8500000</v>
      </c>
      <c r="D1714" s="149">
        <v>8400000</v>
      </c>
      <c r="E1714" s="150">
        <v>41156</v>
      </c>
      <c r="F1714" s="151" t="s">
        <v>3117</v>
      </c>
    </row>
    <row r="1715" spans="1:6">
      <c r="A1715" s="149">
        <v>8200000</v>
      </c>
      <c r="B1715" s="149">
        <v>8160000</v>
      </c>
      <c r="C1715" s="149">
        <v>8370000</v>
      </c>
      <c r="D1715" s="149">
        <v>8370000</v>
      </c>
      <c r="E1715" s="150">
        <v>41155</v>
      </c>
      <c r="F1715" s="151" t="s">
        <v>3118</v>
      </c>
    </row>
    <row r="1716" spans="1:6">
      <c r="A1716" s="149">
        <v>8390000</v>
      </c>
      <c r="B1716" s="149">
        <v>8330000</v>
      </c>
      <c r="C1716" s="149">
        <v>8390000</v>
      </c>
      <c r="D1716" s="149">
        <v>8330000</v>
      </c>
      <c r="E1716" s="150">
        <v>41154</v>
      </c>
      <c r="F1716" s="151" t="s">
        <v>3119</v>
      </c>
    </row>
    <row r="1717" spans="1:6">
      <c r="A1717" s="149">
        <v>8440000</v>
      </c>
      <c r="B1717" s="149">
        <v>8380000</v>
      </c>
      <c r="C1717" s="149">
        <v>8440000</v>
      </c>
      <c r="D1717" s="149">
        <v>8380000</v>
      </c>
      <c r="E1717" s="150">
        <v>41153</v>
      </c>
      <c r="F1717" s="151" t="s">
        <v>3120</v>
      </c>
    </row>
    <row r="1718" spans="1:6">
      <c r="A1718" s="149">
        <v>8360000</v>
      </c>
      <c r="B1718" s="149">
        <v>8360000</v>
      </c>
      <c r="C1718" s="149">
        <v>8360000</v>
      </c>
      <c r="D1718" s="149">
        <v>8360000</v>
      </c>
      <c r="E1718" s="150">
        <v>41150</v>
      </c>
      <c r="F1718" s="151" t="s">
        <v>3121</v>
      </c>
    </row>
    <row r="1719" spans="1:6">
      <c r="A1719" s="149">
        <v>8390000</v>
      </c>
      <c r="B1719" s="149">
        <v>8350000</v>
      </c>
      <c r="C1719" s="149">
        <v>8390000</v>
      </c>
      <c r="D1719" s="149">
        <v>8350000</v>
      </c>
      <c r="E1719" s="150">
        <v>41149</v>
      </c>
      <c r="F1719" s="151" t="s">
        <v>3122</v>
      </c>
    </row>
    <row r="1720" spans="1:6">
      <c r="A1720" s="149">
        <v>8330000</v>
      </c>
      <c r="B1720" s="149">
        <v>8300000</v>
      </c>
      <c r="C1720" s="149">
        <v>8390000</v>
      </c>
      <c r="D1720" s="149">
        <v>8380000</v>
      </c>
      <c r="E1720" s="150">
        <v>41148</v>
      </c>
      <c r="F1720" s="151" t="s">
        <v>3123</v>
      </c>
    </row>
    <row r="1721" spans="1:6">
      <c r="A1721" s="149">
        <v>8420000</v>
      </c>
      <c r="B1721" s="149">
        <v>8340000</v>
      </c>
      <c r="C1721" s="149">
        <v>8430000</v>
      </c>
      <c r="D1721" s="149">
        <v>8340000</v>
      </c>
      <c r="E1721" s="150">
        <v>41147</v>
      </c>
      <c r="F1721" s="151" t="s">
        <v>3124</v>
      </c>
    </row>
    <row r="1722" spans="1:6">
      <c r="A1722" s="149">
        <v>8350000</v>
      </c>
      <c r="B1722" s="149">
        <v>8350000</v>
      </c>
      <c r="C1722" s="149">
        <v>8520000</v>
      </c>
      <c r="D1722" s="149">
        <v>8430000</v>
      </c>
      <c r="E1722" s="150">
        <v>41146</v>
      </c>
      <c r="F1722" s="151" t="s">
        <v>3125</v>
      </c>
    </row>
    <row r="1723" spans="1:6">
      <c r="A1723" s="149">
        <v>8180000</v>
      </c>
      <c r="B1723" s="149">
        <v>8180000</v>
      </c>
      <c r="C1723" s="149">
        <v>8310000</v>
      </c>
      <c r="D1723" s="149">
        <v>8265000</v>
      </c>
      <c r="E1723" s="150">
        <v>41144</v>
      </c>
      <c r="F1723" s="151" t="s">
        <v>3126</v>
      </c>
    </row>
    <row r="1724" spans="1:6">
      <c r="A1724" s="149">
        <v>7985000</v>
      </c>
      <c r="B1724" s="149">
        <v>7970000</v>
      </c>
      <c r="C1724" s="149">
        <v>8050000</v>
      </c>
      <c r="D1724" s="149">
        <v>8050000</v>
      </c>
      <c r="E1724" s="150">
        <v>41143</v>
      </c>
      <c r="F1724" s="151" t="s">
        <v>3127</v>
      </c>
    </row>
    <row r="1725" spans="1:6">
      <c r="A1725" s="149">
        <v>7870000</v>
      </c>
      <c r="B1725" s="149">
        <v>7870000</v>
      </c>
      <c r="C1725" s="149">
        <v>7960000</v>
      </c>
      <c r="D1725" s="149">
        <v>7960000</v>
      </c>
      <c r="E1725" s="150">
        <v>41142</v>
      </c>
      <c r="F1725" s="151" t="s">
        <v>3128</v>
      </c>
    </row>
    <row r="1726" spans="1:6">
      <c r="A1726" s="149">
        <v>7870000</v>
      </c>
      <c r="B1726" s="149">
        <v>7820000</v>
      </c>
      <c r="C1726" s="149">
        <v>7870000</v>
      </c>
      <c r="D1726" s="149">
        <v>7860000</v>
      </c>
      <c r="E1726" s="150">
        <v>41139</v>
      </c>
      <c r="F1726" s="151" t="s">
        <v>3129</v>
      </c>
    </row>
    <row r="1727" spans="1:6">
      <c r="A1727" s="149">
        <v>7790000</v>
      </c>
      <c r="B1727" s="149">
        <v>7780000</v>
      </c>
      <c r="C1727" s="149">
        <v>7880000</v>
      </c>
      <c r="D1727" s="149">
        <v>7850000</v>
      </c>
      <c r="E1727" s="150">
        <v>41137</v>
      </c>
      <c r="F1727" s="151" t="s">
        <v>3130</v>
      </c>
    </row>
    <row r="1728" spans="1:6">
      <c r="A1728" s="149">
        <v>7830000</v>
      </c>
      <c r="B1728" s="149">
        <v>7740000</v>
      </c>
      <c r="C1728" s="149">
        <v>7830000</v>
      </c>
      <c r="D1728" s="149">
        <v>7770000</v>
      </c>
      <c r="E1728" s="150">
        <v>41136</v>
      </c>
      <c r="F1728" s="151" t="s">
        <v>3131</v>
      </c>
    </row>
    <row r="1729" spans="1:6">
      <c r="A1729" s="149">
        <v>7860000</v>
      </c>
      <c r="B1729" s="149">
        <v>7840000</v>
      </c>
      <c r="C1729" s="149">
        <v>7900000</v>
      </c>
      <c r="D1729" s="149">
        <v>7845000</v>
      </c>
      <c r="E1729" s="150">
        <v>41135</v>
      </c>
      <c r="F1729" s="151" t="s">
        <v>3132</v>
      </c>
    </row>
    <row r="1730" spans="1:6">
      <c r="A1730" s="149">
        <v>7870000</v>
      </c>
      <c r="B1730" s="149">
        <v>7860000</v>
      </c>
      <c r="C1730" s="149">
        <v>7910000</v>
      </c>
      <c r="D1730" s="149">
        <v>7890000</v>
      </c>
      <c r="E1730" s="150">
        <v>41134</v>
      </c>
      <c r="F1730" s="151" t="s">
        <v>3133</v>
      </c>
    </row>
    <row r="1731" spans="1:6">
      <c r="A1731" s="149">
        <v>7910000</v>
      </c>
      <c r="B1731" s="149">
        <v>7840000</v>
      </c>
      <c r="C1731" s="149">
        <v>8000000</v>
      </c>
      <c r="D1731" s="149">
        <v>7920000</v>
      </c>
      <c r="E1731" s="150">
        <v>41133</v>
      </c>
      <c r="F1731" s="151" t="s">
        <v>3134</v>
      </c>
    </row>
    <row r="1732" spans="1:6">
      <c r="A1732" s="149">
        <v>7640000</v>
      </c>
      <c r="B1732" s="149">
        <v>7640000</v>
      </c>
      <c r="C1732" s="149">
        <v>7880000</v>
      </c>
      <c r="D1732" s="149">
        <v>7840000</v>
      </c>
      <c r="E1732" s="150">
        <v>41132</v>
      </c>
      <c r="F1732" s="151" t="s">
        <v>3135</v>
      </c>
    </row>
    <row r="1733" spans="1:6">
      <c r="A1733" s="149">
        <v>7560000</v>
      </c>
      <c r="B1733" s="149">
        <v>7560000</v>
      </c>
      <c r="C1733" s="149">
        <v>7690000</v>
      </c>
      <c r="D1733" s="149">
        <v>7670000</v>
      </c>
      <c r="E1733" s="150">
        <v>41130</v>
      </c>
      <c r="F1733" s="151" t="s">
        <v>3136</v>
      </c>
    </row>
    <row r="1734" spans="1:6">
      <c r="A1734" s="149">
        <v>7810000</v>
      </c>
      <c r="B1734" s="149">
        <v>7630000</v>
      </c>
      <c r="C1734" s="149">
        <v>7820000</v>
      </c>
      <c r="D1734" s="149">
        <v>7630000</v>
      </c>
      <c r="E1734" s="150">
        <v>41129</v>
      </c>
      <c r="F1734" s="151" t="s">
        <v>3137</v>
      </c>
    </row>
    <row r="1735" spans="1:6">
      <c r="A1735" s="149">
        <v>7820000</v>
      </c>
      <c r="B1735" s="149">
        <v>7750000</v>
      </c>
      <c r="C1735" s="149">
        <v>7900000</v>
      </c>
      <c r="D1735" s="149">
        <v>7840000</v>
      </c>
      <c r="E1735" s="150">
        <v>41128</v>
      </c>
      <c r="F1735" s="151" t="s">
        <v>3138</v>
      </c>
    </row>
    <row r="1736" spans="1:6">
      <c r="A1736" s="149">
        <v>7660000</v>
      </c>
      <c r="B1736" s="149">
        <v>7630000</v>
      </c>
      <c r="C1736" s="149">
        <v>7800000</v>
      </c>
      <c r="D1736" s="149">
        <v>7680000</v>
      </c>
      <c r="E1736" s="150">
        <v>41127</v>
      </c>
      <c r="F1736" s="151" t="s">
        <v>3139</v>
      </c>
    </row>
    <row r="1737" spans="1:6">
      <c r="A1737" s="149">
        <v>7360000</v>
      </c>
      <c r="B1737" s="149">
        <v>7360000</v>
      </c>
      <c r="C1737" s="149">
        <v>7510000</v>
      </c>
      <c r="D1737" s="149">
        <v>7490000</v>
      </c>
      <c r="E1737" s="150">
        <v>41126</v>
      </c>
      <c r="F1737" s="151" t="s">
        <v>3140</v>
      </c>
    </row>
    <row r="1738" spans="1:6">
      <c r="A1738" s="149">
        <v>7420000</v>
      </c>
      <c r="B1738" s="149">
        <v>7380000</v>
      </c>
      <c r="C1738" s="149">
        <v>7430000</v>
      </c>
      <c r="D1738" s="149">
        <v>7390000</v>
      </c>
      <c r="E1738" s="150">
        <v>41125</v>
      </c>
      <c r="F1738" s="151" t="s">
        <v>3141</v>
      </c>
    </row>
    <row r="1739" spans="1:6">
      <c r="A1739" s="149">
        <v>7450000</v>
      </c>
      <c r="B1739" s="149">
        <v>7450000</v>
      </c>
      <c r="C1739" s="149">
        <v>7490000</v>
      </c>
      <c r="D1739" s="149">
        <v>7460000</v>
      </c>
      <c r="E1739" s="150">
        <v>41123</v>
      </c>
      <c r="F1739" s="151" t="s">
        <v>3142</v>
      </c>
    </row>
    <row r="1740" spans="1:6">
      <c r="A1740" s="149">
        <v>7390000</v>
      </c>
      <c r="B1740" s="149">
        <v>7390000</v>
      </c>
      <c r="C1740" s="149">
        <v>7490000</v>
      </c>
      <c r="D1740" s="149">
        <v>7430000</v>
      </c>
      <c r="E1740" s="150">
        <v>41122</v>
      </c>
      <c r="F1740" s="151" t="s">
        <v>3143</v>
      </c>
    </row>
    <row r="1741" spans="1:6">
      <c r="A1741" s="149">
        <v>7340000</v>
      </c>
      <c r="B1741" s="149">
        <v>7335000</v>
      </c>
      <c r="C1741" s="149">
        <v>7400000</v>
      </c>
      <c r="D1741" s="149">
        <v>7400000</v>
      </c>
      <c r="E1741" s="150">
        <v>41121</v>
      </c>
      <c r="F1741" s="151" t="s">
        <v>3144</v>
      </c>
    </row>
    <row r="1742" spans="1:6">
      <c r="A1742" s="149">
        <v>7300000</v>
      </c>
      <c r="B1742" s="149">
        <v>7300000</v>
      </c>
      <c r="C1742" s="149">
        <v>7380000</v>
      </c>
      <c r="D1742" s="149">
        <v>7350000</v>
      </c>
      <c r="E1742" s="150">
        <v>41120</v>
      </c>
      <c r="F1742" s="151" t="s">
        <v>3145</v>
      </c>
    </row>
    <row r="1743" spans="1:6">
      <c r="A1743" s="149">
        <v>7320000</v>
      </c>
      <c r="B1743" s="149">
        <v>7230000</v>
      </c>
      <c r="C1743" s="149">
        <v>7340000</v>
      </c>
      <c r="D1743" s="149">
        <v>7280000</v>
      </c>
      <c r="E1743" s="150">
        <v>41119</v>
      </c>
      <c r="F1743" s="151" t="s">
        <v>3146</v>
      </c>
    </row>
    <row r="1744" spans="1:6">
      <c r="A1744" s="149">
        <v>7390000</v>
      </c>
      <c r="B1744" s="149">
        <v>7380000</v>
      </c>
      <c r="C1744" s="149">
        <v>7440000</v>
      </c>
      <c r="D1744" s="149">
        <v>7380000</v>
      </c>
      <c r="E1744" s="150">
        <v>41118</v>
      </c>
      <c r="F1744" s="151" t="s">
        <v>3147</v>
      </c>
    </row>
    <row r="1745" spans="1:6">
      <c r="A1745" s="149">
        <v>7280000</v>
      </c>
      <c r="B1745" s="149">
        <v>7280000</v>
      </c>
      <c r="C1745" s="149">
        <v>7370000</v>
      </c>
      <c r="D1745" s="149">
        <v>7370000</v>
      </c>
      <c r="E1745" s="150">
        <v>41116</v>
      </c>
      <c r="F1745" s="151" t="s">
        <v>3148</v>
      </c>
    </row>
    <row r="1746" spans="1:6">
      <c r="A1746" s="149">
        <v>7120000</v>
      </c>
      <c r="B1746" s="149">
        <v>7120000</v>
      </c>
      <c r="C1746" s="149">
        <v>7180000</v>
      </c>
      <c r="D1746" s="149">
        <v>7180000</v>
      </c>
      <c r="E1746" s="150">
        <v>41115</v>
      </c>
      <c r="F1746" s="151" t="s">
        <v>3149</v>
      </c>
    </row>
    <row r="1747" spans="1:6">
      <c r="A1747" s="149">
        <v>7010000</v>
      </c>
      <c r="B1747" s="149">
        <v>7010000</v>
      </c>
      <c r="C1747" s="149">
        <v>7110000</v>
      </c>
      <c r="D1747" s="149">
        <v>7110000</v>
      </c>
      <c r="E1747" s="150">
        <v>41114</v>
      </c>
      <c r="F1747" s="151" t="s">
        <v>3150</v>
      </c>
    </row>
    <row r="1748" spans="1:6">
      <c r="A1748" s="149">
        <v>6930000</v>
      </c>
      <c r="B1748" s="149">
        <v>6930000</v>
      </c>
      <c r="C1748" s="149">
        <v>7010000</v>
      </c>
      <c r="D1748" s="149">
        <v>6990000</v>
      </c>
      <c r="E1748" s="150">
        <v>41113</v>
      </c>
      <c r="F1748" s="151" t="s">
        <v>3151</v>
      </c>
    </row>
    <row r="1749" spans="1:6">
      <c r="A1749" s="149">
        <v>7040000</v>
      </c>
      <c r="B1749" s="149">
        <v>7010000</v>
      </c>
      <c r="C1749" s="149">
        <v>7040000</v>
      </c>
      <c r="D1749" s="149">
        <v>7020000</v>
      </c>
      <c r="E1749" s="150">
        <v>41111</v>
      </c>
      <c r="F1749" s="151" t="s">
        <v>3152</v>
      </c>
    </row>
    <row r="1750" spans="1:6">
      <c r="A1750" s="149">
        <v>6990000</v>
      </c>
      <c r="B1750" s="149">
        <v>6960000</v>
      </c>
      <c r="C1750" s="149">
        <v>7010000</v>
      </c>
      <c r="D1750" s="149">
        <v>6960000</v>
      </c>
      <c r="E1750" s="150">
        <v>41112</v>
      </c>
      <c r="F1750" s="151" t="s">
        <v>3153</v>
      </c>
    </row>
    <row r="1751" spans="1:6">
      <c r="A1751" s="149">
        <v>7060000</v>
      </c>
      <c r="B1751" s="149">
        <v>7040000</v>
      </c>
      <c r="C1751" s="149">
        <v>7060000</v>
      </c>
      <c r="D1751" s="149">
        <v>7055000</v>
      </c>
      <c r="E1751" s="150">
        <v>41109</v>
      </c>
      <c r="F1751" s="151" t="s">
        <v>3154</v>
      </c>
    </row>
    <row r="1752" spans="1:6">
      <c r="A1752" s="149">
        <v>7040000</v>
      </c>
      <c r="B1752" s="149">
        <v>7040000</v>
      </c>
      <c r="C1752" s="149">
        <v>7080000</v>
      </c>
      <c r="D1752" s="149">
        <v>7080000</v>
      </c>
      <c r="E1752" s="150">
        <v>41108</v>
      </c>
      <c r="F1752" s="151" t="s">
        <v>3155</v>
      </c>
    </row>
    <row r="1753" spans="1:6">
      <c r="A1753" s="149">
        <v>7130000</v>
      </c>
      <c r="B1753" s="149">
        <v>7090000</v>
      </c>
      <c r="C1753" s="149">
        <v>7130000</v>
      </c>
      <c r="D1753" s="149">
        <v>7090000</v>
      </c>
      <c r="E1753" s="150">
        <v>41107</v>
      </c>
      <c r="F1753" s="151" t="s">
        <v>3156</v>
      </c>
    </row>
    <row r="1754" spans="1:6">
      <c r="A1754" s="149">
        <v>6990000</v>
      </c>
      <c r="B1754" s="149">
        <v>6990000</v>
      </c>
      <c r="C1754" s="149">
        <v>7100000</v>
      </c>
      <c r="D1754" s="149">
        <v>7100000</v>
      </c>
      <c r="E1754" s="150">
        <v>41106</v>
      </c>
      <c r="F1754" s="151" t="s">
        <v>3157</v>
      </c>
    </row>
    <row r="1755" spans="1:6">
      <c r="A1755" s="149">
        <v>7080000</v>
      </c>
      <c r="B1755" s="149">
        <v>7050000</v>
      </c>
      <c r="C1755" s="149">
        <v>7095000</v>
      </c>
      <c r="D1755" s="149">
        <v>7050000</v>
      </c>
      <c r="E1755" s="150">
        <v>41105</v>
      </c>
      <c r="F1755" s="151" t="s">
        <v>3158</v>
      </c>
    </row>
    <row r="1756" spans="1:6">
      <c r="A1756" s="149">
        <v>7220000</v>
      </c>
      <c r="B1756" s="149">
        <v>7130000</v>
      </c>
      <c r="C1756" s="149">
        <v>7220000</v>
      </c>
      <c r="D1756" s="149">
        <v>7130000</v>
      </c>
      <c r="E1756" s="150">
        <v>41104</v>
      </c>
      <c r="F1756" s="151" t="s">
        <v>3159</v>
      </c>
    </row>
    <row r="1757" spans="1:6">
      <c r="A1757" s="149">
        <v>7090000</v>
      </c>
      <c r="B1757" s="149">
        <v>7090000</v>
      </c>
      <c r="C1757" s="149">
        <v>7120000</v>
      </c>
      <c r="D1757" s="149">
        <v>7120000</v>
      </c>
      <c r="E1757" s="150">
        <v>41102</v>
      </c>
      <c r="F1757" s="151" t="s">
        <v>3160</v>
      </c>
    </row>
    <row r="1758" spans="1:6">
      <c r="A1758" s="149">
        <v>7150000</v>
      </c>
      <c r="B1758" s="149">
        <v>7110000</v>
      </c>
      <c r="C1758" s="149">
        <v>7170000</v>
      </c>
      <c r="D1758" s="149">
        <v>7110000</v>
      </c>
      <c r="E1758" s="150">
        <v>41101</v>
      </c>
      <c r="F1758" s="151" t="s">
        <v>3161</v>
      </c>
    </row>
    <row r="1759" spans="1:6">
      <c r="A1759" s="149">
        <v>7200000</v>
      </c>
      <c r="B1759" s="149">
        <v>7190000</v>
      </c>
      <c r="C1759" s="149">
        <v>7280000</v>
      </c>
      <c r="D1759" s="149">
        <v>7240000</v>
      </c>
      <c r="E1759" s="150">
        <v>41100</v>
      </c>
      <c r="F1759" s="151" t="s">
        <v>3162</v>
      </c>
    </row>
    <row r="1760" spans="1:6">
      <c r="A1760" s="149">
        <v>7040000</v>
      </c>
      <c r="B1760" s="149">
        <v>6990000</v>
      </c>
      <c r="C1760" s="149">
        <v>7120000</v>
      </c>
      <c r="D1760" s="149">
        <v>7100000</v>
      </c>
      <c r="E1760" s="150">
        <v>41099</v>
      </c>
      <c r="F1760" s="151" t="s">
        <v>3163</v>
      </c>
    </row>
    <row r="1761" spans="1:6">
      <c r="A1761" s="149">
        <v>7150000</v>
      </c>
      <c r="B1761" s="149">
        <v>7120000</v>
      </c>
      <c r="C1761" s="149">
        <v>7200000</v>
      </c>
      <c r="D1761" s="149">
        <v>7120000</v>
      </c>
      <c r="E1761" s="150">
        <v>41098</v>
      </c>
      <c r="F1761" s="151" t="s">
        <v>3164</v>
      </c>
    </row>
    <row r="1762" spans="1:6">
      <c r="A1762" s="149">
        <v>7300000</v>
      </c>
      <c r="B1762" s="149">
        <v>7230000</v>
      </c>
      <c r="C1762" s="149">
        <v>7310000</v>
      </c>
      <c r="D1762" s="149">
        <v>7290000</v>
      </c>
      <c r="E1762" s="150">
        <v>41097</v>
      </c>
      <c r="F1762" s="151" t="s">
        <v>3165</v>
      </c>
    </row>
    <row r="1763" spans="1:6">
      <c r="A1763" s="149">
        <v>7550000</v>
      </c>
      <c r="B1763" s="149">
        <v>7440000</v>
      </c>
      <c r="C1763" s="149">
        <v>7550000</v>
      </c>
      <c r="D1763" s="149">
        <v>7450000</v>
      </c>
      <c r="E1763" s="150">
        <v>41094</v>
      </c>
      <c r="F1763" s="151" t="s">
        <v>3166</v>
      </c>
    </row>
    <row r="1764" spans="1:6">
      <c r="A1764" s="149">
        <v>7285000</v>
      </c>
      <c r="B1764" s="149">
        <v>7285000</v>
      </c>
      <c r="C1764" s="149">
        <v>7550000</v>
      </c>
      <c r="D1764" s="149">
        <v>7530000</v>
      </c>
      <c r="E1764" s="150">
        <v>41093</v>
      </c>
      <c r="F1764" s="151" t="s">
        <v>3167</v>
      </c>
    </row>
    <row r="1765" spans="1:6">
      <c r="A1765" s="149">
        <v>7340000</v>
      </c>
      <c r="B1765" s="149">
        <v>7220000</v>
      </c>
      <c r="C1765" s="149">
        <v>7370000</v>
      </c>
      <c r="D1765" s="149">
        <v>7280000</v>
      </c>
      <c r="E1765" s="150">
        <v>41092</v>
      </c>
      <c r="F1765" s="151" t="s">
        <v>3168</v>
      </c>
    </row>
    <row r="1766" spans="1:6">
      <c r="A1766" s="149">
        <v>7620000</v>
      </c>
      <c r="B1766" s="149">
        <v>7390000</v>
      </c>
      <c r="C1766" s="149">
        <v>7630000</v>
      </c>
      <c r="D1766" s="149">
        <v>7410000</v>
      </c>
      <c r="E1766" s="150">
        <v>41091</v>
      </c>
      <c r="F1766" s="151" t="s">
        <v>3169</v>
      </c>
    </row>
    <row r="1767" spans="1:6">
      <c r="A1767" s="149">
        <v>7540000</v>
      </c>
      <c r="B1767" s="149">
        <v>7500000</v>
      </c>
      <c r="C1767" s="149">
        <v>7870000</v>
      </c>
      <c r="D1767" s="149">
        <v>7630000</v>
      </c>
      <c r="E1767" s="150">
        <v>41090</v>
      </c>
      <c r="F1767" s="151" t="s">
        <v>3170</v>
      </c>
    </row>
    <row r="1768" spans="1:6">
      <c r="A1768" s="149">
        <v>7700000</v>
      </c>
      <c r="B1768" s="149">
        <v>7700000</v>
      </c>
      <c r="C1768" s="149">
        <v>7700000</v>
      </c>
      <c r="D1768" s="149">
        <v>7700000</v>
      </c>
      <c r="E1768" s="150">
        <v>41089</v>
      </c>
      <c r="F1768" s="151" t="s">
        <v>3171</v>
      </c>
    </row>
    <row r="1769" spans="1:6">
      <c r="A1769" s="149">
        <v>7760000</v>
      </c>
      <c r="B1769" s="149">
        <v>7760000</v>
      </c>
      <c r="C1769" s="149">
        <v>7760000</v>
      </c>
      <c r="D1769" s="149">
        <v>7760000</v>
      </c>
      <c r="E1769" s="150">
        <v>41088</v>
      </c>
      <c r="F1769" s="151" t="s">
        <v>3172</v>
      </c>
    </row>
    <row r="1770" spans="1:6">
      <c r="A1770" s="149">
        <v>7290000</v>
      </c>
      <c r="B1770" s="149">
        <v>7290000</v>
      </c>
      <c r="C1770" s="149">
        <v>7290000</v>
      </c>
      <c r="D1770" s="149">
        <v>7290000</v>
      </c>
      <c r="E1770" s="150">
        <v>41087</v>
      </c>
      <c r="F1770" s="151" t="s">
        <v>3173</v>
      </c>
    </row>
    <row r="1771" spans="1:6">
      <c r="A1771" s="149">
        <v>7190000</v>
      </c>
      <c r="B1771" s="149">
        <v>7190000</v>
      </c>
      <c r="C1771" s="149">
        <v>7190000</v>
      </c>
      <c r="D1771" s="149">
        <v>7190000</v>
      </c>
      <c r="E1771" s="150">
        <v>41086</v>
      </c>
      <c r="F1771" s="151" t="s">
        <v>3174</v>
      </c>
    </row>
    <row r="1772" spans="1:6">
      <c r="A1772" s="149">
        <v>7030000</v>
      </c>
      <c r="B1772" s="149">
        <v>7030000</v>
      </c>
      <c r="C1772" s="149">
        <v>7030000</v>
      </c>
      <c r="D1772" s="149">
        <v>7030000</v>
      </c>
      <c r="E1772" s="150">
        <v>41085</v>
      </c>
      <c r="F1772" s="151" t="s">
        <v>3175</v>
      </c>
    </row>
    <row r="1773" spans="1:6">
      <c r="A1773" s="149">
        <v>7050000</v>
      </c>
      <c r="B1773" s="149">
        <v>7050000</v>
      </c>
      <c r="C1773" s="149">
        <v>7050000</v>
      </c>
      <c r="D1773" s="149">
        <v>7050000</v>
      </c>
      <c r="E1773" s="150">
        <v>41084</v>
      </c>
      <c r="F1773" s="151" t="s">
        <v>3176</v>
      </c>
    </row>
    <row r="1774" spans="1:6">
      <c r="A1774" s="149">
        <v>6940000</v>
      </c>
      <c r="B1774" s="149">
        <v>6940000</v>
      </c>
      <c r="C1774" s="149">
        <v>6940000</v>
      </c>
      <c r="D1774" s="149">
        <v>6940000</v>
      </c>
      <c r="E1774" s="150">
        <v>41083</v>
      </c>
      <c r="F1774" s="151" t="s">
        <v>3177</v>
      </c>
    </row>
    <row r="1775" spans="1:6">
      <c r="A1775" s="149">
        <v>6885000</v>
      </c>
      <c r="B1775" s="149">
        <v>6885000</v>
      </c>
      <c r="C1775" s="149">
        <v>6885000</v>
      </c>
      <c r="D1775" s="149">
        <v>6885000</v>
      </c>
      <c r="E1775" s="150">
        <v>41081</v>
      </c>
      <c r="F1775" s="151" t="s">
        <v>3178</v>
      </c>
    </row>
    <row r="1776" spans="1:6">
      <c r="A1776" s="149">
        <v>6915000</v>
      </c>
      <c r="B1776" s="149">
        <v>6915000</v>
      </c>
      <c r="C1776" s="149">
        <v>6915000</v>
      </c>
      <c r="D1776" s="149">
        <v>6915000</v>
      </c>
      <c r="E1776" s="150">
        <v>41080</v>
      </c>
      <c r="F1776" s="151" t="s">
        <v>3179</v>
      </c>
    </row>
    <row r="1777" spans="1:6">
      <c r="A1777" s="149">
        <v>6885000</v>
      </c>
      <c r="B1777" s="149">
        <v>6885000</v>
      </c>
      <c r="C1777" s="149">
        <v>6885000</v>
      </c>
      <c r="D1777" s="149">
        <v>6885000</v>
      </c>
      <c r="E1777" s="150">
        <v>41079</v>
      </c>
      <c r="F1777" s="151" t="s">
        <v>3180</v>
      </c>
    </row>
    <row r="1778" spans="1:6">
      <c r="A1778" s="149">
        <v>6855000</v>
      </c>
      <c r="B1778" s="149">
        <v>6855000</v>
      </c>
      <c r="C1778" s="149">
        <v>6855000</v>
      </c>
      <c r="D1778" s="149">
        <v>6855000</v>
      </c>
      <c r="E1778" s="150">
        <v>41077</v>
      </c>
      <c r="F1778" s="151" t="s">
        <v>3181</v>
      </c>
    </row>
    <row r="1779" spans="1:6">
      <c r="A1779" s="149">
        <v>6810000</v>
      </c>
      <c r="B1779" s="149">
        <v>6810000</v>
      </c>
      <c r="C1779" s="149">
        <v>6810000</v>
      </c>
      <c r="D1779" s="149">
        <v>6810000</v>
      </c>
      <c r="E1779" s="150">
        <v>41076</v>
      </c>
      <c r="F1779" s="151" t="s">
        <v>3182</v>
      </c>
    </row>
    <row r="1780" spans="1:6">
      <c r="A1780" s="149">
        <v>6765000</v>
      </c>
      <c r="B1780" s="149">
        <v>6765000</v>
      </c>
      <c r="C1780" s="149">
        <v>6765000</v>
      </c>
      <c r="D1780" s="149">
        <v>6765000</v>
      </c>
      <c r="E1780" s="150">
        <v>41074</v>
      </c>
      <c r="F1780" s="151" t="s">
        <v>3183</v>
      </c>
    </row>
    <row r="1781" spans="1:6">
      <c r="A1781" s="149">
        <v>6710000</v>
      </c>
      <c r="B1781" s="149">
        <v>6710000</v>
      </c>
      <c r="C1781" s="149">
        <v>6710000</v>
      </c>
      <c r="D1781" s="149">
        <v>6710000</v>
      </c>
      <c r="E1781" s="150">
        <v>41073</v>
      </c>
      <c r="F1781" s="151" t="s">
        <v>3184</v>
      </c>
    </row>
    <row r="1782" spans="1:6">
      <c r="A1782" s="149">
        <v>6765000</v>
      </c>
      <c r="B1782" s="149">
        <v>6765000</v>
      </c>
      <c r="C1782" s="149">
        <v>6765000</v>
      </c>
      <c r="D1782" s="149">
        <v>6765000</v>
      </c>
      <c r="E1782" s="150">
        <v>41072</v>
      </c>
      <c r="F1782" s="151" t="s">
        <v>3185</v>
      </c>
    </row>
    <row r="1783" spans="1:6">
      <c r="A1783" s="149">
        <v>6850000</v>
      </c>
      <c r="B1783" s="149">
        <v>6850000</v>
      </c>
      <c r="C1783" s="149">
        <v>6850000</v>
      </c>
      <c r="D1783" s="149">
        <v>6850000</v>
      </c>
      <c r="E1783" s="150">
        <v>41071</v>
      </c>
      <c r="F1783" s="151" t="s">
        <v>3186</v>
      </c>
    </row>
    <row r="1784" spans="1:6">
      <c r="A1784" s="149">
        <v>6870000</v>
      </c>
      <c r="B1784" s="149">
        <v>6870000</v>
      </c>
      <c r="C1784" s="149">
        <v>6870000</v>
      </c>
      <c r="D1784" s="149">
        <v>6870000</v>
      </c>
      <c r="E1784" s="150">
        <v>41070</v>
      </c>
      <c r="F1784" s="151" t="s">
        <v>3187</v>
      </c>
    </row>
    <row r="1785" spans="1:6">
      <c r="A1785" s="149">
        <v>6810000</v>
      </c>
      <c r="B1785" s="149">
        <v>6810000</v>
      </c>
      <c r="C1785" s="149">
        <v>6810000</v>
      </c>
      <c r="D1785" s="149">
        <v>6810000</v>
      </c>
      <c r="E1785" s="150">
        <v>41069</v>
      </c>
      <c r="F1785" s="151" t="s">
        <v>3188</v>
      </c>
    </row>
    <row r="1786" spans="1:6">
      <c r="A1786" s="149">
        <v>6800000</v>
      </c>
      <c r="B1786" s="149">
        <v>6800000</v>
      </c>
      <c r="C1786" s="149">
        <v>6800000</v>
      </c>
      <c r="D1786" s="149">
        <v>6800000</v>
      </c>
      <c r="E1786" s="150">
        <v>41067</v>
      </c>
      <c r="F1786" s="151" t="s">
        <v>3189</v>
      </c>
    </row>
    <row r="1787" spans="1:6">
      <c r="A1787" s="149">
        <v>6730000</v>
      </c>
      <c r="B1787" s="149">
        <v>6730000</v>
      </c>
      <c r="C1787" s="149">
        <v>6730000</v>
      </c>
      <c r="D1787" s="149">
        <v>6730000</v>
      </c>
      <c r="E1787" s="150">
        <v>41066</v>
      </c>
      <c r="F1787" s="151" t="s">
        <v>3190</v>
      </c>
    </row>
    <row r="1788" spans="1:6">
      <c r="A1788" s="149">
        <v>6690000</v>
      </c>
      <c r="B1788" s="149">
        <v>6690000</v>
      </c>
      <c r="C1788" s="149">
        <v>6690000</v>
      </c>
      <c r="D1788" s="149">
        <v>6690000</v>
      </c>
      <c r="E1788" s="150">
        <v>41065</v>
      </c>
      <c r="F1788" s="151" t="s">
        <v>3191</v>
      </c>
    </row>
    <row r="1789" spans="1:6">
      <c r="A1789" s="149">
        <v>6820000</v>
      </c>
      <c r="B1789" s="149">
        <v>6820000</v>
      </c>
      <c r="C1789" s="149">
        <v>6820000</v>
      </c>
      <c r="D1789" s="149">
        <v>6820000</v>
      </c>
      <c r="E1789" s="150">
        <v>41062</v>
      </c>
      <c r="F1789" s="151" t="s">
        <v>3192</v>
      </c>
    </row>
    <row r="1790" spans="1:6">
      <c r="A1790" s="149">
        <v>6600000</v>
      </c>
      <c r="B1790" s="149">
        <v>6600000</v>
      </c>
      <c r="C1790" s="149">
        <v>6600000</v>
      </c>
      <c r="D1790" s="149">
        <v>6600000</v>
      </c>
      <c r="E1790" s="150">
        <v>41060</v>
      </c>
      <c r="F1790" s="151" t="s">
        <v>3193</v>
      </c>
    </row>
    <row r="1791" spans="1:6">
      <c r="A1791" s="149">
        <v>6580000</v>
      </c>
      <c r="B1791" s="149">
        <v>6580000</v>
      </c>
      <c r="C1791" s="149">
        <v>6580000</v>
      </c>
      <c r="D1791" s="149">
        <v>6580000</v>
      </c>
      <c r="E1791" s="150">
        <v>41059</v>
      </c>
      <c r="F1791" s="151" t="s">
        <v>3194</v>
      </c>
    </row>
    <row r="1792" spans="1:6">
      <c r="A1792" s="149">
        <v>6640000</v>
      </c>
      <c r="B1792" s="149">
        <v>6640000</v>
      </c>
      <c r="C1792" s="149">
        <v>6640000</v>
      </c>
      <c r="D1792" s="149">
        <v>6640000</v>
      </c>
      <c r="E1792" s="150">
        <v>41058</v>
      </c>
      <c r="F1792" s="151" t="s">
        <v>3195</v>
      </c>
    </row>
    <row r="1793" spans="1:6">
      <c r="A1793" s="149">
        <v>6580000</v>
      </c>
      <c r="B1793" s="149">
        <v>6580000</v>
      </c>
      <c r="C1793" s="149">
        <v>6580000</v>
      </c>
      <c r="D1793" s="149">
        <v>6580000</v>
      </c>
      <c r="E1793" s="150">
        <v>41057</v>
      </c>
      <c r="F1793" s="151" t="s">
        <v>3196</v>
      </c>
    </row>
    <row r="1794" spans="1:6">
      <c r="A1794" s="149">
        <v>6500000</v>
      </c>
      <c r="B1794" s="149">
        <v>6500000</v>
      </c>
      <c r="C1794" s="149">
        <v>6500000</v>
      </c>
      <c r="D1794" s="149">
        <v>6500000</v>
      </c>
      <c r="E1794" s="150">
        <v>41056</v>
      </c>
      <c r="F1794" s="151" t="s">
        <v>3197</v>
      </c>
    </row>
    <row r="1795" spans="1:6">
      <c r="A1795" s="149">
        <v>6660000</v>
      </c>
      <c r="B1795" s="149">
        <v>6660000</v>
      </c>
      <c r="C1795" s="149">
        <v>6660000</v>
      </c>
      <c r="D1795" s="149">
        <v>6660000</v>
      </c>
      <c r="E1795" s="150">
        <v>41055</v>
      </c>
      <c r="F1795" s="151" t="s">
        <v>3198</v>
      </c>
    </row>
    <row r="1796" spans="1:6">
      <c r="A1796" s="149">
        <v>6650000</v>
      </c>
      <c r="B1796" s="149">
        <v>6650000</v>
      </c>
      <c r="C1796" s="149">
        <v>6650000</v>
      </c>
      <c r="D1796" s="149">
        <v>6650000</v>
      </c>
      <c r="E1796" s="150">
        <v>41053</v>
      </c>
      <c r="F1796" s="151" t="s">
        <v>3199</v>
      </c>
    </row>
    <row r="1797" spans="1:6">
      <c r="A1797" s="149">
        <v>6500000</v>
      </c>
      <c r="B1797" s="149">
        <v>6500000</v>
      </c>
      <c r="C1797" s="149">
        <v>6500000</v>
      </c>
      <c r="D1797" s="149">
        <v>6500000</v>
      </c>
      <c r="E1797" s="150">
        <v>41049</v>
      </c>
      <c r="F1797" s="151" t="s">
        <v>3200</v>
      </c>
    </row>
    <row r="1798" spans="1:6">
      <c r="A1798" s="149">
        <v>6330000</v>
      </c>
      <c r="B1798" s="149">
        <v>6330000</v>
      </c>
      <c r="C1798" s="149">
        <v>6330000</v>
      </c>
      <c r="D1798" s="149">
        <v>6330000</v>
      </c>
      <c r="E1798" s="150">
        <v>41052</v>
      </c>
      <c r="F1798" s="151" t="s">
        <v>3201</v>
      </c>
    </row>
    <row r="1799" spans="1:6">
      <c r="A1799" s="149">
        <v>6500000</v>
      </c>
      <c r="B1799" s="149">
        <v>6500000</v>
      </c>
      <c r="C1799" s="149">
        <v>6500000</v>
      </c>
      <c r="D1799" s="149">
        <v>6500000</v>
      </c>
      <c r="E1799" s="150">
        <v>41048</v>
      </c>
      <c r="F1799" s="151" t="s">
        <v>3202</v>
      </c>
    </row>
    <row r="1800" spans="1:6">
      <c r="A1800" s="149">
        <v>6350000</v>
      </c>
      <c r="B1800" s="149">
        <v>6350000</v>
      </c>
      <c r="C1800" s="149">
        <v>6350000</v>
      </c>
      <c r="D1800" s="149">
        <v>6350000</v>
      </c>
      <c r="E1800" s="150">
        <v>41051</v>
      </c>
      <c r="F1800" s="151" t="s">
        <v>3203</v>
      </c>
    </row>
    <row r="1801" spans="1:6">
      <c r="A1801" s="149">
        <v>6480000</v>
      </c>
      <c r="B1801" s="149">
        <v>6480000</v>
      </c>
      <c r="C1801" s="149">
        <v>6480000</v>
      </c>
      <c r="D1801" s="149">
        <v>6480000</v>
      </c>
      <c r="E1801" s="150">
        <v>41050</v>
      </c>
      <c r="F1801" s="151" t="s">
        <v>3204</v>
      </c>
    </row>
    <row r="1802" spans="1:6">
      <c r="A1802" s="149">
        <v>6420000</v>
      </c>
      <c r="B1802" s="149">
        <v>6420000</v>
      </c>
      <c r="C1802" s="149">
        <v>6420000</v>
      </c>
      <c r="D1802" s="149">
        <v>6420000</v>
      </c>
      <c r="E1802" s="150">
        <v>41046</v>
      </c>
      <c r="F1802" s="151" t="s">
        <v>3205</v>
      </c>
    </row>
    <row r="1803" spans="1:6">
      <c r="A1803" s="149">
        <v>6280000</v>
      </c>
      <c r="B1803" s="149">
        <v>6280000</v>
      </c>
      <c r="C1803" s="149">
        <v>6280000</v>
      </c>
      <c r="D1803" s="149">
        <v>6280000</v>
      </c>
      <c r="E1803" s="150">
        <v>41045</v>
      </c>
      <c r="F1803" s="151" t="s">
        <v>3206</v>
      </c>
    </row>
    <row r="1804" spans="1:6">
      <c r="A1804" s="149">
        <v>6400000</v>
      </c>
      <c r="B1804" s="149">
        <v>6400000</v>
      </c>
      <c r="C1804" s="149">
        <v>6400000</v>
      </c>
      <c r="D1804" s="149">
        <v>6400000</v>
      </c>
      <c r="E1804" s="150">
        <v>41044</v>
      </c>
      <c r="F1804" s="151" t="s">
        <v>3207</v>
      </c>
    </row>
    <row r="1805" spans="1:6">
      <c r="A1805" s="149">
        <v>6280000</v>
      </c>
      <c r="B1805" s="149">
        <v>6280000</v>
      </c>
      <c r="C1805" s="149">
        <v>6280000</v>
      </c>
      <c r="D1805" s="149">
        <v>6280000</v>
      </c>
      <c r="E1805" s="150">
        <v>41043</v>
      </c>
      <c r="F1805" s="151" t="s">
        <v>3208</v>
      </c>
    </row>
    <row r="1806" spans="1:6">
      <c r="A1806" s="149">
        <v>6080000</v>
      </c>
      <c r="B1806" s="149">
        <v>6080000</v>
      </c>
      <c r="C1806" s="149">
        <v>6080000</v>
      </c>
      <c r="D1806" s="149">
        <v>6080000</v>
      </c>
      <c r="E1806" s="150">
        <v>41042</v>
      </c>
      <c r="F1806" s="151" t="s">
        <v>3209</v>
      </c>
    </row>
    <row r="1807" spans="1:6">
      <c r="A1807" s="149">
        <v>6000000</v>
      </c>
      <c r="B1807" s="149">
        <v>6000000</v>
      </c>
      <c r="C1807" s="149">
        <v>6000000</v>
      </c>
      <c r="D1807" s="149">
        <v>6000000</v>
      </c>
      <c r="E1807" s="150">
        <v>41041</v>
      </c>
      <c r="F1807" s="151" t="s">
        <v>3210</v>
      </c>
    </row>
    <row r="1808" spans="1:6">
      <c r="A1808" s="149">
        <v>6110000</v>
      </c>
      <c r="B1808" s="149">
        <v>6110000</v>
      </c>
      <c r="C1808" s="149">
        <v>6110000</v>
      </c>
      <c r="D1808" s="149">
        <v>6110000</v>
      </c>
      <c r="E1808" s="150">
        <v>41039</v>
      </c>
      <c r="F1808" s="151" t="s">
        <v>3211</v>
      </c>
    </row>
    <row r="1809" spans="1:6">
      <c r="A1809" s="149">
        <v>6300000</v>
      </c>
      <c r="B1809" s="149">
        <v>6300000</v>
      </c>
      <c r="C1809" s="149">
        <v>6300000</v>
      </c>
      <c r="D1809" s="149">
        <v>6300000</v>
      </c>
      <c r="E1809" s="150">
        <v>41038</v>
      </c>
      <c r="F1809" s="151" t="s">
        <v>3212</v>
      </c>
    </row>
    <row r="1810" spans="1:6">
      <c r="A1810" s="149">
        <v>6460000</v>
      </c>
      <c r="B1810" s="149">
        <v>6460000</v>
      </c>
      <c r="C1810" s="149">
        <v>6460000</v>
      </c>
      <c r="D1810" s="149">
        <v>6460000</v>
      </c>
      <c r="E1810" s="150">
        <v>41037</v>
      </c>
      <c r="F1810" s="151" t="s">
        <v>3213</v>
      </c>
    </row>
    <row r="1811" spans="1:6">
      <c r="A1811" s="149">
        <v>6480000</v>
      </c>
      <c r="B1811" s="149">
        <v>6480000</v>
      </c>
      <c r="C1811" s="149">
        <v>6480000</v>
      </c>
      <c r="D1811" s="149">
        <v>6480000</v>
      </c>
      <c r="E1811" s="150">
        <v>41036</v>
      </c>
      <c r="F1811" s="151" t="s">
        <v>3214</v>
      </c>
    </row>
    <row r="1812" spans="1:6">
      <c r="A1812" s="149">
        <v>6480000</v>
      </c>
      <c r="B1812" s="149">
        <v>6480000</v>
      </c>
      <c r="C1812" s="149">
        <v>6480000</v>
      </c>
      <c r="D1812" s="149">
        <v>6480000</v>
      </c>
      <c r="E1812" s="150">
        <v>41035</v>
      </c>
      <c r="F1812" s="151" t="s">
        <v>3215</v>
      </c>
    </row>
    <row r="1813" spans="1:6">
      <c r="A1813" s="149">
        <v>6570000</v>
      </c>
      <c r="B1813" s="149">
        <v>6570000</v>
      </c>
      <c r="C1813" s="149">
        <v>6570000</v>
      </c>
      <c r="D1813" s="149">
        <v>6570000</v>
      </c>
      <c r="E1813" s="150">
        <v>41034</v>
      </c>
      <c r="F1813" s="151" t="s">
        <v>3216</v>
      </c>
    </row>
    <row r="1814" spans="1:6">
      <c r="A1814" s="149">
        <v>6685000</v>
      </c>
      <c r="B1814" s="149">
        <v>6685000</v>
      </c>
      <c r="C1814" s="149">
        <v>6685000</v>
      </c>
      <c r="D1814" s="149">
        <v>6685000</v>
      </c>
      <c r="E1814" s="150">
        <v>41032</v>
      </c>
      <c r="F1814" s="151" t="s">
        <v>3217</v>
      </c>
    </row>
    <row r="1815" spans="1:6">
      <c r="A1815" s="149">
        <v>6700000</v>
      </c>
      <c r="B1815" s="149">
        <v>6700000</v>
      </c>
      <c r="C1815" s="149">
        <v>6700000</v>
      </c>
      <c r="D1815" s="149">
        <v>6700000</v>
      </c>
      <c r="E1815" s="150">
        <v>41031</v>
      </c>
      <c r="F1815" s="151" t="s">
        <v>3218</v>
      </c>
    </row>
    <row r="1816" spans="1:6">
      <c r="A1816" s="149">
        <v>6700000</v>
      </c>
      <c r="B1816" s="149">
        <v>6700000</v>
      </c>
      <c r="C1816" s="149">
        <v>6700000</v>
      </c>
      <c r="D1816" s="149">
        <v>6700000</v>
      </c>
      <c r="E1816" s="150">
        <v>41030</v>
      </c>
      <c r="F1816" s="151" t="s">
        <v>3219</v>
      </c>
    </row>
    <row r="1817" spans="1:6">
      <c r="A1817" s="149">
        <v>6730000</v>
      </c>
      <c r="B1817" s="149">
        <v>6730000</v>
      </c>
      <c r="C1817" s="149">
        <v>6730000</v>
      </c>
      <c r="D1817" s="149">
        <v>6730000</v>
      </c>
      <c r="E1817" s="150">
        <v>41029</v>
      </c>
      <c r="F1817" s="151" t="s">
        <v>3220</v>
      </c>
    </row>
    <row r="1818" spans="1:6">
      <c r="A1818" s="149">
        <v>6810000</v>
      </c>
      <c r="B1818" s="149">
        <v>6810000</v>
      </c>
      <c r="C1818" s="149">
        <v>6810000</v>
      </c>
      <c r="D1818" s="149">
        <v>6810000</v>
      </c>
      <c r="E1818" s="150">
        <v>41028</v>
      </c>
      <c r="F1818" s="151" t="s">
        <v>3221</v>
      </c>
    </row>
    <row r="1819" spans="1:6">
      <c r="A1819" s="149">
        <v>6580000</v>
      </c>
      <c r="B1819" s="149">
        <v>6580000</v>
      </c>
      <c r="C1819" s="149">
        <v>6580000</v>
      </c>
      <c r="D1819" s="149">
        <v>6580000</v>
      </c>
      <c r="E1819" s="150">
        <v>41027</v>
      </c>
      <c r="F1819" s="151" t="s">
        <v>3222</v>
      </c>
    </row>
    <row r="1820" spans="1:6">
      <c r="A1820" s="149">
        <v>6820000</v>
      </c>
      <c r="B1820" s="149">
        <v>6820000</v>
      </c>
      <c r="C1820" s="149">
        <v>6820000</v>
      </c>
      <c r="D1820" s="149">
        <v>6820000</v>
      </c>
      <c r="E1820" s="150">
        <v>41025</v>
      </c>
      <c r="F1820" s="151" t="s">
        <v>3223</v>
      </c>
    </row>
    <row r="1821" spans="1:6">
      <c r="A1821" s="149">
        <v>6810000</v>
      </c>
      <c r="B1821" s="149">
        <v>6810000</v>
      </c>
      <c r="C1821" s="149">
        <v>6810000</v>
      </c>
      <c r="D1821" s="149">
        <v>6810000</v>
      </c>
      <c r="E1821" s="150">
        <v>41023</v>
      </c>
      <c r="F1821" s="151" t="s">
        <v>3224</v>
      </c>
    </row>
    <row r="1822" spans="1:6">
      <c r="A1822" s="149">
        <v>6890000</v>
      </c>
      <c r="B1822" s="149">
        <v>6890000</v>
      </c>
      <c r="C1822" s="149">
        <v>6890000</v>
      </c>
      <c r="D1822" s="149">
        <v>6890000</v>
      </c>
      <c r="E1822" s="150">
        <v>41022</v>
      </c>
      <c r="F1822" s="151" t="s">
        <v>3225</v>
      </c>
    </row>
    <row r="1823" spans="1:6">
      <c r="A1823" s="149">
        <v>6980000</v>
      </c>
      <c r="B1823" s="149">
        <v>6980000</v>
      </c>
      <c r="C1823" s="149">
        <v>6980000</v>
      </c>
      <c r="D1823" s="149">
        <v>6980000</v>
      </c>
      <c r="E1823" s="150">
        <v>41021</v>
      </c>
      <c r="F1823" s="151" t="s">
        <v>3226</v>
      </c>
    </row>
    <row r="1824" spans="1:6">
      <c r="A1824" s="149">
        <v>7000000</v>
      </c>
      <c r="B1824" s="149">
        <v>7000000</v>
      </c>
      <c r="C1824" s="149">
        <v>7000000</v>
      </c>
      <c r="D1824" s="149">
        <v>7000000</v>
      </c>
      <c r="E1824" s="150">
        <v>41020</v>
      </c>
      <c r="F1824" s="151" t="s">
        <v>3227</v>
      </c>
    </row>
    <row r="1825" spans="1:6">
      <c r="A1825" s="149">
        <v>7020000</v>
      </c>
      <c r="B1825" s="149">
        <v>7020000</v>
      </c>
      <c r="C1825" s="149">
        <v>7020000</v>
      </c>
      <c r="D1825" s="149">
        <v>7020000</v>
      </c>
      <c r="E1825" s="150">
        <v>41018</v>
      </c>
      <c r="F1825" s="151" t="s">
        <v>3228</v>
      </c>
    </row>
    <row r="1826" spans="1:6">
      <c r="A1826" s="149">
        <v>7070000</v>
      </c>
      <c r="B1826" s="149">
        <v>7070000</v>
      </c>
      <c r="C1826" s="149">
        <v>7070000</v>
      </c>
      <c r="D1826" s="149">
        <v>7070000</v>
      </c>
      <c r="E1826" s="150">
        <v>41017</v>
      </c>
      <c r="F1826" s="151" t="s">
        <v>3229</v>
      </c>
    </row>
    <row r="1827" spans="1:6">
      <c r="A1827" s="149">
        <v>7010000</v>
      </c>
      <c r="B1827" s="149">
        <v>7010000</v>
      </c>
      <c r="C1827" s="149">
        <v>7010000</v>
      </c>
      <c r="D1827" s="149">
        <v>7010000</v>
      </c>
      <c r="E1827" s="150">
        <v>41016</v>
      </c>
      <c r="F1827" s="151" t="s">
        <v>3230</v>
      </c>
    </row>
    <row r="1828" spans="1:6">
      <c r="A1828" s="149">
        <v>6830000</v>
      </c>
      <c r="B1828" s="149">
        <v>6830000</v>
      </c>
      <c r="C1828" s="149">
        <v>6830000</v>
      </c>
      <c r="D1828" s="149">
        <v>6830000</v>
      </c>
      <c r="E1828" s="150">
        <v>41015</v>
      </c>
      <c r="F1828" s="151" t="s">
        <v>3231</v>
      </c>
    </row>
    <row r="1829" spans="1:6">
      <c r="A1829" s="149">
        <v>6650000</v>
      </c>
      <c r="B1829" s="149">
        <v>6650000</v>
      </c>
      <c r="C1829" s="149">
        <v>6650000</v>
      </c>
      <c r="D1829" s="149">
        <v>6650000</v>
      </c>
      <c r="E1829" s="150">
        <v>41014</v>
      </c>
      <c r="F1829" s="151" t="s">
        <v>3232</v>
      </c>
    </row>
    <row r="1830" spans="1:6">
      <c r="A1830" s="149">
        <v>7260000</v>
      </c>
      <c r="B1830" s="149">
        <v>7260000</v>
      </c>
      <c r="C1830" s="149">
        <v>7260000</v>
      </c>
      <c r="D1830" s="149">
        <v>7260000</v>
      </c>
      <c r="E1830" s="150">
        <v>41013</v>
      </c>
      <c r="F1830" s="151" t="s">
        <v>3233</v>
      </c>
    </row>
    <row r="1831" spans="1:6">
      <c r="A1831" s="149">
        <v>7320000</v>
      </c>
      <c r="B1831" s="149">
        <v>7320000</v>
      </c>
      <c r="C1831" s="149">
        <v>7320000</v>
      </c>
      <c r="D1831" s="149">
        <v>7320000</v>
      </c>
      <c r="E1831" s="150">
        <v>41011</v>
      </c>
      <c r="F1831" s="151" t="s">
        <v>3234</v>
      </c>
    </row>
    <row r="1832" spans="1:6">
      <c r="A1832" s="149">
        <v>7450000</v>
      </c>
      <c r="B1832" s="149">
        <v>7450000</v>
      </c>
      <c r="C1832" s="149">
        <v>7450000</v>
      </c>
      <c r="D1832" s="149">
        <v>7450000</v>
      </c>
      <c r="E1832" s="150">
        <v>41010</v>
      </c>
      <c r="F1832" s="151" t="s">
        <v>3235</v>
      </c>
    </row>
    <row r="1833" spans="1:6">
      <c r="A1833" s="149">
        <v>7210000</v>
      </c>
      <c r="B1833" s="149">
        <v>7210000</v>
      </c>
      <c r="C1833" s="149">
        <v>7210000</v>
      </c>
      <c r="D1833" s="149">
        <v>7210000</v>
      </c>
      <c r="E1833" s="150">
        <v>41009</v>
      </c>
      <c r="F1833" s="151" t="s">
        <v>3236</v>
      </c>
    </row>
    <row r="1834" spans="1:6">
      <c r="A1834" s="149">
        <v>7290000</v>
      </c>
      <c r="B1834" s="149">
        <v>7290000</v>
      </c>
      <c r="C1834" s="149">
        <v>7290000</v>
      </c>
      <c r="D1834" s="149">
        <v>7290000</v>
      </c>
      <c r="E1834" s="150">
        <v>41008</v>
      </c>
      <c r="F1834" s="151" t="s">
        <v>3237</v>
      </c>
    </row>
    <row r="1835" spans="1:6">
      <c r="A1835" s="149">
        <v>7450000</v>
      </c>
      <c r="B1835" s="149">
        <v>7450000</v>
      </c>
      <c r="C1835" s="149">
        <v>7450000</v>
      </c>
      <c r="D1835" s="149">
        <v>7450000</v>
      </c>
      <c r="E1835" s="150">
        <v>41007</v>
      </c>
      <c r="F1835" s="151" t="s">
        <v>3238</v>
      </c>
    </row>
    <row r="1836" spans="1:6">
      <c r="A1836" s="149">
        <v>7470000</v>
      </c>
      <c r="B1836" s="149">
        <v>7470000</v>
      </c>
      <c r="C1836" s="149">
        <v>7470000</v>
      </c>
      <c r="D1836" s="149">
        <v>7470000</v>
      </c>
      <c r="E1836" s="150">
        <v>41006</v>
      </c>
      <c r="F1836" s="151" t="s">
        <v>3239</v>
      </c>
    </row>
    <row r="1837" spans="1:6">
      <c r="A1837" s="149">
        <v>7430000</v>
      </c>
      <c r="B1837" s="149">
        <v>7430000</v>
      </c>
      <c r="C1837" s="149">
        <v>7430000</v>
      </c>
      <c r="D1837" s="149">
        <v>7430000</v>
      </c>
      <c r="E1837" s="150">
        <v>41004</v>
      </c>
      <c r="F1837" s="151" t="s">
        <v>3240</v>
      </c>
    </row>
    <row r="1838" spans="1:6">
      <c r="A1838" s="149">
        <v>7440000</v>
      </c>
      <c r="B1838" s="149">
        <v>7440000</v>
      </c>
      <c r="C1838" s="149">
        <v>7440000</v>
      </c>
      <c r="D1838" s="149">
        <v>7440000</v>
      </c>
      <c r="E1838" s="150">
        <v>41003</v>
      </c>
      <c r="F1838" s="151" t="s">
        <v>3241</v>
      </c>
    </row>
    <row r="1839" spans="1:6">
      <c r="A1839" s="149">
        <v>7630000</v>
      </c>
      <c r="B1839" s="149">
        <v>7630000</v>
      </c>
      <c r="C1839" s="149">
        <v>7630000</v>
      </c>
      <c r="D1839" s="149">
        <v>7630000</v>
      </c>
      <c r="E1839" s="150">
        <v>41002</v>
      </c>
      <c r="F1839" s="151" t="s">
        <v>3242</v>
      </c>
    </row>
    <row r="1840" spans="1:6">
      <c r="A1840" s="149">
        <v>7740000</v>
      </c>
      <c r="B1840" s="149">
        <v>7740000</v>
      </c>
      <c r="C1840" s="149">
        <v>7740000</v>
      </c>
      <c r="D1840" s="149">
        <v>7740000</v>
      </c>
      <c r="E1840" s="150">
        <v>41001</v>
      </c>
      <c r="F1840" s="151" t="s">
        <v>3243</v>
      </c>
    </row>
    <row r="1841" spans="1:6">
      <c r="A1841" s="149">
        <v>7790000</v>
      </c>
      <c r="B1841" s="149">
        <v>7790000</v>
      </c>
      <c r="C1841" s="149">
        <v>7790000</v>
      </c>
      <c r="D1841" s="149">
        <v>7790000</v>
      </c>
      <c r="E1841" s="150">
        <v>40997</v>
      </c>
      <c r="F1841" s="151" t="s">
        <v>3244</v>
      </c>
    </row>
    <row r="1842" spans="1:6">
      <c r="A1842" s="149">
        <v>7810000</v>
      </c>
      <c r="B1842" s="149">
        <v>7810000</v>
      </c>
      <c r="C1842" s="149">
        <v>7810000</v>
      </c>
      <c r="D1842" s="149">
        <v>7810000</v>
      </c>
      <c r="E1842" s="150">
        <v>40996</v>
      </c>
      <c r="F1842" s="151" t="s">
        <v>3245</v>
      </c>
    </row>
    <row r="1843" spans="1:6">
      <c r="A1843" s="149">
        <v>7800000</v>
      </c>
      <c r="B1843" s="149">
        <v>7800000</v>
      </c>
      <c r="C1843" s="149">
        <v>7800000</v>
      </c>
      <c r="D1843" s="149">
        <v>7800000</v>
      </c>
      <c r="E1843" s="150">
        <v>40995</v>
      </c>
      <c r="F1843" s="151" t="s">
        <v>3246</v>
      </c>
    </row>
    <row r="1844" spans="1:6">
      <c r="A1844" s="149">
        <v>7670000</v>
      </c>
      <c r="B1844" s="149">
        <v>7670000</v>
      </c>
      <c r="C1844" s="149">
        <v>7670000</v>
      </c>
      <c r="D1844" s="149">
        <v>7670000</v>
      </c>
      <c r="E1844" s="150">
        <v>40994</v>
      </c>
      <c r="F1844" s="151" t="s">
        <v>3247</v>
      </c>
    </row>
    <row r="1845" spans="1:6">
      <c r="A1845" s="149">
        <v>7640000</v>
      </c>
      <c r="B1845" s="149">
        <v>7640000</v>
      </c>
      <c r="C1845" s="149">
        <v>7640000</v>
      </c>
      <c r="D1845" s="149">
        <v>7640000</v>
      </c>
      <c r="E1845" s="150">
        <v>40993</v>
      </c>
      <c r="F1845" s="151" t="s">
        <v>3248</v>
      </c>
    </row>
    <row r="1846" spans="1:6">
      <c r="A1846" s="149">
        <v>7680000</v>
      </c>
      <c r="B1846" s="149">
        <v>7680000</v>
      </c>
      <c r="C1846" s="149">
        <v>7680000</v>
      </c>
      <c r="D1846" s="149">
        <v>7680000</v>
      </c>
      <c r="E1846" s="150">
        <v>40992</v>
      </c>
      <c r="F1846" s="151" t="s">
        <v>3249</v>
      </c>
    </row>
    <row r="1847" spans="1:6">
      <c r="A1847" s="149">
        <v>7650000</v>
      </c>
      <c r="B1847" s="149">
        <v>7650000</v>
      </c>
      <c r="C1847" s="149">
        <v>7650000</v>
      </c>
      <c r="D1847" s="149">
        <v>7650000</v>
      </c>
      <c r="E1847" s="150">
        <v>40986</v>
      </c>
      <c r="F1847" s="151" t="s">
        <v>3250</v>
      </c>
    </row>
    <row r="1848" spans="1:6">
      <c r="A1848" s="149">
        <v>7760000</v>
      </c>
      <c r="B1848" s="149">
        <v>7760000</v>
      </c>
      <c r="C1848" s="149">
        <v>7760000</v>
      </c>
      <c r="D1848" s="149">
        <v>7760000</v>
      </c>
      <c r="E1848" s="150">
        <v>40985</v>
      </c>
      <c r="F1848" s="151" t="s">
        <v>3251</v>
      </c>
    </row>
    <row r="1849" spans="1:6">
      <c r="A1849" s="149">
        <v>7400000</v>
      </c>
      <c r="B1849" s="149">
        <v>7400000</v>
      </c>
      <c r="C1849" s="149">
        <v>7400000</v>
      </c>
      <c r="D1849" s="149">
        <v>7400000</v>
      </c>
      <c r="E1849" s="150">
        <v>40983</v>
      </c>
      <c r="F1849" s="151" t="s">
        <v>3252</v>
      </c>
    </row>
    <row r="1850" spans="1:6">
      <c r="A1850" s="149">
        <v>7450000</v>
      </c>
      <c r="B1850" s="149">
        <v>7450000</v>
      </c>
      <c r="C1850" s="149">
        <v>7450000</v>
      </c>
      <c r="D1850" s="149">
        <v>7450000</v>
      </c>
      <c r="E1850" s="150">
        <v>40982</v>
      </c>
      <c r="F1850" s="151" t="s">
        <v>3253</v>
      </c>
    </row>
    <row r="1851" spans="1:6">
      <c r="A1851" s="149">
        <v>7650000</v>
      </c>
      <c r="B1851" s="149">
        <v>7650000</v>
      </c>
      <c r="C1851" s="149">
        <v>7650000</v>
      </c>
      <c r="D1851" s="149">
        <v>7650000</v>
      </c>
      <c r="E1851" s="150">
        <v>40981</v>
      </c>
      <c r="F1851" s="151" t="s">
        <v>3254</v>
      </c>
    </row>
    <row r="1852" spans="1:6">
      <c r="A1852" s="149">
        <v>7750000</v>
      </c>
      <c r="B1852" s="149">
        <v>7750000</v>
      </c>
      <c r="C1852" s="149">
        <v>7750000</v>
      </c>
      <c r="D1852" s="149">
        <v>7750000</v>
      </c>
      <c r="E1852" s="150">
        <v>40980</v>
      </c>
      <c r="F1852" s="151" t="s">
        <v>3255</v>
      </c>
    </row>
    <row r="1853" spans="1:6">
      <c r="A1853" s="149">
        <v>7620000</v>
      </c>
      <c r="B1853" s="149">
        <v>7620000</v>
      </c>
      <c r="C1853" s="149">
        <v>7620000</v>
      </c>
      <c r="D1853" s="149">
        <v>7620000</v>
      </c>
      <c r="E1853" s="150">
        <v>40979</v>
      </c>
      <c r="F1853" s="151" t="s">
        <v>3256</v>
      </c>
    </row>
    <row r="1854" spans="1:6">
      <c r="A1854" s="149">
        <v>7750000</v>
      </c>
      <c r="B1854" s="149">
        <v>7750000</v>
      </c>
      <c r="C1854" s="149">
        <v>7750000</v>
      </c>
      <c r="D1854" s="149">
        <v>7750000</v>
      </c>
      <c r="E1854" s="150">
        <v>40978</v>
      </c>
      <c r="F1854" s="151" t="s">
        <v>3257</v>
      </c>
    </row>
    <row r="1855" spans="1:6">
      <c r="A1855" s="149">
        <v>7900000</v>
      </c>
      <c r="B1855" s="149">
        <v>7900000</v>
      </c>
      <c r="C1855" s="149">
        <v>7900000</v>
      </c>
      <c r="D1855" s="149">
        <v>7900000</v>
      </c>
      <c r="E1855" s="150">
        <v>40976</v>
      </c>
      <c r="F1855" s="151" t="s">
        <v>3258</v>
      </c>
    </row>
    <row r="1856" spans="1:6">
      <c r="A1856" s="149">
        <v>7850000</v>
      </c>
      <c r="B1856" s="149">
        <v>7850000</v>
      </c>
      <c r="C1856" s="149">
        <v>7850000</v>
      </c>
      <c r="D1856" s="149">
        <v>7850000</v>
      </c>
      <c r="E1856" s="150">
        <v>40975</v>
      </c>
      <c r="F1856" s="151" t="s">
        <v>3259</v>
      </c>
    </row>
    <row r="1857" spans="1:6">
      <c r="A1857" s="149">
        <v>7900000</v>
      </c>
      <c r="B1857" s="149">
        <v>7900000</v>
      </c>
      <c r="C1857" s="149">
        <v>7900000</v>
      </c>
      <c r="D1857" s="149">
        <v>7900000</v>
      </c>
      <c r="E1857" s="150">
        <v>40974</v>
      </c>
      <c r="F1857" s="151" t="s">
        <v>3260</v>
      </c>
    </row>
    <row r="1858" spans="1:6">
      <c r="A1858" s="149">
        <v>7980000</v>
      </c>
      <c r="B1858" s="149">
        <v>7980000</v>
      </c>
      <c r="C1858" s="149">
        <v>7980000</v>
      </c>
      <c r="D1858" s="149">
        <v>7980000</v>
      </c>
      <c r="E1858" s="150">
        <v>40973</v>
      </c>
      <c r="F1858" s="151" t="s">
        <v>3261</v>
      </c>
    </row>
    <row r="1859" spans="1:6">
      <c r="A1859" s="149">
        <v>8010000</v>
      </c>
      <c r="B1859" s="149">
        <v>8010000</v>
      </c>
      <c r="C1859" s="149">
        <v>8010000</v>
      </c>
      <c r="D1859" s="149">
        <v>8010000</v>
      </c>
      <c r="E1859" s="150">
        <v>40972</v>
      </c>
      <c r="F1859" s="151" t="s">
        <v>3262</v>
      </c>
    </row>
    <row r="1860" spans="1:6">
      <c r="A1860" s="149">
        <v>8100000</v>
      </c>
      <c r="B1860" s="149">
        <v>8100000</v>
      </c>
      <c r="C1860" s="149">
        <v>8100000</v>
      </c>
      <c r="D1860" s="149">
        <v>8100000</v>
      </c>
      <c r="E1860" s="150">
        <v>40971</v>
      </c>
      <c r="F1860" s="151" t="s">
        <v>3263</v>
      </c>
    </row>
    <row r="1861" spans="1:6">
      <c r="A1861" s="149">
        <v>8120000</v>
      </c>
      <c r="B1861" s="149">
        <v>8120000</v>
      </c>
      <c r="C1861" s="149">
        <v>8120000</v>
      </c>
      <c r="D1861" s="149">
        <v>8120000</v>
      </c>
      <c r="E1861" s="150">
        <v>40969</v>
      </c>
      <c r="F1861" s="151" t="s">
        <v>3264</v>
      </c>
    </row>
    <row r="1862" spans="1:6">
      <c r="A1862" s="149">
        <v>8100000</v>
      </c>
      <c r="B1862" s="149">
        <v>8100000</v>
      </c>
      <c r="C1862" s="149">
        <v>8100000</v>
      </c>
      <c r="D1862" s="149">
        <v>8100000</v>
      </c>
      <c r="E1862" s="150">
        <v>40968</v>
      </c>
      <c r="F1862" s="151" t="s">
        <v>3265</v>
      </c>
    </row>
    <row r="1863" spans="1:6">
      <c r="A1863" s="149">
        <v>8000000</v>
      </c>
      <c r="B1863" s="149">
        <v>8000000</v>
      </c>
      <c r="C1863" s="149">
        <v>8000000</v>
      </c>
      <c r="D1863" s="149">
        <v>8000000</v>
      </c>
      <c r="E1863" s="150">
        <v>40967</v>
      </c>
      <c r="F1863" s="151" t="s">
        <v>3266</v>
      </c>
    </row>
    <row r="1864" spans="1:6">
      <c r="A1864" s="149">
        <v>7750000</v>
      </c>
      <c r="B1864" s="149">
        <v>7750000</v>
      </c>
      <c r="C1864" s="149">
        <v>7750000</v>
      </c>
      <c r="D1864" s="149">
        <v>7750000</v>
      </c>
      <c r="E1864" s="150">
        <v>40966</v>
      </c>
      <c r="F1864" s="151" t="s">
        <v>3267</v>
      </c>
    </row>
    <row r="1865" spans="1:6">
      <c r="A1865" s="149">
        <v>8100000</v>
      </c>
      <c r="B1865" s="149">
        <v>8100000</v>
      </c>
      <c r="C1865" s="149">
        <v>8100000</v>
      </c>
      <c r="D1865" s="149">
        <v>8100000</v>
      </c>
      <c r="E1865" s="150">
        <v>40965</v>
      </c>
      <c r="F1865" s="151" t="s">
        <v>3268</v>
      </c>
    </row>
    <row r="1866" spans="1:6">
      <c r="A1866" s="149">
        <v>8250000</v>
      </c>
      <c r="B1866" s="149">
        <v>8250000</v>
      </c>
      <c r="C1866" s="149">
        <v>8250000</v>
      </c>
      <c r="D1866" s="149">
        <v>8250000</v>
      </c>
      <c r="E1866" s="150">
        <v>40964</v>
      </c>
      <c r="F1866" s="151" t="s">
        <v>3269</v>
      </c>
    </row>
    <row r="1867" spans="1:6">
      <c r="A1867" s="149">
        <v>8120000</v>
      </c>
      <c r="B1867" s="149">
        <v>8120000</v>
      </c>
      <c r="C1867" s="149">
        <v>8120000</v>
      </c>
      <c r="D1867" s="149">
        <v>8120000</v>
      </c>
      <c r="E1867" s="150">
        <v>40962</v>
      </c>
      <c r="F1867" s="151" t="s">
        <v>3270</v>
      </c>
    </row>
    <row r="1868" spans="1:6">
      <c r="A1868" s="149">
        <v>8080000</v>
      </c>
      <c r="B1868" s="149">
        <v>8080000</v>
      </c>
      <c r="C1868" s="149">
        <v>8080000</v>
      </c>
      <c r="D1868" s="149">
        <v>8080000</v>
      </c>
      <c r="E1868" s="150">
        <v>40961</v>
      </c>
      <c r="F1868" s="151" t="s">
        <v>3271</v>
      </c>
    </row>
    <row r="1869" spans="1:6">
      <c r="A1869" s="149">
        <v>8160000</v>
      </c>
      <c r="B1869" s="149">
        <v>8160000</v>
      </c>
      <c r="C1869" s="149">
        <v>8160000</v>
      </c>
      <c r="D1869" s="149">
        <v>8160000</v>
      </c>
      <c r="E1869" s="150">
        <v>40960</v>
      </c>
      <c r="F1869" s="151" t="s">
        <v>3272</v>
      </c>
    </row>
    <row r="1870" spans="1:6">
      <c r="A1870" s="149">
        <v>8160000</v>
      </c>
      <c r="B1870" s="149">
        <v>8160000</v>
      </c>
      <c r="C1870" s="149">
        <v>8160000</v>
      </c>
      <c r="D1870" s="149">
        <v>8160000</v>
      </c>
      <c r="E1870" s="150">
        <v>40959</v>
      </c>
      <c r="F1870" s="151" t="s">
        <v>3273</v>
      </c>
    </row>
    <row r="1871" spans="1:6">
      <c r="A1871" s="149">
        <v>8120000</v>
      </c>
      <c r="B1871" s="149">
        <v>8120000</v>
      </c>
      <c r="C1871" s="149">
        <v>8120000</v>
      </c>
      <c r="D1871" s="149">
        <v>8120000</v>
      </c>
      <c r="E1871" s="150">
        <v>40958</v>
      </c>
      <c r="F1871" s="151" t="s">
        <v>3274</v>
      </c>
    </row>
    <row r="1872" spans="1:6">
      <c r="A1872" s="149">
        <v>8140000</v>
      </c>
      <c r="B1872" s="149">
        <v>8140000</v>
      </c>
      <c r="C1872" s="149">
        <v>8140000</v>
      </c>
      <c r="D1872" s="149">
        <v>8140000</v>
      </c>
      <c r="E1872" s="150">
        <v>40957</v>
      </c>
      <c r="F1872" s="151" t="s">
        <v>3275</v>
      </c>
    </row>
    <row r="1873" spans="1:6">
      <c r="A1873" s="149">
        <v>8140000</v>
      </c>
      <c r="B1873" s="149">
        <v>8140000</v>
      </c>
      <c r="C1873" s="149">
        <v>8140000</v>
      </c>
      <c r="D1873" s="149">
        <v>8140000</v>
      </c>
      <c r="E1873" s="150">
        <v>40955</v>
      </c>
      <c r="F1873" s="151" t="s">
        <v>3276</v>
      </c>
    </row>
    <row r="1874" spans="1:6">
      <c r="A1874" s="149">
        <v>8240000</v>
      </c>
      <c r="B1874" s="149">
        <v>8240000</v>
      </c>
      <c r="C1874" s="149">
        <v>8240000</v>
      </c>
      <c r="D1874" s="149">
        <v>8240000</v>
      </c>
      <c r="E1874" s="150">
        <v>40954</v>
      </c>
      <c r="F1874" s="151" t="s">
        <v>3277</v>
      </c>
    </row>
    <row r="1875" spans="1:6">
      <c r="A1875" s="149">
        <v>8100000</v>
      </c>
      <c r="B1875" s="149">
        <v>8100000</v>
      </c>
      <c r="C1875" s="149">
        <v>8100000</v>
      </c>
      <c r="D1875" s="149">
        <v>8100000</v>
      </c>
      <c r="E1875" s="150">
        <v>40953</v>
      </c>
      <c r="F1875" s="151" t="s">
        <v>3278</v>
      </c>
    </row>
    <row r="1876" spans="1:6">
      <c r="A1876" s="149">
        <v>8150000</v>
      </c>
      <c r="B1876" s="149">
        <v>8150000</v>
      </c>
      <c r="C1876" s="149">
        <v>8150000</v>
      </c>
      <c r="D1876" s="149">
        <v>8150000</v>
      </c>
      <c r="E1876" s="150">
        <v>40952</v>
      </c>
      <c r="F1876" s="151" t="s">
        <v>3279</v>
      </c>
    </row>
    <row r="1877" spans="1:6">
      <c r="A1877" s="149">
        <v>8230000</v>
      </c>
      <c r="B1877" s="149">
        <v>8230000</v>
      </c>
      <c r="C1877" s="149">
        <v>8230000</v>
      </c>
      <c r="D1877" s="149">
        <v>8230000</v>
      </c>
      <c r="E1877" s="150">
        <v>40951</v>
      </c>
      <c r="F1877" s="151" t="s">
        <v>3280</v>
      </c>
    </row>
    <row r="1878" spans="1:6">
      <c r="A1878" s="149">
        <v>8280000</v>
      </c>
      <c r="B1878" s="149">
        <v>8280000</v>
      </c>
      <c r="C1878" s="149">
        <v>8280000</v>
      </c>
      <c r="D1878" s="149">
        <v>8280000</v>
      </c>
      <c r="E1878" s="150">
        <v>40948</v>
      </c>
      <c r="F1878" s="151" t="s">
        <v>3281</v>
      </c>
    </row>
    <row r="1879" spans="1:6">
      <c r="A1879" s="149">
        <v>8350000</v>
      </c>
      <c r="B1879" s="149">
        <v>8350000</v>
      </c>
      <c r="C1879" s="149">
        <v>8350000</v>
      </c>
      <c r="D1879" s="149">
        <v>8350000</v>
      </c>
      <c r="E1879" s="150">
        <v>40947</v>
      </c>
      <c r="F1879" s="151" t="s">
        <v>3282</v>
      </c>
    </row>
    <row r="1880" spans="1:6">
      <c r="A1880" s="149">
        <v>8190000</v>
      </c>
      <c r="B1880" s="149">
        <v>8190000</v>
      </c>
      <c r="C1880" s="149">
        <v>8190000</v>
      </c>
      <c r="D1880" s="149">
        <v>8190000</v>
      </c>
      <c r="E1880" s="150">
        <v>40946</v>
      </c>
      <c r="F1880" s="151" t="s">
        <v>3283</v>
      </c>
    </row>
    <row r="1881" spans="1:6">
      <c r="A1881" s="149">
        <v>8150000</v>
      </c>
      <c r="B1881" s="149">
        <v>8150000</v>
      </c>
      <c r="C1881" s="149">
        <v>8150000</v>
      </c>
      <c r="D1881" s="149">
        <v>8150000</v>
      </c>
      <c r="E1881" s="150">
        <v>40945</v>
      </c>
      <c r="F1881" s="151" t="s">
        <v>3284</v>
      </c>
    </row>
    <row r="1882" spans="1:6">
      <c r="A1882" s="149">
        <v>8320000</v>
      </c>
      <c r="B1882" s="149">
        <v>8320000</v>
      </c>
      <c r="C1882" s="149">
        <v>8320000</v>
      </c>
      <c r="D1882" s="149">
        <v>8320000</v>
      </c>
      <c r="E1882" s="150">
        <v>40944</v>
      </c>
      <c r="F1882" s="151" t="s">
        <v>3285</v>
      </c>
    </row>
    <row r="1883" spans="1:6">
      <c r="A1883" s="149">
        <v>8050000</v>
      </c>
      <c r="B1883" s="149">
        <v>8050000</v>
      </c>
      <c r="C1883" s="149">
        <v>8050000</v>
      </c>
      <c r="D1883" s="149">
        <v>8050000</v>
      </c>
      <c r="E1883" s="150">
        <v>40943</v>
      </c>
      <c r="F1883" s="151" t="s">
        <v>3286</v>
      </c>
    </row>
    <row r="1884" spans="1:6">
      <c r="A1884" s="149">
        <v>7550000</v>
      </c>
      <c r="B1884" s="149">
        <v>7550000</v>
      </c>
      <c r="C1884" s="149">
        <v>7550000</v>
      </c>
      <c r="D1884" s="149">
        <v>7550000</v>
      </c>
      <c r="E1884" s="150">
        <v>40941</v>
      </c>
      <c r="F1884" s="151" t="s">
        <v>3287</v>
      </c>
    </row>
    <row r="1885" spans="1:6">
      <c r="A1885" s="149">
        <v>7690000</v>
      </c>
      <c r="B1885" s="149">
        <v>7690000</v>
      </c>
      <c r="C1885" s="149">
        <v>7690000</v>
      </c>
      <c r="D1885" s="149">
        <v>7690000</v>
      </c>
      <c r="E1885" s="150">
        <v>40940</v>
      </c>
      <c r="F1885" s="151" t="s">
        <v>3288</v>
      </c>
    </row>
    <row r="1886" spans="1:6">
      <c r="A1886" s="149">
        <v>7850000</v>
      </c>
      <c r="B1886" s="149">
        <v>7850000</v>
      </c>
      <c r="C1886" s="149">
        <v>7850000</v>
      </c>
      <c r="D1886" s="149">
        <v>7850000</v>
      </c>
      <c r="E1886" s="150">
        <v>40939</v>
      </c>
      <c r="F1886" s="151" t="s">
        <v>3289</v>
      </c>
    </row>
    <row r="1887" spans="1:6">
      <c r="A1887" s="149">
        <v>8400000</v>
      </c>
      <c r="B1887" s="149">
        <v>8400000</v>
      </c>
      <c r="C1887" s="149">
        <v>8400000</v>
      </c>
      <c r="D1887" s="149">
        <v>8400000</v>
      </c>
      <c r="E1887" s="150">
        <v>40938</v>
      </c>
      <c r="F1887" s="151" t="s">
        <v>3290</v>
      </c>
    </row>
    <row r="1888" spans="1:6">
      <c r="A1888" s="149">
        <v>8400000</v>
      </c>
      <c r="B1888" s="149">
        <v>8400000</v>
      </c>
      <c r="C1888" s="149">
        <v>8400000</v>
      </c>
      <c r="D1888" s="149">
        <v>8400000</v>
      </c>
      <c r="E1888" s="150">
        <v>40937</v>
      </c>
      <c r="F1888" s="151" t="s">
        <v>3291</v>
      </c>
    </row>
    <row r="1889" spans="1:6">
      <c r="A1889" s="149">
        <v>7950000</v>
      </c>
      <c r="B1889" s="149">
        <v>7950000</v>
      </c>
      <c r="C1889" s="149">
        <v>7950000</v>
      </c>
      <c r="D1889" s="149">
        <v>7950000</v>
      </c>
      <c r="E1889" s="150">
        <v>40936</v>
      </c>
      <c r="F1889" s="151" t="s">
        <v>3292</v>
      </c>
    </row>
    <row r="1890" spans="1:6">
      <c r="A1890" s="149">
        <v>7800000</v>
      </c>
      <c r="B1890" s="149">
        <v>7800000</v>
      </c>
      <c r="C1890" s="149">
        <v>7800000</v>
      </c>
      <c r="D1890" s="149">
        <v>7800000</v>
      </c>
      <c r="E1890" s="150">
        <v>40934</v>
      </c>
      <c r="F1890" s="151" t="s">
        <v>3293</v>
      </c>
    </row>
    <row r="1891" spans="1:6">
      <c r="A1891" s="149">
        <v>8000000</v>
      </c>
      <c r="B1891" s="149">
        <v>8000000</v>
      </c>
      <c r="C1891" s="149">
        <v>8000000</v>
      </c>
      <c r="D1891" s="149">
        <v>8000000</v>
      </c>
      <c r="E1891" s="150">
        <v>40933</v>
      </c>
      <c r="F1891" s="151" t="s">
        <v>3294</v>
      </c>
    </row>
    <row r="1892" spans="1:6">
      <c r="A1892" s="149">
        <v>10100000</v>
      </c>
      <c r="B1892" s="149">
        <v>10100000</v>
      </c>
      <c r="C1892" s="149">
        <v>10100000</v>
      </c>
      <c r="D1892" s="149">
        <v>10100000</v>
      </c>
      <c r="E1892" s="150">
        <v>40931</v>
      </c>
      <c r="F1892" s="151" t="s">
        <v>3295</v>
      </c>
    </row>
    <row r="1893" spans="1:6">
      <c r="A1893" s="149">
        <v>9150000</v>
      </c>
      <c r="B1893" s="149">
        <v>9150000</v>
      </c>
      <c r="C1893" s="149">
        <v>9150000</v>
      </c>
      <c r="D1893" s="149">
        <v>9150000</v>
      </c>
      <c r="E1893" s="150">
        <v>40929</v>
      </c>
      <c r="F1893" s="151" t="s">
        <v>3296</v>
      </c>
    </row>
    <row r="1894" spans="1:6">
      <c r="A1894" s="149">
        <v>7810000</v>
      </c>
      <c r="B1894" s="149">
        <v>7810000</v>
      </c>
      <c r="C1894" s="149">
        <v>7810000</v>
      </c>
      <c r="D1894" s="149">
        <v>7810000</v>
      </c>
      <c r="E1894" s="150">
        <v>40927</v>
      </c>
      <c r="F1894" s="151" t="s">
        <v>3297</v>
      </c>
    </row>
    <row r="1895" spans="1:6">
      <c r="A1895" s="149">
        <v>7720000</v>
      </c>
      <c r="B1895" s="149">
        <v>7720000</v>
      </c>
      <c r="C1895" s="149">
        <v>7720000</v>
      </c>
      <c r="D1895" s="149">
        <v>7720000</v>
      </c>
      <c r="E1895" s="150">
        <v>40926</v>
      </c>
      <c r="F1895" s="151" t="s">
        <v>3298</v>
      </c>
    </row>
    <row r="1896" spans="1:6">
      <c r="A1896" s="149">
        <v>7530000</v>
      </c>
      <c r="B1896" s="149">
        <v>7530000</v>
      </c>
      <c r="C1896" s="149">
        <v>7530000</v>
      </c>
      <c r="D1896" s="149">
        <v>7530000</v>
      </c>
      <c r="E1896" s="150">
        <v>40925</v>
      </c>
      <c r="F1896" s="151" t="s">
        <v>3299</v>
      </c>
    </row>
    <row r="1897" spans="1:6">
      <c r="A1897" s="149">
        <v>6950000</v>
      </c>
      <c r="B1897" s="149">
        <v>6950000</v>
      </c>
      <c r="C1897" s="149">
        <v>6950000</v>
      </c>
      <c r="D1897" s="149">
        <v>6950000</v>
      </c>
      <c r="E1897" s="150">
        <v>40924</v>
      </c>
      <c r="F1897" s="151" t="s">
        <v>3300</v>
      </c>
    </row>
    <row r="1898" spans="1:6">
      <c r="A1898" s="149">
        <v>6700000</v>
      </c>
      <c r="B1898" s="149">
        <v>6700000</v>
      </c>
      <c r="C1898" s="149">
        <v>6700000</v>
      </c>
      <c r="D1898" s="149">
        <v>6700000</v>
      </c>
      <c r="E1898" s="150">
        <v>40923</v>
      </c>
      <c r="F1898" s="151" t="s">
        <v>3301</v>
      </c>
    </row>
    <row r="1899" spans="1:6">
      <c r="A1899" s="149">
        <v>6670000</v>
      </c>
      <c r="B1899" s="149">
        <v>6670000</v>
      </c>
      <c r="C1899" s="149">
        <v>6670000</v>
      </c>
      <c r="D1899" s="149">
        <v>6670000</v>
      </c>
      <c r="E1899" s="150">
        <v>40920</v>
      </c>
      <c r="F1899" s="151" t="s">
        <v>3302</v>
      </c>
    </row>
    <row r="1900" spans="1:6">
      <c r="A1900" s="149">
        <v>6690000</v>
      </c>
      <c r="B1900" s="149">
        <v>6690000</v>
      </c>
      <c r="C1900" s="149">
        <v>6690000</v>
      </c>
      <c r="D1900" s="149">
        <v>6690000</v>
      </c>
      <c r="E1900" s="150">
        <v>40919</v>
      </c>
      <c r="F1900" s="151" t="s">
        <v>3303</v>
      </c>
    </row>
    <row r="1901" spans="1:6">
      <c r="A1901" s="149">
        <v>6600000</v>
      </c>
      <c r="B1901" s="149">
        <v>6600000</v>
      </c>
      <c r="C1901" s="149">
        <v>6600000</v>
      </c>
      <c r="D1901" s="149">
        <v>6600000</v>
      </c>
      <c r="E1901" s="150">
        <v>40918</v>
      </c>
      <c r="F1901" s="151" t="s">
        <v>3304</v>
      </c>
    </row>
    <row r="1902" spans="1:6">
      <c r="A1902" s="149">
        <v>6350000</v>
      </c>
      <c r="B1902" s="149">
        <v>6350000</v>
      </c>
      <c r="C1902" s="149">
        <v>6350000</v>
      </c>
      <c r="D1902" s="149">
        <v>6350000</v>
      </c>
      <c r="E1902" s="150">
        <v>40917</v>
      </c>
      <c r="F1902" s="151" t="s">
        <v>3305</v>
      </c>
    </row>
    <row r="1903" spans="1:6">
      <c r="A1903" s="149">
        <v>6210000</v>
      </c>
      <c r="B1903" s="149">
        <v>6210000</v>
      </c>
      <c r="C1903" s="149">
        <v>6210000</v>
      </c>
      <c r="D1903" s="149">
        <v>6210000</v>
      </c>
      <c r="E1903" s="150">
        <v>40916</v>
      </c>
      <c r="F1903" s="151" t="s">
        <v>3306</v>
      </c>
    </row>
    <row r="1904" spans="1:6">
      <c r="A1904" s="149">
        <v>6170000</v>
      </c>
      <c r="B1904" s="149">
        <v>6170000</v>
      </c>
      <c r="C1904" s="149">
        <v>6170000</v>
      </c>
      <c r="D1904" s="149">
        <v>6170000</v>
      </c>
      <c r="E1904" s="150">
        <v>40915</v>
      </c>
      <c r="F1904" s="151" t="s">
        <v>3307</v>
      </c>
    </row>
    <row r="1905" spans="1:6">
      <c r="A1905" s="149">
        <v>6170000</v>
      </c>
      <c r="B1905" s="149">
        <v>6170000</v>
      </c>
      <c r="C1905" s="149">
        <v>6170000</v>
      </c>
      <c r="D1905" s="149">
        <v>6170000</v>
      </c>
      <c r="E1905" s="150">
        <v>40913</v>
      </c>
      <c r="F1905" s="151" t="s">
        <v>3308</v>
      </c>
    </row>
    <row r="1906" spans="1:6">
      <c r="A1906" s="149">
        <v>6130000</v>
      </c>
      <c r="B1906" s="149">
        <v>6130000</v>
      </c>
      <c r="C1906" s="149">
        <v>6130000</v>
      </c>
      <c r="D1906" s="149">
        <v>6130000</v>
      </c>
      <c r="E1906" s="150">
        <v>40912</v>
      </c>
      <c r="F1906" s="151" t="s">
        <v>3309</v>
      </c>
    </row>
    <row r="1907" spans="1:6">
      <c r="A1907" s="149">
        <v>6140000</v>
      </c>
      <c r="B1907" s="149">
        <v>6140000</v>
      </c>
      <c r="C1907" s="149">
        <v>6140000</v>
      </c>
      <c r="D1907" s="149">
        <v>6140000</v>
      </c>
      <c r="E1907" s="150">
        <v>40911</v>
      </c>
      <c r="F1907" s="151" t="s">
        <v>3310</v>
      </c>
    </row>
    <row r="1908" spans="1:6">
      <c r="A1908" s="149">
        <v>6210000</v>
      </c>
      <c r="B1908" s="149">
        <v>6210000</v>
      </c>
      <c r="C1908" s="149">
        <v>6210000</v>
      </c>
      <c r="D1908" s="149">
        <v>6210000</v>
      </c>
      <c r="E1908" s="150">
        <v>40910</v>
      </c>
      <c r="F1908" s="151" t="s">
        <v>3311</v>
      </c>
    </row>
    <row r="1909" spans="1:6">
      <c r="A1909" s="149">
        <v>6130000</v>
      </c>
      <c r="B1909" s="149">
        <v>6130000</v>
      </c>
      <c r="C1909" s="149">
        <v>6130000</v>
      </c>
      <c r="D1909" s="149">
        <v>6130000</v>
      </c>
      <c r="E1909" s="150">
        <v>40909</v>
      </c>
      <c r="F1909" s="151" t="s">
        <v>3312</v>
      </c>
    </row>
    <row r="1910" spans="1:6">
      <c r="A1910" s="149">
        <v>6130000</v>
      </c>
      <c r="B1910" s="149">
        <v>6130000</v>
      </c>
      <c r="C1910" s="149">
        <v>6130000</v>
      </c>
      <c r="D1910" s="149">
        <v>6130000</v>
      </c>
      <c r="E1910" s="150">
        <v>40908</v>
      </c>
      <c r="F1910" s="151" t="s">
        <v>3313</v>
      </c>
    </row>
    <row r="1911" spans="1:6">
      <c r="A1911" s="149">
        <v>6020000</v>
      </c>
      <c r="B1911" s="149">
        <v>6020000</v>
      </c>
      <c r="C1911" s="149">
        <v>6020000</v>
      </c>
      <c r="D1911" s="149">
        <v>6020000</v>
      </c>
      <c r="E1911" s="150">
        <v>40906</v>
      </c>
      <c r="F1911" s="151" t="s">
        <v>3314</v>
      </c>
    </row>
    <row r="1912" spans="1:6">
      <c r="A1912" s="149">
        <v>6060000</v>
      </c>
      <c r="B1912" s="149">
        <v>6060000</v>
      </c>
      <c r="C1912" s="149">
        <v>6060000</v>
      </c>
      <c r="D1912" s="149">
        <v>6060000</v>
      </c>
      <c r="E1912" s="150">
        <v>40905</v>
      </c>
      <c r="F1912" s="151" t="s">
        <v>3315</v>
      </c>
    </row>
    <row r="1913" spans="1:6">
      <c r="A1913" s="149">
        <v>6080000</v>
      </c>
      <c r="B1913" s="149">
        <v>6080000</v>
      </c>
      <c r="C1913" s="149">
        <v>6080000</v>
      </c>
      <c r="D1913" s="149">
        <v>6080000</v>
      </c>
      <c r="E1913" s="150">
        <v>40904</v>
      </c>
      <c r="F1913" s="151" t="s">
        <v>3316</v>
      </c>
    </row>
    <row r="1914" spans="1:6">
      <c r="A1914" s="149">
        <v>6150000</v>
      </c>
      <c r="B1914" s="149">
        <v>6150000</v>
      </c>
      <c r="C1914" s="149">
        <v>6150000</v>
      </c>
      <c r="D1914" s="149">
        <v>6150000</v>
      </c>
      <c r="E1914" s="150">
        <v>40903</v>
      </c>
      <c r="F1914" s="151" t="s">
        <v>3317</v>
      </c>
    </row>
    <row r="1915" spans="1:6">
      <c r="A1915" s="149">
        <v>6120000</v>
      </c>
      <c r="B1915" s="149">
        <v>6120000</v>
      </c>
      <c r="C1915" s="149">
        <v>6120000</v>
      </c>
      <c r="D1915" s="149">
        <v>6120000</v>
      </c>
      <c r="E1915" s="150">
        <v>40902</v>
      </c>
      <c r="F1915" s="151" t="s">
        <v>3318</v>
      </c>
    </row>
    <row r="1916" spans="1:6">
      <c r="A1916" s="149">
        <v>6050000</v>
      </c>
      <c r="B1916" s="149">
        <v>6050000</v>
      </c>
      <c r="C1916" s="149">
        <v>6050000</v>
      </c>
      <c r="D1916" s="149">
        <v>6050000</v>
      </c>
      <c r="E1916" s="150">
        <v>40901</v>
      </c>
      <c r="F1916" s="151" t="s">
        <v>3319</v>
      </c>
    </row>
    <row r="1917" spans="1:6">
      <c r="A1917" s="149">
        <v>6020000</v>
      </c>
      <c r="B1917" s="149">
        <v>6020000</v>
      </c>
      <c r="C1917" s="149">
        <v>6020000</v>
      </c>
      <c r="D1917" s="149">
        <v>6020000</v>
      </c>
      <c r="E1917" s="150">
        <v>40899</v>
      </c>
      <c r="F1917" s="151" t="s">
        <v>3320</v>
      </c>
    </row>
    <row r="1918" spans="1:6">
      <c r="A1918" s="149">
        <v>6150000</v>
      </c>
      <c r="B1918" s="149">
        <v>6150000</v>
      </c>
      <c r="C1918" s="149">
        <v>6150000</v>
      </c>
      <c r="D1918" s="149">
        <v>6150000</v>
      </c>
      <c r="E1918" s="150">
        <v>40898</v>
      </c>
      <c r="F1918" s="151" t="s">
        <v>3321</v>
      </c>
    </row>
    <row r="1919" spans="1:6">
      <c r="A1919" s="149">
        <v>6220000</v>
      </c>
      <c r="B1919" s="149">
        <v>6220000</v>
      </c>
      <c r="C1919" s="149">
        <v>6220000</v>
      </c>
      <c r="D1919" s="149">
        <v>6220000</v>
      </c>
      <c r="E1919" s="150">
        <v>40897</v>
      </c>
      <c r="F1919" s="151" t="s">
        <v>3322</v>
      </c>
    </row>
    <row r="1920" spans="1:6">
      <c r="A1920" s="149">
        <v>6100000</v>
      </c>
      <c r="B1920" s="149">
        <v>6100000</v>
      </c>
      <c r="C1920" s="149">
        <v>6100000</v>
      </c>
      <c r="D1920" s="149">
        <v>6100000</v>
      </c>
      <c r="E1920" s="150">
        <v>40896</v>
      </c>
      <c r="F1920" s="151" t="s">
        <v>3323</v>
      </c>
    </row>
    <row r="1921" spans="1:6">
      <c r="A1921" s="149">
        <v>6120000</v>
      </c>
      <c r="B1921" s="149">
        <v>6120000</v>
      </c>
      <c r="C1921" s="149">
        <v>6120000</v>
      </c>
      <c r="D1921" s="149">
        <v>6120000</v>
      </c>
      <c r="E1921" s="150">
        <v>40895</v>
      </c>
      <c r="F1921" s="151" t="s">
        <v>3324</v>
      </c>
    </row>
    <row r="1922" spans="1:6">
      <c r="A1922" s="149">
        <v>5960000</v>
      </c>
      <c r="B1922" s="149">
        <v>5960000</v>
      </c>
      <c r="C1922" s="149">
        <v>5960000</v>
      </c>
      <c r="D1922" s="149">
        <v>5960000</v>
      </c>
      <c r="E1922" s="150">
        <v>40894</v>
      </c>
      <c r="F1922" s="151" t="s">
        <v>3325</v>
      </c>
    </row>
    <row r="1923" spans="1:6">
      <c r="A1923" s="149">
        <v>5850000</v>
      </c>
      <c r="B1923" s="149">
        <v>5850000</v>
      </c>
      <c r="C1923" s="149">
        <v>5850000</v>
      </c>
      <c r="D1923" s="149">
        <v>5850000</v>
      </c>
      <c r="E1923" s="150">
        <v>40892</v>
      </c>
      <c r="F1923" s="151" t="s">
        <v>3326</v>
      </c>
    </row>
    <row r="1924" spans="1:6">
      <c r="A1924" s="149">
        <v>5930000</v>
      </c>
      <c r="B1924" s="149">
        <v>5930000</v>
      </c>
      <c r="C1924" s="149">
        <v>5930000</v>
      </c>
      <c r="D1924" s="149">
        <v>5930000</v>
      </c>
      <c r="E1924" s="150">
        <v>40891</v>
      </c>
      <c r="F1924" s="151" t="s">
        <v>3327</v>
      </c>
    </row>
    <row r="1925" spans="1:6">
      <c r="A1925" s="149">
        <v>5870000</v>
      </c>
      <c r="B1925" s="149">
        <v>5870000</v>
      </c>
      <c r="C1925" s="149">
        <v>5870000</v>
      </c>
      <c r="D1925" s="149">
        <v>5870000</v>
      </c>
      <c r="E1925" s="150">
        <v>40890</v>
      </c>
      <c r="F1925" s="151" t="s">
        <v>3328</v>
      </c>
    </row>
    <row r="1926" spans="1:6">
      <c r="A1926" s="149">
        <v>5800000</v>
      </c>
      <c r="B1926" s="149">
        <v>5800000</v>
      </c>
      <c r="C1926" s="149">
        <v>5800000</v>
      </c>
      <c r="D1926" s="149">
        <v>5800000</v>
      </c>
      <c r="E1926" s="150">
        <v>40889</v>
      </c>
      <c r="F1926" s="151" t="s">
        <v>3329</v>
      </c>
    </row>
    <row r="1927" spans="1:6">
      <c r="A1927" s="149">
        <v>5890000</v>
      </c>
      <c r="B1927" s="149">
        <v>5890000</v>
      </c>
      <c r="C1927" s="149">
        <v>5890000</v>
      </c>
      <c r="D1927" s="149">
        <v>5890000</v>
      </c>
      <c r="E1927" s="150">
        <v>40888</v>
      </c>
      <c r="F1927" s="151" t="s">
        <v>3330</v>
      </c>
    </row>
    <row r="1928" spans="1:6">
      <c r="A1928" s="149">
        <v>5900000</v>
      </c>
      <c r="B1928" s="149">
        <v>5900000</v>
      </c>
      <c r="C1928" s="149">
        <v>5900000</v>
      </c>
      <c r="D1928" s="149">
        <v>5900000</v>
      </c>
      <c r="E1928" s="150">
        <v>40887</v>
      </c>
      <c r="F1928" s="151" t="s">
        <v>3331</v>
      </c>
    </row>
    <row r="1929" spans="1:6">
      <c r="A1929" s="149">
        <v>6000000</v>
      </c>
      <c r="B1929" s="149">
        <v>6000000</v>
      </c>
      <c r="C1929" s="149">
        <v>6000000</v>
      </c>
      <c r="D1929" s="149">
        <v>6000000</v>
      </c>
      <c r="E1929" s="150">
        <v>40885</v>
      </c>
      <c r="F1929" s="151" t="s">
        <v>3332</v>
      </c>
    </row>
    <row r="1930" spans="1:6">
      <c r="A1930" s="149">
        <v>6090000</v>
      </c>
      <c r="B1930" s="149">
        <v>6090000</v>
      </c>
      <c r="C1930" s="149">
        <v>6090000</v>
      </c>
      <c r="D1930" s="149">
        <v>6090000</v>
      </c>
      <c r="E1930" s="150">
        <v>40884</v>
      </c>
      <c r="F1930" s="151" t="s">
        <v>3333</v>
      </c>
    </row>
    <row r="1931" spans="1:6">
      <c r="A1931" s="149">
        <v>6200000</v>
      </c>
      <c r="B1931" s="149">
        <v>6200000</v>
      </c>
      <c r="C1931" s="149">
        <v>6200000</v>
      </c>
      <c r="D1931" s="149">
        <v>6200000</v>
      </c>
      <c r="E1931" s="150">
        <v>40881</v>
      </c>
      <c r="F1931" s="151" t="s">
        <v>3334</v>
      </c>
    </row>
    <row r="1932" spans="1:6">
      <c r="A1932" s="149">
        <v>6250000</v>
      </c>
      <c r="B1932" s="149">
        <v>6250000</v>
      </c>
      <c r="C1932" s="149">
        <v>6250000</v>
      </c>
      <c r="D1932" s="149">
        <v>6250000</v>
      </c>
      <c r="E1932" s="150">
        <v>40880</v>
      </c>
      <c r="F1932" s="151" t="s">
        <v>3335</v>
      </c>
    </row>
    <row r="1933" spans="1:6">
      <c r="A1933" s="149">
        <v>6000000</v>
      </c>
      <c r="B1933" s="149">
        <v>6000000</v>
      </c>
      <c r="C1933" s="149">
        <v>6000000</v>
      </c>
      <c r="D1933" s="149">
        <v>6000000</v>
      </c>
      <c r="E1933" s="150">
        <v>40878</v>
      </c>
      <c r="F1933" s="151" t="s">
        <v>3336</v>
      </c>
    </row>
    <row r="1934" spans="1:6">
      <c r="A1934" s="149">
        <v>5900000</v>
      </c>
      <c r="B1934" s="149">
        <v>5900000</v>
      </c>
      <c r="C1934" s="149">
        <v>5900000</v>
      </c>
      <c r="D1934" s="149">
        <v>5900000</v>
      </c>
      <c r="E1934" s="150">
        <v>40877</v>
      </c>
      <c r="F1934" s="151" t="s">
        <v>3337</v>
      </c>
    </row>
    <row r="1935" spans="1:6">
      <c r="A1935" s="149">
        <v>6050000</v>
      </c>
      <c r="B1935" s="149">
        <v>6050000</v>
      </c>
      <c r="C1935" s="149">
        <v>6050000</v>
      </c>
      <c r="D1935" s="149">
        <v>6050000</v>
      </c>
      <c r="E1935" s="150">
        <v>40876</v>
      </c>
      <c r="F1935" s="151" t="s">
        <v>3338</v>
      </c>
    </row>
    <row r="1936" spans="1:6">
      <c r="A1936" s="149">
        <v>6270000</v>
      </c>
      <c r="B1936" s="149">
        <v>6270000</v>
      </c>
      <c r="C1936" s="149">
        <v>6270000</v>
      </c>
      <c r="D1936" s="149">
        <v>6270000</v>
      </c>
      <c r="E1936" s="150">
        <v>40875</v>
      </c>
      <c r="F1936" s="151" t="s">
        <v>3339</v>
      </c>
    </row>
    <row r="1937" spans="1:6">
      <c r="A1937" s="149">
        <v>6250000</v>
      </c>
      <c r="B1937" s="149">
        <v>6250000</v>
      </c>
      <c r="C1937" s="149">
        <v>6250000</v>
      </c>
      <c r="D1937" s="149">
        <v>6250000</v>
      </c>
      <c r="E1937" s="150">
        <v>40874</v>
      </c>
      <c r="F1937" s="151" t="s">
        <v>3340</v>
      </c>
    </row>
    <row r="1938" spans="1:6">
      <c r="A1938" s="149">
        <v>6200000</v>
      </c>
      <c r="B1938" s="149">
        <v>6200000</v>
      </c>
      <c r="C1938" s="149">
        <v>6200000</v>
      </c>
      <c r="D1938" s="149">
        <v>6200000</v>
      </c>
      <c r="E1938" s="150">
        <v>40873</v>
      </c>
      <c r="F1938" s="151" t="s">
        <v>3341</v>
      </c>
    </row>
    <row r="1939" spans="1:6">
      <c r="A1939" s="149">
        <v>6150000</v>
      </c>
      <c r="B1939" s="149">
        <v>6150000</v>
      </c>
      <c r="C1939" s="149">
        <v>6150000</v>
      </c>
      <c r="D1939" s="149">
        <v>6150000</v>
      </c>
      <c r="E1939" s="150">
        <v>40871</v>
      </c>
      <c r="F1939" s="151" t="s">
        <v>3342</v>
      </c>
    </row>
    <row r="1940" spans="1:6">
      <c r="A1940" s="149">
        <v>6100000</v>
      </c>
      <c r="B1940" s="149">
        <v>6100000</v>
      </c>
      <c r="C1940" s="149">
        <v>6100000</v>
      </c>
      <c r="D1940" s="149">
        <v>6100000</v>
      </c>
      <c r="E1940" s="150">
        <v>40870</v>
      </c>
      <c r="F1940" s="151" t="s">
        <v>3343</v>
      </c>
    </row>
    <row r="1941" spans="1:6">
      <c r="A1941" s="149">
        <v>6000000</v>
      </c>
      <c r="B1941" s="149">
        <v>6000000</v>
      </c>
      <c r="C1941" s="149">
        <v>6000000</v>
      </c>
      <c r="D1941" s="149">
        <v>6000000</v>
      </c>
      <c r="E1941" s="150">
        <v>40869</v>
      </c>
      <c r="F1941" s="151" t="s">
        <v>3344</v>
      </c>
    </row>
    <row r="1942" spans="1:6">
      <c r="A1942" s="149">
        <v>6050000</v>
      </c>
      <c r="B1942" s="149">
        <v>6050000</v>
      </c>
      <c r="C1942" s="149">
        <v>6050000</v>
      </c>
      <c r="D1942" s="149">
        <v>6050000</v>
      </c>
      <c r="E1942" s="150">
        <v>40868</v>
      </c>
      <c r="F1942" s="151" t="s">
        <v>3345</v>
      </c>
    </row>
    <row r="1943" spans="1:6">
      <c r="A1943" s="149">
        <v>6120000</v>
      </c>
      <c r="B1943" s="149">
        <v>6120000</v>
      </c>
      <c r="C1943" s="149">
        <v>6120000</v>
      </c>
      <c r="D1943" s="149">
        <v>6120000</v>
      </c>
      <c r="E1943" s="150">
        <v>40867</v>
      </c>
      <c r="F1943" s="151" t="s">
        <v>3346</v>
      </c>
    </row>
    <row r="1944" spans="1:6">
      <c r="A1944" s="149">
        <v>6160000</v>
      </c>
      <c r="B1944" s="149">
        <v>6160000</v>
      </c>
      <c r="C1944" s="149">
        <v>6160000</v>
      </c>
      <c r="D1944" s="149">
        <v>6160000</v>
      </c>
      <c r="E1944" s="150">
        <v>40866</v>
      </c>
      <c r="F1944" s="151" t="s">
        <v>3347</v>
      </c>
    </row>
    <row r="1945" spans="1:6">
      <c r="A1945" s="149">
        <v>6180000</v>
      </c>
      <c r="B1945" s="149">
        <v>6180000</v>
      </c>
      <c r="C1945" s="149">
        <v>6180000</v>
      </c>
      <c r="D1945" s="149">
        <v>6180000</v>
      </c>
      <c r="E1945" s="150">
        <v>40864</v>
      </c>
      <c r="F1945" s="151" t="s">
        <v>3348</v>
      </c>
    </row>
    <row r="1946" spans="1:6">
      <c r="A1946" s="149">
        <v>6170000</v>
      </c>
      <c r="B1946" s="149">
        <v>6170000</v>
      </c>
      <c r="C1946" s="149">
        <v>6170000</v>
      </c>
      <c r="D1946" s="149">
        <v>6170000</v>
      </c>
      <c r="E1946" s="150">
        <v>40863</v>
      </c>
      <c r="F1946" s="151" t="s">
        <v>3349</v>
      </c>
    </row>
    <row r="1947" spans="1:6">
      <c r="A1947" s="149">
        <v>6180000</v>
      </c>
      <c r="B1947" s="149">
        <v>6180000</v>
      </c>
      <c r="C1947" s="149">
        <v>6180000</v>
      </c>
      <c r="D1947" s="149">
        <v>6180000</v>
      </c>
      <c r="E1947" s="150">
        <v>40861</v>
      </c>
      <c r="F1947" s="151" t="s">
        <v>3350</v>
      </c>
    </row>
    <row r="1948" spans="1:6">
      <c r="A1948" s="149">
        <v>6170000</v>
      </c>
      <c r="B1948" s="149">
        <v>6170000</v>
      </c>
      <c r="C1948" s="149">
        <v>6170000</v>
      </c>
      <c r="D1948" s="149">
        <v>6170000</v>
      </c>
      <c r="E1948" s="150">
        <v>40860</v>
      </c>
      <c r="F1948" s="151" t="s">
        <v>3351</v>
      </c>
    </row>
    <row r="1949" spans="1:6">
      <c r="A1949" s="149">
        <v>6100000</v>
      </c>
      <c r="B1949" s="149">
        <v>6100000</v>
      </c>
      <c r="C1949" s="149">
        <v>6100000</v>
      </c>
      <c r="D1949" s="149">
        <v>6100000</v>
      </c>
      <c r="E1949" s="150">
        <v>40859</v>
      </c>
      <c r="F1949" s="151" t="s">
        <v>3352</v>
      </c>
    </row>
    <row r="1950" spans="1:6">
      <c r="A1950" s="149">
        <v>6100000</v>
      </c>
      <c r="B1950" s="149">
        <v>6100000</v>
      </c>
      <c r="C1950" s="149">
        <v>6100000</v>
      </c>
      <c r="D1950" s="149">
        <v>6100000</v>
      </c>
      <c r="E1950" s="150">
        <v>40857</v>
      </c>
      <c r="F1950" s="151" t="s">
        <v>3353</v>
      </c>
    </row>
    <row r="1951" spans="1:6">
      <c r="A1951" s="149">
        <v>6060000</v>
      </c>
      <c r="B1951" s="149">
        <v>6060000</v>
      </c>
      <c r="C1951" s="149">
        <v>6060000</v>
      </c>
      <c r="D1951" s="149">
        <v>6060000</v>
      </c>
      <c r="E1951" s="150">
        <v>40856</v>
      </c>
      <c r="F1951" s="151" t="s">
        <v>3354</v>
      </c>
    </row>
    <row r="1952" spans="1:6">
      <c r="A1952" s="149">
        <v>5920000</v>
      </c>
      <c r="B1952" s="149">
        <v>5920000</v>
      </c>
      <c r="C1952" s="149">
        <v>5920000</v>
      </c>
      <c r="D1952" s="149">
        <v>5920000</v>
      </c>
      <c r="E1952" s="150">
        <v>40855</v>
      </c>
      <c r="F1952" s="151" t="s">
        <v>3355</v>
      </c>
    </row>
    <row r="1953" spans="1:6">
      <c r="A1953" s="149">
        <v>5910000</v>
      </c>
      <c r="B1953" s="149">
        <v>5910000</v>
      </c>
      <c r="C1953" s="149">
        <v>5910000</v>
      </c>
      <c r="D1953" s="149">
        <v>5910000</v>
      </c>
      <c r="E1953" s="150">
        <v>40853</v>
      </c>
      <c r="F1953" s="151" t="s">
        <v>3356</v>
      </c>
    </row>
    <row r="1954" spans="1:6">
      <c r="A1954" s="149">
        <v>5930000</v>
      </c>
      <c r="B1954" s="149">
        <v>5930000</v>
      </c>
      <c r="C1954" s="149">
        <v>5930000</v>
      </c>
      <c r="D1954" s="149">
        <v>5930000</v>
      </c>
      <c r="E1954" s="150">
        <v>40852</v>
      </c>
      <c r="F1954" s="151" t="s">
        <v>3357</v>
      </c>
    </row>
    <row r="1955" spans="1:6">
      <c r="A1955" s="149">
        <v>5920000</v>
      </c>
      <c r="B1955" s="149">
        <v>5920000</v>
      </c>
      <c r="C1955" s="149">
        <v>5920000</v>
      </c>
      <c r="D1955" s="149">
        <v>5920000</v>
      </c>
      <c r="E1955" s="150">
        <v>40850</v>
      </c>
      <c r="F1955" s="151" t="s">
        <v>3358</v>
      </c>
    </row>
    <row r="1956" spans="1:6">
      <c r="A1956" s="149">
        <v>5900000</v>
      </c>
      <c r="B1956" s="149">
        <v>5900000</v>
      </c>
      <c r="C1956" s="149">
        <v>5900000</v>
      </c>
      <c r="D1956" s="149">
        <v>5900000</v>
      </c>
      <c r="E1956" s="150">
        <v>40849</v>
      </c>
      <c r="F1956" s="151" t="s">
        <v>3359</v>
      </c>
    </row>
    <row r="1957" spans="1:6">
      <c r="A1957" s="149">
        <v>5930000</v>
      </c>
      <c r="B1957" s="149">
        <v>5930000</v>
      </c>
      <c r="C1957" s="149">
        <v>5930000</v>
      </c>
      <c r="D1957" s="149">
        <v>5930000</v>
      </c>
      <c r="E1957" s="150">
        <v>40848</v>
      </c>
      <c r="F1957" s="151" t="s">
        <v>3360</v>
      </c>
    </row>
    <row r="1958" spans="1:6">
      <c r="A1958" s="149">
        <v>5950000</v>
      </c>
      <c r="B1958" s="149">
        <v>5950000</v>
      </c>
      <c r="C1958" s="149">
        <v>5950000</v>
      </c>
      <c r="D1958" s="149">
        <v>5950000</v>
      </c>
      <c r="E1958" s="150">
        <v>40847</v>
      </c>
      <c r="F1958" s="151" t="s">
        <v>3361</v>
      </c>
    </row>
    <row r="1959" spans="1:6">
      <c r="A1959" s="149">
        <v>5880000</v>
      </c>
      <c r="B1959" s="149">
        <v>5880000</v>
      </c>
      <c r="C1959" s="149">
        <v>5880000</v>
      </c>
      <c r="D1959" s="149">
        <v>5880000</v>
      </c>
      <c r="E1959" s="150">
        <v>40846</v>
      </c>
      <c r="F1959" s="151" t="s">
        <v>3362</v>
      </c>
    </row>
    <row r="1960" spans="1:6">
      <c r="A1960" s="149">
        <v>5770000</v>
      </c>
      <c r="B1960" s="149">
        <v>5770000</v>
      </c>
      <c r="C1960" s="149">
        <v>5770000</v>
      </c>
      <c r="D1960" s="149">
        <v>5770000</v>
      </c>
      <c r="E1960" s="150">
        <v>40845</v>
      </c>
      <c r="F1960" s="151" t="s">
        <v>3363</v>
      </c>
    </row>
    <row r="1961" spans="1:6">
      <c r="A1961" s="149">
        <v>5770000</v>
      </c>
      <c r="B1961" s="149">
        <v>5770000</v>
      </c>
      <c r="C1961" s="149">
        <v>5770000</v>
      </c>
      <c r="D1961" s="149">
        <v>5770000</v>
      </c>
      <c r="E1961" s="150">
        <v>40843</v>
      </c>
      <c r="F1961" s="151" t="s">
        <v>3364</v>
      </c>
    </row>
    <row r="1962" spans="1:6">
      <c r="A1962" s="149">
        <v>5670000</v>
      </c>
      <c r="B1962" s="149">
        <v>5670000</v>
      </c>
      <c r="C1962" s="149">
        <v>5670000</v>
      </c>
      <c r="D1962" s="149">
        <v>5670000</v>
      </c>
      <c r="E1962" s="150">
        <v>40842</v>
      </c>
      <c r="F1962" s="151" t="s">
        <v>3365</v>
      </c>
    </row>
    <row r="1963" spans="1:6">
      <c r="A1963" s="149">
        <v>5680000</v>
      </c>
      <c r="B1963" s="149">
        <v>5680000</v>
      </c>
      <c r="C1963" s="149">
        <v>5680000</v>
      </c>
      <c r="D1963" s="149">
        <v>5680000</v>
      </c>
      <c r="E1963" s="150">
        <v>40841</v>
      </c>
      <c r="F1963" s="151" t="s">
        <v>3366</v>
      </c>
    </row>
    <row r="1964" spans="1:6">
      <c r="A1964" s="149">
        <v>5700000</v>
      </c>
      <c r="B1964" s="149">
        <v>5700000</v>
      </c>
      <c r="C1964" s="149">
        <v>5700000</v>
      </c>
      <c r="D1964" s="149">
        <v>5700000</v>
      </c>
      <c r="E1964" s="150">
        <v>40840</v>
      </c>
      <c r="F1964" s="151" t="s">
        <v>3367</v>
      </c>
    </row>
    <row r="1965" spans="1:6">
      <c r="A1965" s="149">
        <v>5640000</v>
      </c>
      <c r="B1965" s="149">
        <v>5640000</v>
      </c>
      <c r="C1965" s="149">
        <v>5640000</v>
      </c>
      <c r="D1965" s="149">
        <v>5640000</v>
      </c>
      <c r="E1965" s="150">
        <v>40839</v>
      </c>
      <c r="F1965" s="151" t="s">
        <v>3368</v>
      </c>
    </row>
    <row r="1966" spans="1:6">
      <c r="A1966" s="149">
        <v>5610000</v>
      </c>
      <c r="B1966" s="149">
        <v>5610000</v>
      </c>
      <c r="C1966" s="149">
        <v>5610000</v>
      </c>
      <c r="D1966" s="149">
        <v>5610000</v>
      </c>
      <c r="E1966" s="150">
        <v>40838</v>
      </c>
      <c r="F1966" s="151" t="s">
        <v>3369</v>
      </c>
    </row>
    <row r="1967" spans="1:6">
      <c r="A1967" s="149">
        <v>5650000</v>
      </c>
      <c r="B1967" s="149">
        <v>5650000</v>
      </c>
      <c r="C1967" s="149">
        <v>5650000</v>
      </c>
      <c r="D1967" s="149">
        <v>5650000</v>
      </c>
      <c r="E1967" s="150">
        <v>40836</v>
      </c>
      <c r="F1967" s="151" t="s">
        <v>3370</v>
      </c>
    </row>
    <row r="1968" spans="1:6">
      <c r="A1968" s="149">
        <v>5700000</v>
      </c>
      <c r="B1968" s="149">
        <v>5700000</v>
      </c>
      <c r="C1968" s="149">
        <v>5700000</v>
      </c>
      <c r="D1968" s="149">
        <v>5700000</v>
      </c>
      <c r="E1968" s="150">
        <v>40835</v>
      </c>
      <c r="F1968" s="151" t="s">
        <v>3371</v>
      </c>
    </row>
    <row r="1969" spans="1:6">
      <c r="A1969" s="149">
        <v>5700000</v>
      </c>
      <c r="B1969" s="149">
        <v>5700000</v>
      </c>
      <c r="C1969" s="149">
        <v>5700000</v>
      </c>
      <c r="D1969" s="149">
        <v>5700000</v>
      </c>
      <c r="E1969" s="150">
        <v>40834</v>
      </c>
      <c r="F1969" s="151" t="s">
        <v>3372</v>
      </c>
    </row>
    <row r="1970" spans="1:6">
      <c r="A1970" s="149">
        <v>5630000</v>
      </c>
      <c r="B1970" s="149">
        <v>5630000</v>
      </c>
      <c r="C1970" s="149">
        <v>5630000</v>
      </c>
      <c r="D1970" s="149">
        <v>5630000</v>
      </c>
      <c r="E1970" s="150">
        <v>40833</v>
      </c>
      <c r="F1970" s="151" t="s">
        <v>3373</v>
      </c>
    </row>
    <row r="1971" spans="1:6">
      <c r="A1971" s="149">
        <v>5650000</v>
      </c>
      <c r="B1971" s="149">
        <v>5650000</v>
      </c>
      <c r="C1971" s="149">
        <v>5650000</v>
      </c>
      <c r="D1971" s="149">
        <v>5650000</v>
      </c>
      <c r="E1971" s="150">
        <v>40832</v>
      </c>
      <c r="F1971" s="151" t="s">
        <v>3374</v>
      </c>
    </row>
    <row r="1972" spans="1:6">
      <c r="A1972" s="149">
        <v>5620000</v>
      </c>
      <c r="B1972" s="149">
        <v>5620000</v>
      </c>
      <c r="C1972" s="149">
        <v>5620000</v>
      </c>
      <c r="D1972" s="149">
        <v>5620000</v>
      </c>
      <c r="E1972" s="150">
        <v>40831</v>
      </c>
      <c r="F1972" s="151" t="s">
        <v>3375</v>
      </c>
    </row>
    <row r="1973" spans="1:6">
      <c r="A1973" s="149">
        <v>5680000</v>
      </c>
      <c r="B1973" s="149">
        <v>5680000</v>
      </c>
      <c r="C1973" s="149">
        <v>5680000</v>
      </c>
      <c r="D1973" s="149">
        <v>5680000</v>
      </c>
      <c r="E1973" s="150">
        <v>40829</v>
      </c>
      <c r="F1973" s="151" t="s">
        <v>3376</v>
      </c>
    </row>
    <row r="1974" spans="1:6">
      <c r="A1974" s="149">
        <v>5650000</v>
      </c>
      <c r="B1974" s="149">
        <v>5650000</v>
      </c>
      <c r="C1974" s="149">
        <v>5650000</v>
      </c>
      <c r="D1974" s="149">
        <v>5650000</v>
      </c>
      <c r="E1974" s="150">
        <v>40828</v>
      </c>
      <c r="F1974" s="151" t="s">
        <v>3377</v>
      </c>
    </row>
    <row r="1975" spans="1:6">
      <c r="A1975" s="149">
        <v>5700000</v>
      </c>
      <c r="B1975" s="149">
        <v>5700000</v>
      </c>
      <c r="C1975" s="149">
        <v>5700000</v>
      </c>
      <c r="D1975" s="149">
        <v>5700000</v>
      </c>
      <c r="E1975" s="150">
        <v>40827</v>
      </c>
      <c r="F1975" s="151" t="s">
        <v>3378</v>
      </c>
    </row>
    <row r="1976" spans="1:6">
      <c r="A1976" s="149">
        <v>5650000</v>
      </c>
      <c r="B1976" s="149">
        <v>5650000</v>
      </c>
      <c r="C1976" s="149">
        <v>5650000</v>
      </c>
      <c r="D1976" s="149">
        <v>5650000</v>
      </c>
      <c r="E1976" s="150">
        <v>40826</v>
      </c>
      <c r="F1976" s="151" t="s">
        <v>3379</v>
      </c>
    </row>
    <row r="1977" spans="1:6">
      <c r="A1977" s="149">
        <v>5700000</v>
      </c>
      <c r="B1977" s="149">
        <v>5700000</v>
      </c>
      <c r="C1977" s="149">
        <v>5700000</v>
      </c>
      <c r="D1977" s="149">
        <v>5700000</v>
      </c>
      <c r="E1977" s="150">
        <v>40825</v>
      </c>
      <c r="F1977" s="151" t="s">
        <v>3380</v>
      </c>
    </row>
    <row r="1978" spans="1:6">
      <c r="A1978" s="149">
        <v>5760000</v>
      </c>
      <c r="B1978" s="149">
        <v>5760000</v>
      </c>
      <c r="C1978" s="149">
        <v>5760000</v>
      </c>
      <c r="D1978" s="149">
        <v>5760000</v>
      </c>
      <c r="E1978" s="150">
        <v>40824</v>
      </c>
      <c r="F1978" s="151" t="s">
        <v>3381</v>
      </c>
    </row>
    <row r="1979" spans="1:6">
      <c r="A1979" s="149">
        <v>5700000</v>
      </c>
      <c r="B1979" s="149">
        <v>5700000</v>
      </c>
      <c r="C1979" s="149">
        <v>5700000</v>
      </c>
      <c r="D1979" s="149">
        <v>5700000</v>
      </c>
      <c r="E1979" s="150">
        <v>40822</v>
      </c>
      <c r="F1979" s="151" t="s">
        <v>3382</v>
      </c>
    </row>
    <row r="1980" spans="1:6">
      <c r="A1980" s="149">
        <v>5750000</v>
      </c>
      <c r="B1980" s="149">
        <v>5750000</v>
      </c>
      <c r="C1980" s="149">
        <v>5750000</v>
      </c>
      <c r="D1980" s="149">
        <v>5750000</v>
      </c>
      <c r="E1980" s="150">
        <v>40821</v>
      </c>
      <c r="F1980" s="151" t="s">
        <v>3383</v>
      </c>
    </row>
    <row r="1981" spans="1:6">
      <c r="A1981" s="149">
        <v>5550000</v>
      </c>
      <c r="B1981" s="149">
        <v>5550000</v>
      </c>
      <c r="C1981" s="149">
        <v>5550000</v>
      </c>
      <c r="D1981" s="149">
        <v>5550000</v>
      </c>
      <c r="E1981" s="150">
        <v>40820</v>
      </c>
      <c r="F1981" s="151" t="s">
        <v>3384</v>
      </c>
    </row>
    <row r="1982" spans="1:6">
      <c r="A1982" s="149">
        <v>5500000</v>
      </c>
      <c r="B1982" s="149">
        <v>5500000</v>
      </c>
      <c r="C1982" s="149">
        <v>5500000</v>
      </c>
      <c r="D1982" s="149">
        <v>5500000</v>
      </c>
      <c r="E1982" s="150">
        <v>40819</v>
      </c>
      <c r="F1982" s="151" t="s">
        <v>3385</v>
      </c>
    </row>
    <row r="1983" spans="1:6">
      <c r="A1983" s="149">
        <v>5900000</v>
      </c>
      <c r="B1983" s="149">
        <v>5900000</v>
      </c>
      <c r="C1983" s="149">
        <v>5900000</v>
      </c>
      <c r="D1983" s="149">
        <v>5900000</v>
      </c>
      <c r="E1983" s="150">
        <v>40818</v>
      </c>
      <c r="F1983" s="151" t="s">
        <v>3386</v>
      </c>
    </row>
    <row r="1984" spans="1:6">
      <c r="A1984" s="149">
        <v>5870000</v>
      </c>
      <c r="B1984" s="149">
        <v>5870000</v>
      </c>
      <c r="C1984" s="149">
        <v>5870000</v>
      </c>
      <c r="D1984" s="149">
        <v>5870000</v>
      </c>
      <c r="E1984" s="150">
        <v>40817</v>
      </c>
      <c r="F1984" s="151" t="s">
        <v>3387</v>
      </c>
    </row>
    <row r="1985" spans="1:6">
      <c r="A1985" s="149">
        <v>5870000</v>
      </c>
      <c r="B1985" s="149">
        <v>5870000</v>
      </c>
      <c r="C1985" s="149">
        <v>5870000</v>
      </c>
      <c r="D1985" s="149">
        <v>5870000</v>
      </c>
      <c r="E1985" s="150">
        <v>40815</v>
      </c>
      <c r="F1985" s="151" t="s">
        <v>3388</v>
      </c>
    </row>
    <row r="1986" spans="1:6">
      <c r="A1986" s="149">
        <v>5900000</v>
      </c>
      <c r="B1986" s="149">
        <v>5900000</v>
      </c>
      <c r="C1986" s="149">
        <v>5900000</v>
      </c>
      <c r="D1986" s="149">
        <v>5900000</v>
      </c>
      <c r="E1986" s="150">
        <v>40814</v>
      </c>
      <c r="F1986" s="151" t="s">
        <v>3389</v>
      </c>
    </row>
    <row r="1987" spans="1:6">
      <c r="A1987" s="149">
        <v>5650000</v>
      </c>
      <c r="B1987" s="149">
        <v>5650000</v>
      </c>
      <c r="C1987" s="149">
        <v>5650000</v>
      </c>
      <c r="D1987" s="149">
        <v>5650000</v>
      </c>
      <c r="E1987" s="150">
        <v>40813</v>
      </c>
      <c r="F1987" s="151" t="s">
        <v>3390</v>
      </c>
    </row>
    <row r="1988" spans="1:6">
      <c r="A1988" s="149">
        <v>5700000</v>
      </c>
      <c r="B1988" s="149">
        <v>5700000</v>
      </c>
      <c r="C1988" s="149">
        <v>5700000</v>
      </c>
      <c r="D1988" s="149">
        <v>5700000</v>
      </c>
      <c r="E1988" s="150">
        <v>40812</v>
      </c>
      <c r="F1988" s="151" t="s">
        <v>3391</v>
      </c>
    </row>
    <row r="1989" spans="1:6">
      <c r="A1989" s="149">
        <v>6100000</v>
      </c>
      <c r="B1989" s="149">
        <v>6100000</v>
      </c>
      <c r="C1989" s="149">
        <v>6100000</v>
      </c>
      <c r="D1989" s="149">
        <v>6100000</v>
      </c>
      <c r="E1989" s="150">
        <v>40811</v>
      </c>
      <c r="F1989" s="151" t="s">
        <v>3392</v>
      </c>
    </row>
    <row r="1990" spans="1:6">
      <c r="A1990" s="149">
        <v>6150000</v>
      </c>
      <c r="B1990" s="149">
        <v>6150000</v>
      </c>
      <c r="C1990" s="149">
        <v>6150000</v>
      </c>
      <c r="D1990" s="149">
        <v>6150000</v>
      </c>
      <c r="E1990" s="150">
        <v>40808</v>
      </c>
      <c r="F1990" s="151" t="s">
        <v>3393</v>
      </c>
    </row>
    <row r="1991" spans="1:6">
      <c r="A1991" s="149">
        <v>6100000</v>
      </c>
      <c r="B1991" s="149">
        <v>6100000</v>
      </c>
      <c r="C1991" s="149">
        <v>6100000</v>
      </c>
      <c r="D1991" s="149">
        <v>6100000</v>
      </c>
      <c r="E1991" s="150">
        <v>40807</v>
      </c>
      <c r="F1991" s="151" t="s">
        <v>3394</v>
      </c>
    </row>
    <row r="1992" spans="1:6">
      <c r="A1992" s="149">
        <v>6130000</v>
      </c>
      <c r="B1992" s="149">
        <v>6130000</v>
      </c>
      <c r="C1992" s="149">
        <v>6130000</v>
      </c>
      <c r="D1992" s="149">
        <v>6130000</v>
      </c>
      <c r="E1992" s="150">
        <v>40806</v>
      </c>
      <c r="F1992" s="151" t="s">
        <v>3395</v>
      </c>
    </row>
    <row r="1993" spans="1:6">
      <c r="A1993" s="149">
        <v>6100000</v>
      </c>
      <c r="B1993" s="149">
        <v>6100000</v>
      </c>
      <c r="C1993" s="149">
        <v>6100000</v>
      </c>
      <c r="D1993" s="149">
        <v>6100000</v>
      </c>
      <c r="E1993" s="150">
        <v>40805</v>
      </c>
      <c r="F1993" s="151" t="s">
        <v>3396</v>
      </c>
    </row>
    <row r="1994" spans="1:6">
      <c r="A1994" s="149">
        <v>6100000</v>
      </c>
      <c r="B1994" s="149">
        <v>6100000</v>
      </c>
      <c r="C1994" s="149">
        <v>6100000</v>
      </c>
      <c r="D1994" s="149">
        <v>6100000</v>
      </c>
      <c r="E1994" s="150">
        <v>40804</v>
      </c>
      <c r="F1994" s="151" t="s">
        <v>3397</v>
      </c>
    </row>
    <row r="1995" spans="1:6">
      <c r="A1995" s="149">
        <v>6050000</v>
      </c>
      <c r="B1995" s="149">
        <v>6050000</v>
      </c>
      <c r="C1995" s="149">
        <v>6050000</v>
      </c>
      <c r="D1995" s="149">
        <v>6050000</v>
      </c>
      <c r="E1995" s="150">
        <v>40803</v>
      </c>
      <c r="F1995" s="151" t="s">
        <v>3398</v>
      </c>
    </row>
    <row r="1996" spans="1:6">
      <c r="A1996" s="149">
        <v>6000000</v>
      </c>
      <c r="B1996" s="149">
        <v>6000000</v>
      </c>
      <c r="C1996" s="149">
        <v>6000000</v>
      </c>
      <c r="D1996" s="149">
        <v>6000000</v>
      </c>
      <c r="E1996" s="150">
        <v>40801</v>
      </c>
      <c r="F1996" s="151" t="s">
        <v>3399</v>
      </c>
    </row>
    <row r="1997" spans="1:6">
      <c r="A1997" s="149">
        <v>6100000</v>
      </c>
      <c r="B1997" s="149">
        <v>6100000</v>
      </c>
      <c r="C1997" s="149">
        <v>6100000</v>
      </c>
      <c r="D1997" s="149">
        <v>6100000</v>
      </c>
      <c r="E1997" s="150">
        <v>40800</v>
      </c>
      <c r="F1997" s="151" t="s">
        <v>3400</v>
      </c>
    </row>
    <row r="1998" spans="1:6">
      <c r="A1998" s="149">
        <v>6400000</v>
      </c>
      <c r="B1998" s="149">
        <v>6400000</v>
      </c>
      <c r="C1998" s="149">
        <v>6400000</v>
      </c>
      <c r="D1998" s="149">
        <v>6400000</v>
      </c>
      <c r="E1998" s="150">
        <v>40799</v>
      </c>
      <c r="F1998" s="151" t="s">
        <v>3401</v>
      </c>
    </row>
    <row r="1999" spans="1:6">
      <c r="A1999" s="149">
        <v>6150000</v>
      </c>
      <c r="B1999" s="149">
        <v>6150000</v>
      </c>
      <c r="C1999" s="149">
        <v>6150000</v>
      </c>
      <c r="D1999" s="149">
        <v>6150000</v>
      </c>
      <c r="E1999" s="150">
        <v>40798</v>
      </c>
      <c r="F1999" s="151" t="s">
        <v>3402</v>
      </c>
    </row>
    <row r="2000" spans="1:6">
      <c r="A2000" s="149">
        <v>6050000</v>
      </c>
      <c r="B2000" s="149">
        <v>6050000</v>
      </c>
      <c r="C2000" s="149">
        <v>6050000</v>
      </c>
      <c r="D2000" s="149">
        <v>6050000</v>
      </c>
      <c r="E2000" s="150">
        <v>40797</v>
      </c>
      <c r="F2000" s="151" t="s">
        <v>3403</v>
      </c>
    </row>
    <row r="2001" spans="1:6">
      <c r="A2001" s="149">
        <v>5960000</v>
      </c>
      <c r="B2001" s="149">
        <v>5960000</v>
      </c>
      <c r="C2001" s="149">
        <v>5960000</v>
      </c>
      <c r="D2001" s="149">
        <v>5960000</v>
      </c>
      <c r="E2001" s="150">
        <v>40796</v>
      </c>
      <c r="F2001" s="151" t="s">
        <v>3404</v>
      </c>
    </row>
    <row r="2002" spans="1:6">
      <c r="A2002" s="149">
        <v>5900000</v>
      </c>
      <c r="B2002" s="149">
        <v>5900000</v>
      </c>
      <c r="C2002" s="149">
        <v>5900000</v>
      </c>
      <c r="D2002" s="149">
        <v>5900000</v>
      </c>
      <c r="E2002" s="150">
        <v>40794</v>
      </c>
      <c r="F2002" s="151" t="s">
        <v>3405</v>
      </c>
    </row>
    <row r="2003" spans="1:6">
      <c r="A2003" s="149">
        <v>5960000</v>
      </c>
      <c r="B2003" s="149">
        <v>5960000</v>
      </c>
      <c r="C2003" s="149">
        <v>5960000</v>
      </c>
      <c r="D2003" s="149">
        <v>5960000</v>
      </c>
      <c r="E2003" s="150">
        <v>40793</v>
      </c>
      <c r="F2003" s="151" t="s">
        <v>3406</v>
      </c>
    </row>
    <row r="2004" spans="1:6">
      <c r="A2004" s="149">
        <v>5750000</v>
      </c>
      <c r="B2004" s="149">
        <v>5750000</v>
      </c>
      <c r="C2004" s="149">
        <v>5750000</v>
      </c>
      <c r="D2004" s="149">
        <v>5750000</v>
      </c>
      <c r="E2004" s="150">
        <v>40792</v>
      </c>
      <c r="F2004" s="151" t="s">
        <v>3407</v>
      </c>
    </row>
    <row r="2005" spans="1:6">
      <c r="A2005" s="149">
        <v>5630000</v>
      </c>
      <c r="B2005" s="149">
        <v>5630000</v>
      </c>
      <c r="C2005" s="149">
        <v>5630000</v>
      </c>
      <c r="D2005" s="149">
        <v>5630000</v>
      </c>
      <c r="E2005" s="150">
        <v>40791</v>
      </c>
      <c r="F2005" s="151" t="s">
        <v>3408</v>
      </c>
    </row>
    <row r="2006" spans="1:6">
      <c r="A2006" s="149">
        <v>5650000</v>
      </c>
      <c r="B2006" s="149">
        <v>5650000</v>
      </c>
      <c r="C2006" s="149">
        <v>5650000</v>
      </c>
      <c r="D2006" s="149">
        <v>5650000</v>
      </c>
      <c r="E2006" s="150">
        <v>40790</v>
      </c>
      <c r="F2006" s="151" t="s">
        <v>3409</v>
      </c>
    </row>
    <row r="2007" spans="1:6">
      <c r="A2007" s="149">
        <v>5520000</v>
      </c>
      <c r="B2007" s="149">
        <v>5520000</v>
      </c>
      <c r="C2007" s="149">
        <v>5520000</v>
      </c>
      <c r="D2007" s="149">
        <v>5520000</v>
      </c>
      <c r="E2007" s="150">
        <v>40789</v>
      </c>
      <c r="F2007" s="151" t="s">
        <v>3410</v>
      </c>
    </row>
    <row r="2008" spans="1:6">
      <c r="A2008" s="149">
        <v>5560000</v>
      </c>
      <c r="B2008" s="149">
        <v>5560000</v>
      </c>
      <c r="C2008" s="149">
        <v>5560000</v>
      </c>
      <c r="D2008" s="149">
        <v>5560000</v>
      </c>
      <c r="E2008" s="150">
        <v>40785</v>
      </c>
      <c r="F2008" s="151" t="s">
        <v>3411</v>
      </c>
    </row>
    <row r="2009" spans="1:6">
      <c r="A2009" s="149">
        <v>5540000</v>
      </c>
      <c r="B2009" s="149">
        <v>5540000</v>
      </c>
      <c r="C2009" s="149">
        <v>5540000</v>
      </c>
      <c r="D2009" s="149">
        <v>5540000</v>
      </c>
      <c r="E2009" s="150">
        <v>40784</v>
      </c>
      <c r="F2009" s="151" t="s">
        <v>3412</v>
      </c>
    </row>
    <row r="2010" spans="1:6">
      <c r="A2010" s="149">
        <v>5600000</v>
      </c>
      <c r="B2010" s="149">
        <v>5600000</v>
      </c>
      <c r="C2010" s="149">
        <v>5600000</v>
      </c>
      <c r="D2010" s="149">
        <v>5600000</v>
      </c>
      <c r="E2010" s="150">
        <v>40783</v>
      </c>
      <c r="F2010" s="151" t="s">
        <v>3413</v>
      </c>
    </row>
    <row r="2011" spans="1:6">
      <c r="A2011" s="149">
        <v>5220000</v>
      </c>
      <c r="B2011" s="149">
        <v>5220000</v>
      </c>
      <c r="C2011" s="149">
        <v>5220000</v>
      </c>
      <c r="D2011" s="149">
        <v>5220000</v>
      </c>
      <c r="E2011" s="150">
        <v>40782</v>
      </c>
      <c r="F2011" s="151" t="s">
        <v>3414</v>
      </c>
    </row>
    <row r="2012" spans="1:6">
      <c r="A2012" s="149">
        <v>5570000</v>
      </c>
      <c r="B2012" s="149">
        <v>5570000</v>
      </c>
      <c r="C2012" s="149">
        <v>5570000</v>
      </c>
      <c r="D2012" s="149">
        <v>5570000</v>
      </c>
      <c r="E2012" s="150">
        <v>40780</v>
      </c>
      <c r="F2012" s="151" t="s">
        <v>3415</v>
      </c>
    </row>
    <row r="2013" spans="1:6">
      <c r="A2013" s="149">
        <v>5580000</v>
      </c>
      <c r="B2013" s="149">
        <v>5580000</v>
      </c>
      <c r="C2013" s="149">
        <v>5580000</v>
      </c>
      <c r="D2013" s="149">
        <v>5580000</v>
      </c>
      <c r="E2013" s="150">
        <v>40779</v>
      </c>
      <c r="F2013" s="151" t="s">
        <v>3416</v>
      </c>
    </row>
    <row r="2014" spans="1:6">
      <c r="A2014" s="149">
        <v>5330000</v>
      </c>
      <c r="B2014" s="149">
        <v>5330000</v>
      </c>
      <c r="C2014" s="149">
        <v>5330000</v>
      </c>
      <c r="D2014" s="149">
        <v>5330000</v>
      </c>
      <c r="E2014" s="150">
        <v>40778</v>
      </c>
      <c r="F2014" s="151" t="s">
        <v>3417</v>
      </c>
    </row>
    <row r="2015" spans="1:6">
      <c r="A2015" s="149">
        <v>5170000</v>
      </c>
      <c r="B2015" s="149">
        <v>5170000</v>
      </c>
      <c r="C2015" s="149">
        <v>5170000</v>
      </c>
      <c r="D2015" s="149">
        <v>5170000</v>
      </c>
      <c r="E2015" s="150">
        <v>40776</v>
      </c>
      <c r="F2015" s="151" t="s">
        <v>3418</v>
      </c>
    </row>
    <row r="2016" spans="1:6">
      <c r="A2016" s="149">
        <v>4940000</v>
      </c>
      <c r="B2016" s="149">
        <v>4940000</v>
      </c>
      <c r="C2016" s="149">
        <v>4940000</v>
      </c>
      <c r="D2016" s="149">
        <v>4940000</v>
      </c>
      <c r="E2016" s="150">
        <v>40775</v>
      </c>
      <c r="F2016" s="151" t="s">
        <v>3419</v>
      </c>
    </row>
    <row r="2017" spans="1:6">
      <c r="A2017" s="149">
        <v>4900000</v>
      </c>
      <c r="B2017" s="149">
        <v>4900000</v>
      </c>
      <c r="C2017" s="149">
        <v>4900000</v>
      </c>
      <c r="D2017" s="149">
        <v>4900000</v>
      </c>
      <c r="E2017" s="150">
        <v>40773</v>
      </c>
      <c r="F2017" s="151" t="s">
        <v>3420</v>
      </c>
    </row>
    <row r="2018" spans="1:6">
      <c r="A2018" s="149">
        <v>4840000</v>
      </c>
      <c r="B2018" s="149">
        <v>4840000</v>
      </c>
      <c r="C2018" s="149">
        <v>4840000</v>
      </c>
      <c r="D2018" s="149">
        <v>4840000</v>
      </c>
      <c r="E2018" s="150">
        <v>40772</v>
      </c>
      <c r="F2018" s="151" t="s">
        <v>3421</v>
      </c>
    </row>
    <row r="2019" spans="1:6">
      <c r="A2019" s="149">
        <v>4720000</v>
      </c>
      <c r="B2019" s="149">
        <v>4720000</v>
      </c>
      <c r="C2019" s="149">
        <v>4720000</v>
      </c>
      <c r="D2019" s="149">
        <v>4720000</v>
      </c>
      <c r="E2019" s="150">
        <v>40771</v>
      </c>
      <c r="F2019" s="151" t="s">
        <v>3422</v>
      </c>
    </row>
    <row r="2020" spans="1:6">
      <c r="A2020" s="149">
        <v>4750000</v>
      </c>
      <c r="B2020" s="149">
        <v>4750000</v>
      </c>
      <c r="C2020" s="149">
        <v>4750000</v>
      </c>
      <c r="D2020" s="149">
        <v>4750000</v>
      </c>
      <c r="E2020" s="150">
        <v>40770</v>
      </c>
      <c r="F2020" s="151" t="s">
        <v>3423</v>
      </c>
    </row>
    <row r="2021" spans="1:6">
      <c r="A2021" s="149">
        <v>4800000</v>
      </c>
      <c r="B2021" s="149">
        <v>4800000</v>
      </c>
      <c r="C2021" s="149">
        <v>4800000</v>
      </c>
      <c r="D2021" s="149">
        <v>4800000</v>
      </c>
      <c r="E2021" s="150">
        <v>40769</v>
      </c>
      <c r="F2021" s="151" t="s">
        <v>3424</v>
      </c>
    </row>
    <row r="2022" spans="1:6">
      <c r="A2022" s="149">
        <v>4850000</v>
      </c>
      <c r="B2022" s="149">
        <v>4850000</v>
      </c>
      <c r="C2022" s="149">
        <v>4850000</v>
      </c>
      <c r="D2022" s="149">
        <v>4850000</v>
      </c>
      <c r="E2022" s="150">
        <v>40768</v>
      </c>
      <c r="F2022" s="151" t="s">
        <v>3425</v>
      </c>
    </row>
    <row r="2023" spans="1:6">
      <c r="A2023" s="149">
        <v>4800000</v>
      </c>
      <c r="B2023" s="149">
        <v>4800000</v>
      </c>
      <c r="C2023" s="149">
        <v>4800000</v>
      </c>
      <c r="D2023" s="149">
        <v>4800000</v>
      </c>
      <c r="E2023" s="150">
        <v>40766</v>
      </c>
      <c r="F2023" s="151" t="s">
        <v>3426</v>
      </c>
    </row>
    <row r="2024" spans="1:6">
      <c r="A2024" s="149">
        <v>4800000</v>
      </c>
      <c r="B2024" s="149">
        <v>4800000</v>
      </c>
      <c r="C2024" s="149">
        <v>4800000</v>
      </c>
      <c r="D2024" s="149">
        <v>4800000</v>
      </c>
      <c r="E2024" s="150">
        <v>40765</v>
      </c>
      <c r="F2024" s="151" t="s">
        <v>3427</v>
      </c>
    </row>
    <row r="2025" spans="1:6">
      <c r="A2025" s="149">
        <v>4600000</v>
      </c>
      <c r="B2025" s="149">
        <v>4600000</v>
      </c>
      <c r="C2025" s="149">
        <v>4600000</v>
      </c>
      <c r="D2025" s="149">
        <v>4600000</v>
      </c>
      <c r="E2025" s="150">
        <v>40764</v>
      </c>
      <c r="F2025" s="151" t="s">
        <v>3428</v>
      </c>
    </row>
    <row r="2026" spans="1:6">
      <c r="A2026" s="149">
        <v>4440000</v>
      </c>
      <c r="B2026" s="149">
        <v>4440000</v>
      </c>
      <c r="C2026" s="149">
        <v>4440000</v>
      </c>
      <c r="D2026" s="149">
        <v>4440000</v>
      </c>
      <c r="E2026" s="150">
        <v>40763</v>
      </c>
      <c r="F2026" s="151" t="s">
        <v>3429</v>
      </c>
    </row>
    <row r="2027" spans="1:6">
      <c r="A2027" s="149">
        <v>4410000</v>
      </c>
      <c r="B2027" s="149">
        <v>4410000</v>
      </c>
      <c r="C2027" s="149">
        <v>4410000</v>
      </c>
      <c r="D2027" s="149">
        <v>4410000</v>
      </c>
      <c r="E2027" s="150">
        <v>40762</v>
      </c>
      <c r="F2027" s="151" t="s">
        <v>3430</v>
      </c>
    </row>
    <row r="2028" spans="1:6">
      <c r="A2028" s="149">
        <v>4420000</v>
      </c>
      <c r="B2028" s="149">
        <v>4420000</v>
      </c>
      <c r="C2028" s="149">
        <v>4420000</v>
      </c>
      <c r="D2028" s="149">
        <v>4420000</v>
      </c>
      <c r="E2028" s="150">
        <v>40761</v>
      </c>
      <c r="F2028" s="151" t="s">
        <v>3431</v>
      </c>
    </row>
    <row r="2029" spans="1:6">
      <c r="A2029" s="149">
        <v>4470000</v>
      </c>
      <c r="B2029" s="149">
        <v>4470000</v>
      </c>
      <c r="C2029" s="149">
        <v>4470000</v>
      </c>
      <c r="D2029" s="149">
        <v>4470000</v>
      </c>
      <c r="E2029" s="150">
        <v>40759</v>
      </c>
      <c r="F2029" s="151" t="s">
        <v>3432</v>
      </c>
    </row>
    <row r="2030" spans="1:6">
      <c r="A2030" s="149">
        <v>4300000</v>
      </c>
      <c r="B2030" s="149">
        <v>4300000</v>
      </c>
      <c r="C2030" s="149">
        <v>4300000</v>
      </c>
      <c r="D2030" s="149">
        <v>4300000</v>
      </c>
      <c r="E2030" s="150">
        <v>40758</v>
      </c>
      <c r="F2030" s="151" t="s">
        <v>3433</v>
      </c>
    </row>
    <row r="2031" spans="1:6">
      <c r="A2031" s="149">
        <v>4300000</v>
      </c>
      <c r="B2031" s="149">
        <v>4300000</v>
      </c>
      <c r="C2031" s="149">
        <v>4300000</v>
      </c>
      <c r="D2031" s="149">
        <v>4300000</v>
      </c>
      <c r="E2031" s="150">
        <v>40757</v>
      </c>
      <c r="F2031" s="151" t="s">
        <v>3434</v>
      </c>
    </row>
    <row r="2032" spans="1:6">
      <c r="A2032" s="149">
        <v>4310000</v>
      </c>
      <c r="B2032" s="149">
        <v>4310000</v>
      </c>
      <c r="C2032" s="149">
        <v>4310000</v>
      </c>
      <c r="D2032" s="149">
        <v>4310000</v>
      </c>
      <c r="E2032" s="150">
        <v>40756</v>
      </c>
      <c r="F2032" s="151" t="s">
        <v>3435</v>
      </c>
    </row>
    <row r="2033" spans="1:6">
      <c r="A2033" s="149">
        <v>4320000</v>
      </c>
      <c r="B2033" s="149">
        <v>4320000</v>
      </c>
      <c r="C2033" s="149">
        <v>4320000</v>
      </c>
      <c r="D2033" s="149">
        <v>4320000</v>
      </c>
      <c r="E2033" s="150">
        <v>40755</v>
      </c>
      <c r="F2033" s="151" t="s">
        <v>3436</v>
      </c>
    </row>
    <row r="2034" spans="1:6">
      <c r="A2034" s="149">
        <v>4300000</v>
      </c>
      <c r="B2034" s="149">
        <v>4300000</v>
      </c>
      <c r="C2034" s="149">
        <v>4300000</v>
      </c>
      <c r="D2034" s="149">
        <v>4300000</v>
      </c>
      <c r="E2034" s="150">
        <v>40754</v>
      </c>
      <c r="F2034" s="151" t="s">
        <v>3437</v>
      </c>
    </row>
    <row r="2035" spans="1:6">
      <c r="A2035" s="149">
        <v>4330000</v>
      </c>
      <c r="B2035" s="149">
        <v>4330000</v>
      </c>
      <c r="C2035" s="149">
        <v>4330000</v>
      </c>
      <c r="D2035" s="149">
        <v>4330000</v>
      </c>
      <c r="E2035" s="150">
        <v>40752</v>
      </c>
      <c r="F2035" s="151" t="s">
        <v>3438</v>
      </c>
    </row>
    <row r="2036" spans="1:6">
      <c r="A2036" s="149">
        <v>4300000</v>
      </c>
      <c r="B2036" s="149">
        <v>4300000</v>
      </c>
      <c r="C2036" s="149">
        <v>4300000</v>
      </c>
      <c r="D2036" s="149">
        <v>4300000</v>
      </c>
      <c r="E2036" s="150">
        <v>40751</v>
      </c>
      <c r="F2036" s="151" t="s">
        <v>3439</v>
      </c>
    </row>
    <row r="2037" spans="1:6">
      <c r="A2037" s="149">
        <v>4320000</v>
      </c>
      <c r="B2037" s="149">
        <v>4320000</v>
      </c>
      <c r="C2037" s="149">
        <v>4320000</v>
      </c>
      <c r="D2037" s="149">
        <v>4320000</v>
      </c>
      <c r="E2037" s="150">
        <v>40750</v>
      </c>
      <c r="F2037" s="151" t="s">
        <v>3440</v>
      </c>
    </row>
    <row r="2038" spans="1:6">
      <c r="A2038" s="149">
        <v>4280000</v>
      </c>
      <c r="B2038" s="149">
        <v>4280000</v>
      </c>
      <c r="C2038" s="149">
        <v>4280000</v>
      </c>
      <c r="D2038" s="149">
        <v>4280000</v>
      </c>
      <c r="E2038" s="150">
        <v>40749</v>
      </c>
      <c r="F2038" s="151" t="s">
        <v>3441</v>
      </c>
    </row>
    <row r="2039" spans="1:6">
      <c r="A2039" s="149">
        <v>4320000</v>
      </c>
      <c r="B2039" s="149">
        <v>4320000</v>
      </c>
      <c r="C2039" s="149">
        <v>4320000</v>
      </c>
      <c r="D2039" s="149">
        <v>4320000</v>
      </c>
      <c r="E2039" s="150">
        <v>40748</v>
      </c>
      <c r="F2039" s="151" t="s">
        <v>3442</v>
      </c>
    </row>
    <row r="2040" spans="1:6">
      <c r="A2040" s="149">
        <v>4340000</v>
      </c>
      <c r="B2040" s="149">
        <v>4340000</v>
      </c>
      <c r="C2040" s="149">
        <v>4340000</v>
      </c>
      <c r="D2040" s="149">
        <v>4340000</v>
      </c>
      <c r="E2040" s="150">
        <v>40747</v>
      </c>
      <c r="F2040" s="151" t="s">
        <v>3443</v>
      </c>
    </row>
    <row r="2041" spans="1:6">
      <c r="A2041" s="149">
        <v>4360000</v>
      </c>
      <c r="B2041" s="149">
        <v>4360000</v>
      </c>
      <c r="C2041" s="149">
        <v>4360000</v>
      </c>
      <c r="D2041" s="149">
        <v>4360000</v>
      </c>
      <c r="E2041" s="150">
        <v>40745</v>
      </c>
      <c r="F2041" s="151" t="s">
        <v>3444</v>
      </c>
    </row>
    <row r="2042" spans="1:6">
      <c r="A2042" s="149">
        <v>4370000</v>
      </c>
      <c r="B2042" s="149">
        <v>4370000</v>
      </c>
      <c r="C2042" s="149">
        <v>4370000</v>
      </c>
      <c r="D2042" s="149">
        <v>4370000</v>
      </c>
      <c r="E2042" s="150">
        <v>40744</v>
      </c>
      <c r="F2042" s="151" t="s">
        <v>3445</v>
      </c>
    </row>
    <row r="2043" spans="1:6">
      <c r="A2043" s="149">
        <v>4290000</v>
      </c>
      <c r="B2043" s="149">
        <v>4290000</v>
      </c>
      <c r="C2043" s="149">
        <v>4290000</v>
      </c>
      <c r="D2043" s="149">
        <v>4290000</v>
      </c>
      <c r="E2043" s="150">
        <v>40743</v>
      </c>
      <c r="F2043" s="151" t="s">
        <v>3446</v>
      </c>
    </row>
    <row r="2044" spans="1:6">
      <c r="A2044" s="149">
        <v>4280000</v>
      </c>
      <c r="B2044" s="149">
        <v>4280000</v>
      </c>
      <c r="C2044" s="149">
        <v>4280000</v>
      </c>
      <c r="D2044" s="149">
        <v>4280000</v>
      </c>
      <c r="E2044" s="150">
        <v>40742</v>
      </c>
      <c r="F2044" s="151" t="s">
        <v>3447</v>
      </c>
    </row>
    <row r="2045" spans="1:6">
      <c r="A2045" s="149">
        <v>4270000</v>
      </c>
      <c r="B2045" s="149">
        <v>4270000</v>
      </c>
      <c r="C2045" s="149">
        <v>4270000</v>
      </c>
      <c r="D2045" s="149">
        <v>4270000</v>
      </c>
      <c r="E2045" s="150">
        <v>40740</v>
      </c>
      <c r="F2045" s="151" t="s">
        <v>3448</v>
      </c>
    </row>
    <row r="2046" spans="1:6">
      <c r="A2046" s="149">
        <v>4260000</v>
      </c>
      <c r="B2046" s="149">
        <v>4260000</v>
      </c>
      <c r="C2046" s="149">
        <v>4260000</v>
      </c>
      <c r="D2046" s="149">
        <v>4260000</v>
      </c>
      <c r="E2046" s="150">
        <v>40738</v>
      </c>
      <c r="F2046" s="151" t="s">
        <v>3449</v>
      </c>
    </row>
    <row r="2047" spans="1:6">
      <c r="A2047" s="149">
        <v>4260000</v>
      </c>
      <c r="B2047" s="149">
        <v>4260000</v>
      </c>
      <c r="C2047" s="149">
        <v>4260000</v>
      </c>
      <c r="D2047" s="149">
        <v>4260000</v>
      </c>
      <c r="E2047" s="150">
        <v>40737</v>
      </c>
      <c r="F2047" s="151" t="s">
        <v>3450</v>
      </c>
    </row>
    <row r="2048" spans="1:6">
      <c r="A2048" s="149">
        <v>4270000</v>
      </c>
      <c r="B2048" s="149">
        <v>4270000</v>
      </c>
      <c r="C2048" s="149">
        <v>4270000</v>
      </c>
      <c r="D2048" s="149">
        <v>4270000</v>
      </c>
      <c r="E2048" s="150">
        <v>40736</v>
      </c>
      <c r="F2048" s="151" t="s">
        <v>3451</v>
      </c>
    </row>
    <row r="2049" spans="1:6">
      <c r="A2049" s="149">
        <v>4290000</v>
      </c>
      <c r="B2049" s="149">
        <v>4290000</v>
      </c>
      <c r="C2049" s="149">
        <v>4290000</v>
      </c>
      <c r="D2049" s="149">
        <v>4290000</v>
      </c>
      <c r="E2049" s="150">
        <v>40735</v>
      </c>
      <c r="F2049" s="151" t="s">
        <v>3452</v>
      </c>
    </row>
    <row r="2050" spans="1:6">
      <c r="A2050" s="149">
        <v>4300000</v>
      </c>
      <c r="B2050" s="149">
        <v>4300000</v>
      </c>
      <c r="C2050" s="149">
        <v>4300000</v>
      </c>
      <c r="D2050" s="149">
        <v>4300000</v>
      </c>
      <c r="E2050" s="150">
        <v>40734</v>
      </c>
      <c r="F2050" s="151" t="s">
        <v>3453</v>
      </c>
    </row>
    <row r="2051" spans="1:6">
      <c r="A2051" s="149">
        <v>4310000</v>
      </c>
      <c r="B2051" s="149">
        <v>4310000</v>
      </c>
      <c r="C2051" s="149">
        <v>4310000</v>
      </c>
      <c r="D2051" s="149">
        <v>4310000</v>
      </c>
      <c r="E2051" s="150">
        <v>40733</v>
      </c>
      <c r="F2051" s="151" t="s">
        <v>3454</v>
      </c>
    </row>
    <row r="2052" spans="1:6">
      <c r="A2052" s="149">
        <v>4330000</v>
      </c>
      <c r="B2052" s="149">
        <v>4330000</v>
      </c>
      <c r="C2052" s="149">
        <v>4330000</v>
      </c>
      <c r="D2052" s="149">
        <v>4330000</v>
      </c>
      <c r="E2052" s="150">
        <v>40731</v>
      </c>
      <c r="F2052" s="151" t="s">
        <v>3455</v>
      </c>
    </row>
    <row r="2053" spans="1:6">
      <c r="A2053" s="149">
        <v>4320000</v>
      </c>
      <c r="B2053" s="149">
        <v>4320000</v>
      </c>
      <c r="C2053" s="149">
        <v>4320000</v>
      </c>
      <c r="D2053" s="149">
        <v>4320000</v>
      </c>
      <c r="E2053" s="150">
        <v>40730</v>
      </c>
      <c r="F2053" s="151" t="s">
        <v>3456</v>
      </c>
    </row>
    <row r="2054" spans="1:6">
      <c r="A2054" s="149">
        <v>4320000</v>
      </c>
      <c r="B2054" s="149">
        <v>4320000</v>
      </c>
      <c r="C2054" s="149">
        <v>4320000</v>
      </c>
      <c r="D2054" s="149">
        <v>4320000</v>
      </c>
      <c r="E2054" s="150">
        <v>40729</v>
      </c>
      <c r="F2054" s="151" t="s">
        <v>3457</v>
      </c>
    </row>
    <row r="2055" spans="1:6">
      <c r="A2055" s="149">
        <v>4310000</v>
      </c>
      <c r="B2055" s="149">
        <v>4310000</v>
      </c>
      <c r="C2055" s="149">
        <v>4310000</v>
      </c>
      <c r="D2055" s="149">
        <v>4310000</v>
      </c>
      <c r="E2055" s="150">
        <v>40728</v>
      </c>
      <c r="F2055" s="151" t="s">
        <v>3458</v>
      </c>
    </row>
    <row r="2056" spans="1:6">
      <c r="A2056" s="149">
        <v>4310000</v>
      </c>
      <c r="B2056" s="149">
        <v>4310000</v>
      </c>
      <c r="C2056" s="149">
        <v>4310000</v>
      </c>
      <c r="D2056" s="149">
        <v>4310000</v>
      </c>
      <c r="E2056" s="150">
        <v>40727</v>
      </c>
      <c r="F2056" s="151" t="s">
        <v>3459</v>
      </c>
    </row>
    <row r="2057" spans="1:6">
      <c r="A2057" s="149">
        <v>4340000</v>
      </c>
      <c r="B2057" s="149">
        <v>4340000</v>
      </c>
      <c r="C2057" s="149">
        <v>4340000</v>
      </c>
      <c r="D2057" s="149">
        <v>4340000</v>
      </c>
      <c r="E2057" s="150">
        <v>40726</v>
      </c>
      <c r="F2057" s="151" t="s">
        <v>3460</v>
      </c>
    </row>
    <row r="2058" spans="1:6">
      <c r="A2058" s="149">
        <v>4280000</v>
      </c>
      <c r="B2058" s="149">
        <v>4280000</v>
      </c>
      <c r="C2058" s="149">
        <v>4280000</v>
      </c>
      <c r="D2058" s="149">
        <v>4280000</v>
      </c>
      <c r="E2058" s="150">
        <v>40723</v>
      </c>
      <c r="F2058" s="151" t="s">
        <v>3461</v>
      </c>
    </row>
    <row r="2059" spans="1:6">
      <c r="A2059" s="149">
        <v>4280000</v>
      </c>
      <c r="B2059" s="149">
        <v>4280000</v>
      </c>
      <c r="C2059" s="149">
        <v>4280000</v>
      </c>
      <c r="D2059" s="149">
        <v>4280000</v>
      </c>
      <c r="E2059" s="150">
        <v>40722</v>
      </c>
      <c r="F2059" s="151" t="s">
        <v>3462</v>
      </c>
    </row>
    <row r="2060" spans="1:6">
      <c r="A2060" s="149">
        <v>4280000</v>
      </c>
      <c r="B2060" s="149">
        <v>4280000</v>
      </c>
      <c r="C2060" s="149">
        <v>4280000</v>
      </c>
      <c r="D2060" s="149">
        <v>4280000</v>
      </c>
      <c r="E2060" s="150">
        <v>40721</v>
      </c>
      <c r="F2060" s="151" t="s">
        <v>3463</v>
      </c>
    </row>
    <row r="2061" spans="1:6">
      <c r="A2061" s="149">
        <v>4350000</v>
      </c>
      <c r="B2061" s="149">
        <v>4350000</v>
      </c>
      <c r="C2061" s="149">
        <v>4350000</v>
      </c>
      <c r="D2061" s="149">
        <v>4350000</v>
      </c>
      <c r="E2061" s="150">
        <v>40720</v>
      </c>
      <c r="F2061" s="151" t="s">
        <v>3464</v>
      </c>
    </row>
    <row r="2062" spans="1:6">
      <c r="A2062" s="149">
        <v>4440000</v>
      </c>
      <c r="B2062" s="149">
        <v>4440000</v>
      </c>
      <c r="C2062" s="149">
        <v>4440000</v>
      </c>
      <c r="D2062" s="149">
        <v>4440000</v>
      </c>
      <c r="E2062" s="150">
        <v>40717</v>
      </c>
      <c r="F2062" s="151" t="s">
        <v>3465</v>
      </c>
    </row>
    <row r="2063" spans="1:6">
      <c r="A2063" s="149">
        <v>4420000</v>
      </c>
      <c r="B2063" s="149">
        <v>4420000</v>
      </c>
      <c r="C2063" s="149">
        <v>4420000</v>
      </c>
      <c r="D2063" s="149">
        <v>4420000</v>
      </c>
      <c r="E2063" s="150">
        <v>40716</v>
      </c>
      <c r="F2063" s="151" t="s">
        <v>3466</v>
      </c>
    </row>
    <row r="2064" spans="1:6">
      <c r="A2064" s="149">
        <v>4470000</v>
      </c>
      <c r="B2064" s="149">
        <v>4470000</v>
      </c>
      <c r="C2064" s="149">
        <v>4470000</v>
      </c>
      <c r="D2064" s="149">
        <v>4470000</v>
      </c>
      <c r="E2064" s="150">
        <v>40715</v>
      </c>
      <c r="F2064" s="151" t="s">
        <v>3467</v>
      </c>
    </row>
    <row r="2065" spans="1:6">
      <c r="A2065" s="149">
        <v>4480000</v>
      </c>
      <c r="B2065" s="149">
        <v>4480000</v>
      </c>
      <c r="C2065" s="149">
        <v>4480000</v>
      </c>
      <c r="D2065" s="149">
        <v>4480000</v>
      </c>
      <c r="E2065" s="150">
        <v>40714</v>
      </c>
      <c r="F2065" s="151" t="s">
        <v>3468</v>
      </c>
    </row>
    <row r="2066" spans="1:6">
      <c r="A2066" s="149">
        <v>4520000</v>
      </c>
      <c r="B2066" s="149">
        <v>4520000</v>
      </c>
      <c r="C2066" s="149">
        <v>4520000</v>
      </c>
      <c r="D2066" s="149">
        <v>4520000</v>
      </c>
      <c r="E2066" s="150">
        <v>40713</v>
      </c>
      <c r="F2066" s="151" t="s">
        <v>3469</v>
      </c>
    </row>
    <row r="2067" spans="1:6">
      <c r="A2067" s="149">
        <v>4550000</v>
      </c>
      <c r="B2067" s="149">
        <v>4550000</v>
      </c>
      <c r="C2067" s="149">
        <v>4550000</v>
      </c>
      <c r="D2067" s="149">
        <v>4550000</v>
      </c>
      <c r="E2067" s="150">
        <v>40712</v>
      </c>
      <c r="F2067" s="151" t="s">
        <v>3470</v>
      </c>
    </row>
    <row r="2068" spans="1:6">
      <c r="A2068" s="149">
        <v>4570000</v>
      </c>
      <c r="B2068" s="149">
        <v>4570000</v>
      </c>
      <c r="C2068" s="149">
        <v>4570000</v>
      </c>
      <c r="D2068" s="149">
        <v>4570000</v>
      </c>
      <c r="E2068" s="150">
        <v>40709</v>
      </c>
      <c r="F2068" s="151" t="s">
        <v>3471</v>
      </c>
    </row>
    <row r="2069" spans="1:6">
      <c r="A2069" s="149">
        <v>4600000</v>
      </c>
      <c r="B2069" s="149">
        <v>4600000</v>
      </c>
      <c r="C2069" s="149">
        <v>4600000</v>
      </c>
      <c r="D2069" s="149">
        <v>4600000</v>
      </c>
      <c r="E2069" s="150">
        <v>40708</v>
      </c>
      <c r="F2069" s="151" t="s">
        <v>3472</v>
      </c>
    </row>
    <row r="2070" spans="1:6">
      <c r="A2070" s="149">
        <v>4560000</v>
      </c>
      <c r="B2070" s="149">
        <v>4560000</v>
      </c>
      <c r="C2070" s="149">
        <v>4560000</v>
      </c>
      <c r="D2070" s="149">
        <v>4560000</v>
      </c>
      <c r="E2070" s="150">
        <v>40707</v>
      </c>
      <c r="F2070" s="151" t="s">
        <v>3473</v>
      </c>
    </row>
    <row r="2071" spans="1:6">
      <c r="A2071" s="149">
        <v>4620000</v>
      </c>
      <c r="B2071" s="149">
        <v>4620000</v>
      </c>
      <c r="C2071" s="149">
        <v>4620000</v>
      </c>
      <c r="D2071" s="149">
        <v>4620000</v>
      </c>
      <c r="E2071" s="150">
        <v>40706</v>
      </c>
      <c r="F2071" s="151" t="s">
        <v>3474</v>
      </c>
    </row>
    <row r="2072" spans="1:6">
      <c r="A2072" s="149">
        <v>4600000</v>
      </c>
      <c r="B2072" s="149">
        <v>4600000</v>
      </c>
      <c r="C2072" s="149">
        <v>4600000</v>
      </c>
      <c r="D2072" s="149">
        <v>4600000</v>
      </c>
      <c r="E2072" s="150">
        <v>40705</v>
      </c>
      <c r="F2072" s="151" t="s">
        <v>3475</v>
      </c>
    </row>
    <row r="2073" spans="1:6">
      <c r="A2073" s="149">
        <v>4550000</v>
      </c>
      <c r="B2073" s="149">
        <v>4550000</v>
      </c>
      <c r="C2073" s="149">
        <v>4550000</v>
      </c>
      <c r="D2073" s="149">
        <v>4550000</v>
      </c>
      <c r="E2073" s="150">
        <v>40703</v>
      </c>
      <c r="F2073" s="151" t="s">
        <v>3476</v>
      </c>
    </row>
    <row r="2074" spans="1:6">
      <c r="A2074" s="149">
        <v>4470000</v>
      </c>
      <c r="B2074" s="149">
        <v>4470000</v>
      </c>
      <c r="C2074" s="149">
        <v>4470000</v>
      </c>
      <c r="D2074" s="149">
        <v>4470000</v>
      </c>
      <c r="E2074" s="150">
        <v>40702</v>
      </c>
      <c r="F2074" s="151" t="s">
        <v>3477</v>
      </c>
    </row>
    <row r="2075" spans="1:6">
      <c r="A2075" s="149">
        <v>4470000</v>
      </c>
      <c r="B2075" s="149">
        <v>4470000</v>
      </c>
      <c r="C2075" s="149">
        <v>4470000</v>
      </c>
      <c r="D2075" s="149">
        <v>4470000</v>
      </c>
      <c r="E2075" s="150">
        <v>40701</v>
      </c>
      <c r="F2075" s="151" t="s">
        <v>3478</v>
      </c>
    </row>
    <row r="2076" spans="1:6">
      <c r="A2076" s="149">
        <v>4420000</v>
      </c>
      <c r="B2076" s="149">
        <v>4420000</v>
      </c>
      <c r="C2076" s="149">
        <v>4420000</v>
      </c>
      <c r="D2076" s="149">
        <v>4420000</v>
      </c>
      <c r="E2076" s="150">
        <v>40700</v>
      </c>
      <c r="F2076" s="151" t="s">
        <v>3479</v>
      </c>
    </row>
    <row r="2077" spans="1:6">
      <c r="A2077" s="149">
        <v>4400000</v>
      </c>
      <c r="B2077" s="149">
        <v>4400000</v>
      </c>
      <c r="C2077" s="149">
        <v>4400000</v>
      </c>
      <c r="D2077" s="149">
        <v>4400000</v>
      </c>
      <c r="E2077" s="150">
        <v>40696</v>
      </c>
      <c r="F2077" s="151" t="s">
        <v>3480</v>
      </c>
    </row>
    <row r="2078" spans="1:6">
      <c r="A2078" s="149">
        <v>4400000</v>
      </c>
      <c r="B2078" s="149">
        <v>4400000</v>
      </c>
      <c r="C2078" s="149">
        <v>4400000</v>
      </c>
      <c r="D2078" s="149">
        <v>4400000</v>
      </c>
      <c r="E2078" s="150">
        <v>40695</v>
      </c>
      <c r="F2078" s="151" t="s">
        <v>3481</v>
      </c>
    </row>
    <row r="2079" spans="1:6">
      <c r="A2079" s="149">
        <v>4380000</v>
      </c>
      <c r="B2079" s="149">
        <v>4380000</v>
      </c>
      <c r="C2079" s="149">
        <v>4380000</v>
      </c>
      <c r="D2079" s="149">
        <v>4380000</v>
      </c>
      <c r="E2079" s="150">
        <v>40694</v>
      </c>
      <c r="F2079" s="151" t="s">
        <v>3482</v>
      </c>
    </row>
    <row r="2080" spans="1:6">
      <c r="A2080" s="149">
        <v>4400000</v>
      </c>
      <c r="B2080" s="149">
        <v>4400000</v>
      </c>
      <c r="C2080" s="149">
        <v>4400000</v>
      </c>
      <c r="D2080" s="149">
        <v>4400000</v>
      </c>
      <c r="E2080" s="150">
        <v>40693</v>
      </c>
      <c r="F2080" s="151" t="s">
        <v>3483</v>
      </c>
    </row>
    <row r="2081" spans="1:6">
      <c r="A2081" s="149">
        <v>4450000</v>
      </c>
      <c r="B2081" s="149">
        <v>4450000</v>
      </c>
      <c r="C2081" s="149">
        <v>4450000</v>
      </c>
      <c r="D2081" s="149">
        <v>4450000</v>
      </c>
      <c r="E2081" s="150">
        <v>40692</v>
      </c>
      <c r="F2081" s="151" t="s">
        <v>3484</v>
      </c>
    </row>
    <row r="2082" spans="1:6">
      <c r="A2082" s="149">
        <v>4480000</v>
      </c>
      <c r="B2082" s="149">
        <v>4480000</v>
      </c>
      <c r="C2082" s="149">
        <v>4480000</v>
      </c>
      <c r="D2082" s="149">
        <v>4480000</v>
      </c>
      <c r="E2082" s="150">
        <v>40691</v>
      </c>
      <c r="F2082" s="151" t="s">
        <v>3485</v>
      </c>
    </row>
    <row r="2083" spans="1:6">
      <c r="A2083" s="149">
        <v>4350000</v>
      </c>
      <c r="B2083" s="149">
        <v>4350000</v>
      </c>
      <c r="C2083" s="149">
        <v>4350000</v>
      </c>
      <c r="D2083" s="149">
        <v>4350000</v>
      </c>
      <c r="E2083" s="150">
        <v>40688</v>
      </c>
      <c r="F2083" s="151" t="s">
        <v>3486</v>
      </c>
    </row>
    <row r="2084" spans="1:6">
      <c r="A2084" s="149">
        <v>4210000</v>
      </c>
      <c r="B2084" s="149">
        <v>4210000</v>
      </c>
      <c r="C2084" s="149">
        <v>4210000</v>
      </c>
      <c r="D2084" s="149">
        <v>4210000</v>
      </c>
      <c r="E2084" s="150">
        <v>40684</v>
      </c>
      <c r="F2084" s="151" t="s">
        <v>3487</v>
      </c>
    </row>
    <row r="2085" spans="1:6">
      <c r="A2085" s="149">
        <v>4380000</v>
      </c>
      <c r="B2085" s="149">
        <v>4380000</v>
      </c>
      <c r="C2085" s="149">
        <v>4380000</v>
      </c>
      <c r="D2085" s="149">
        <v>4380000</v>
      </c>
      <c r="E2085" s="150">
        <v>40687</v>
      </c>
      <c r="F2085" s="151" t="s">
        <v>3488</v>
      </c>
    </row>
    <row r="2086" spans="1:6">
      <c r="A2086" s="149">
        <v>4370000</v>
      </c>
      <c r="B2086" s="149">
        <v>4370000</v>
      </c>
      <c r="C2086" s="149">
        <v>4370000</v>
      </c>
      <c r="D2086" s="149">
        <v>4370000</v>
      </c>
      <c r="E2086" s="150">
        <v>40686</v>
      </c>
      <c r="F2086" s="151" t="s">
        <v>3489</v>
      </c>
    </row>
    <row r="2087" spans="1:6">
      <c r="A2087" s="149">
        <v>4200000</v>
      </c>
      <c r="B2087" s="149">
        <v>4200000</v>
      </c>
      <c r="C2087" s="149">
        <v>4200000</v>
      </c>
      <c r="D2087" s="149">
        <v>4200000</v>
      </c>
      <c r="E2087" s="150">
        <v>40682</v>
      </c>
      <c r="F2087" s="151" t="s">
        <v>3490</v>
      </c>
    </row>
    <row r="2088" spans="1:6">
      <c r="A2088" s="149">
        <v>4230000</v>
      </c>
      <c r="B2088" s="149">
        <v>4230000</v>
      </c>
      <c r="C2088" s="149">
        <v>4230000</v>
      </c>
      <c r="D2088" s="149">
        <v>4230000</v>
      </c>
      <c r="E2088" s="150">
        <v>40685</v>
      </c>
      <c r="F2088" s="151" t="s">
        <v>3491</v>
      </c>
    </row>
    <row r="2089" spans="1:6">
      <c r="A2089" s="149">
        <v>4215000</v>
      </c>
      <c r="B2089" s="149">
        <v>4215000</v>
      </c>
      <c r="C2089" s="149">
        <v>4215000</v>
      </c>
      <c r="D2089" s="149">
        <v>4215000</v>
      </c>
      <c r="E2089" s="150">
        <v>40681</v>
      </c>
      <c r="F2089" s="151" t="s">
        <v>3492</v>
      </c>
    </row>
    <row r="2090" spans="1:6">
      <c r="A2090" s="149">
        <v>4200000</v>
      </c>
      <c r="B2090" s="149">
        <v>4200000</v>
      </c>
      <c r="C2090" s="149">
        <v>4200000</v>
      </c>
      <c r="D2090" s="149">
        <v>4200000</v>
      </c>
      <c r="E2090" s="150">
        <v>40680</v>
      </c>
      <c r="F2090" s="151" t="s">
        <v>3493</v>
      </c>
    </row>
    <row r="2091" spans="1:6">
      <c r="A2091" s="149">
        <v>4220000</v>
      </c>
      <c r="B2091" s="149">
        <v>4220000</v>
      </c>
      <c r="C2091" s="149">
        <v>4220000</v>
      </c>
      <c r="D2091" s="149">
        <v>4220000</v>
      </c>
      <c r="E2091" s="150">
        <v>40679</v>
      </c>
      <c r="F2091" s="151" t="s">
        <v>3494</v>
      </c>
    </row>
    <row r="2092" spans="1:6">
      <c r="A2092" s="149">
        <v>4220000</v>
      </c>
      <c r="B2092" s="149">
        <v>4220000</v>
      </c>
      <c r="C2092" s="149">
        <v>4220000</v>
      </c>
      <c r="D2092" s="149">
        <v>4220000</v>
      </c>
      <c r="E2092" s="150">
        <v>40678</v>
      </c>
      <c r="F2092" s="151" t="s">
        <v>3495</v>
      </c>
    </row>
    <row r="2093" spans="1:6">
      <c r="A2093" s="149">
        <v>4250000</v>
      </c>
      <c r="B2093" s="149">
        <v>4250000</v>
      </c>
      <c r="C2093" s="149">
        <v>4250000</v>
      </c>
      <c r="D2093" s="149">
        <v>4250000</v>
      </c>
      <c r="E2093" s="150">
        <v>40677</v>
      </c>
      <c r="F2093" s="151" t="s">
        <v>3496</v>
      </c>
    </row>
    <row r="2094" spans="1:6">
      <c r="A2094" s="149">
        <v>4270000</v>
      </c>
      <c r="B2094" s="149">
        <v>4270000</v>
      </c>
      <c r="C2094" s="149">
        <v>4270000</v>
      </c>
      <c r="D2094" s="149">
        <v>4270000</v>
      </c>
      <c r="E2094" s="150">
        <v>40675</v>
      </c>
      <c r="F2094" s="151" t="s">
        <v>3497</v>
      </c>
    </row>
    <row r="2095" spans="1:6">
      <c r="A2095" s="149">
        <v>4250000</v>
      </c>
      <c r="B2095" s="149">
        <v>4250000</v>
      </c>
      <c r="C2095" s="149">
        <v>4250000</v>
      </c>
      <c r="D2095" s="149">
        <v>4250000</v>
      </c>
      <c r="E2095" s="150">
        <v>40674</v>
      </c>
      <c r="F2095" s="151" t="s">
        <v>3498</v>
      </c>
    </row>
    <row r="2096" spans="1:6">
      <c r="A2096" s="149">
        <v>4210000</v>
      </c>
      <c r="B2096" s="149">
        <v>4210000</v>
      </c>
      <c r="C2096" s="149">
        <v>4210000</v>
      </c>
      <c r="D2096" s="149">
        <v>4210000</v>
      </c>
      <c r="E2096" s="150">
        <v>40673</v>
      </c>
      <c r="F2096" s="151" t="s">
        <v>3499</v>
      </c>
    </row>
    <row r="2097" spans="1:6">
      <c r="A2097" s="149">
        <v>4200000</v>
      </c>
      <c r="B2097" s="149">
        <v>4200000</v>
      </c>
      <c r="C2097" s="149">
        <v>4200000</v>
      </c>
      <c r="D2097" s="149">
        <v>4200000</v>
      </c>
      <c r="E2097" s="150">
        <v>40672</v>
      </c>
      <c r="F2097" s="151" t="s">
        <v>3500</v>
      </c>
    </row>
    <row r="2098" spans="1:6">
      <c r="A2098" s="149">
        <v>4200000</v>
      </c>
      <c r="B2098" s="149">
        <v>4200000</v>
      </c>
      <c r="C2098" s="149">
        <v>4200000</v>
      </c>
      <c r="D2098" s="149">
        <v>4200000</v>
      </c>
      <c r="E2098" s="150">
        <v>40671</v>
      </c>
      <c r="F2098" s="151" t="s">
        <v>3501</v>
      </c>
    </row>
    <row r="2099" spans="1:6">
      <c r="A2099" s="149">
        <v>4220000</v>
      </c>
      <c r="B2099" s="149">
        <v>4220000</v>
      </c>
      <c r="C2099" s="149">
        <v>4220000</v>
      </c>
      <c r="D2099" s="149">
        <v>4220000</v>
      </c>
      <c r="E2099" s="150">
        <v>40668</v>
      </c>
      <c r="F2099" s="151" t="s">
        <v>3502</v>
      </c>
    </row>
    <row r="2100" spans="1:6">
      <c r="A2100" s="149">
        <v>4230000</v>
      </c>
      <c r="B2100" s="149">
        <v>4230000</v>
      </c>
      <c r="C2100" s="149">
        <v>4230000</v>
      </c>
      <c r="D2100" s="149">
        <v>4230000</v>
      </c>
      <c r="E2100" s="150">
        <v>40667</v>
      </c>
      <c r="F2100" s="151" t="s">
        <v>3503</v>
      </c>
    </row>
    <row r="2101" spans="1:6">
      <c r="A2101" s="149">
        <v>4230000</v>
      </c>
      <c r="B2101" s="149">
        <v>4230000</v>
      </c>
      <c r="C2101" s="149">
        <v>4230000</v>
      </c>
      <c r="D2101" s="149">
        <v>4230000</v>
      </c>
      <c r="E2101" s="150">
        <v>40666</v>
      </c>
      <c r="F2101" s="151" t="s">
        <v>3504</v>
      </c>
    </row>
    <row r="2102" spans="1:6">
      <c r="A2102" s="149">
        <v>4250000</v>
      </c>
      <c r="B2102" s="149">
        <v>4250000</v>
      </c>
      <c r="C2102" s="149">
        <v>4250000</v>
      </c>
      <c r="D2102" s="149">
        <v>4250000</v>
      </c>
      <c r="E2102" s="150">
        <v>40665</v>
      </c>
      <c r="F2102" s="151" t="s">
        <v>3505</v>
      </c>
    </row>
    <row r="2103" spans="1:6">
      <c r="A2103" s="149">
        <v>4250000</v>
      </c>
      <c r="B2103" s="149">
        <v>4250000</v>
      </c>
      <c r="C2103" s="149">
        <v>4250000</v>
      </c>
      <c r="D2103" s="149">
        <v>4250000</v>
      </c>
      <c r="E2103" s="150">
        <v>40664</v>
      </c>
      <c r="F2103" s="151" t="s">
        <v>3506</v>
      </c>
    </row>
    <row r="2104" spans="1:6">
      <c r="A2104" s="149">
        <v>4230000</v>
      </c>
      <c r="B2104" s="149">
        <v>4230000</v>
      </c>
      <c r="C2104" s="149">
        <v>4230000</v>
      </c>
      <c r="D2104" s="149">
        <v>4230000</v>
      </c>
      <c r="E2104" s="150">
        <v>40663</v>
      </c>
      <c r="F2104" s="151" t="s">
        <v>3507</v>
      </c>
    </row>
    <row r="2105" spans="1:6">
      <c r="A2105" s="149">
        <v>4160000</v>
      </c>
      <c r="B2105" s="149">
        <v>4160000</v>
      </c>
      <c r="C2105" s="149">
        <v>4160000</v>
      </c>
      <c r="D2105" s="149">
        <v>4160000</v>
      </c>
      <c r="E2105" s="150">
        <v>40661</v>
      </c>
      <c r="F2105" s="151" t="s">
        <v>3508</v>
      </c>
    </row>
    <row r="2106" spans="1:6">
      <c r="A2106" s="149">
        <v>4180000</v>
      </c>
      <c r="B2106" s="149">
        <v>4180000</v>
      </c>
      <c r="C2106" s="149">
        <v>4180000</v>
      </c>
      <c r="D2106" s="149">
        <v>4180000</v>
      </c>
      <c r="E2106" s="150">
        <v>40660</v>
      </c>
      <c r="F2106" s="151" t="s">
        <v>3509</v>
      </c>
    </row>
    <row r="2107" spans="1:6">
      <c r="A2107" s="149">
        <v>4250000</v>
      </c>
      <c r="B2107" s="149">
        <v>4250000</v>
      </c>
      <c r="C2107" s="149">
        <v>4250000</v>
      </c>
      <c r="D2107" s="149">
        <v>4250000</v>
      </c>
      <c r="E2107" s="150">
        <v>40659</v>
      </c>
      <c r="F2107" s="151" t="s">
        <v>3510</v>
      </c>
    </row>
    <row r="2108" spans="1:6">
      <c r="A2108" s="149">
        <v>4350000</v>
      </c>
      <c r="B2108" s="149">
        <v>4350000</v>
      </c>
      <c r="C2108" s="149">
        <v>4350000</v>
      </c>
      <c r="D2108" s="149">
        <v>4350000</v>
      </c>
      <c r="E2108" s="150">
        <v>40658</v>
      </c>
      <c r="F2108" s="151" t="s">
        <v>3511</v>
      </c>
    </row>
    <row r="2109" spans="1:6">
      <c r="A2109" s="149">
        <v>4280000</v>
      </c>
      <c r="B2109" s="149">
        <v>4280000</v>
      </c>
      <c r="C2109" s="149">
        <v>4280000</v>
      </c>
      <c r="D2109" s="149">
        <v>4280000</v>
      </c>
      <c r="E2109" s="150">
        <v>40657</v>
      </c>
      <c r="F2109" s="151" t="s">
        <v>3512</v>
      </c>
    </row>
    <row r="2110" spans="1:6">
      <c r="A2110" s="149">
        <v>4200000</v>
      </c>
      <c r="B2110" s="149">
        <v>4200000</v>
      </c>
      <c r="C2110" s="149">
        <v>4200000</v>
      </c>
      <c r="D2110" s="149">
        <v>4200000</v>
      </c>
      <c r="E2110" s="150">
        <v>40656</v>
      </c>
      <c r="F2110" s="151" t="s">
        <v>3513</v>
      </c>
    </row>
    <row r="2111" spans="1:6">
      <c r="A2111" s="149">
        <v>4300000</v>
      </c>
      <c r="B2111" s="149">
        <v>4300000</v>
      </c>
      <c r="C2111" s="149">
        <v>4300000</v>
      </c>
      <c r="D2111" s="149">
        <v>4300000</v>
      </c>
      <c r="E2111" s="150">
        <v>40654</v>
      </c>
      <c r="F2111" s="151" t="s">
        <v>3514</v>
      </c>
    </row>
    <row r="2112" spans="1:6">
      <c r="A2112" s="149">
        <v>4450000</v>
      </c>
      <c r="B2112" s="149">
        <v>4450000</v>
      </c>
      <c r="C2112" s="149">
        <v>4450000</v>
      </c>
      <c r="D2112" s="149">
        <v>4450000</v>
      </c>
      <c r="E2112" s="150">
        <v>40653</v>
      </c>
      <c r="F2112" s="151" t="s">
        <v>3515</v>
      </c>
    </row>
    <row r="2113" spans="1:6">
      <c r="A2113" s="149">
        <v>4370000</v>
      </c>
      <c r="B2113" s="149">
        <v>4370000</v>
      </c>
      <c r="C2113" s="149">
        <v>4370000</v>
      </c>
      <c r="D2113" s="149">
        <v>4370000</v>
      </c>
      <c r="E2113" s="150">
        <v>40652</v>
      </c>
      <c r="F2113" s="151" t="s">
        <v>3516</v>
      </c>
    </row>
    <row r="2114" spans="1:6">
      <c r="A2114" s="149">
        <v>4300000</v>
      </c>
      <c r="B2114" s="149">
        <v>4300000</v>
      </c>
      <c r="C2114" s="149">
        <v>4300000</v>
      </c>
      <c r="D2114" s="149">
        <v>4300000</v>
      </c>
      <c r="E2114" s="150">
        <v>40651</v>
      </c>
      <c r="F2114" s="151" t="s">
        <v>3517</v>
      </c>
    </row>
    <row r="2115" spans="1:6">
      <c r="A2115" s="149">
        <v>4300000</v>
      </c>
      <c r="B2115" s="149">
        <v>4300000</v>
      </c>
      <c r="C2115" s="149">
        <v>4300000</v>
      </c>
      <c r="D2115" s="149">
        <v>4300000</v>
      </c>
      <c r="E2115" s="150">
        <v>40650</v>
      </c>
      <c r="F2115" s="151" t="s">
        <v>3518</v>
      </c>
    </row>
    <row r="2116" spans="1:6">
      <c r="A2116" s="149">
        <v>4200000</v>
      </c>
      <c r="B2116" s="149">
        <v>4200000</v>
      </c>
      <c r="C2116" s="149">
        <v>4200000</v>
      </c>
      <c r="D2116" s="149">
        <v>4200000</v>
      </c>
      <c r="E2116" s="150">
        <v>40649</v>
      </c>
      <c r="F2116" s="151" t="s">
        <v>3519</v>
      </c>
    </row>
    <row r="2117" spans="1:6">
      <c r="A2117" s="149">
        <v>4190000</v>
      </c>
      <c r="B2117" s="149">
        <v>4190000</v>
      </c>
      <c r="C2117" s="149">
        <v>4190000</v>
      </c>
      <c r="D2117" s="149">
        <v>4190000</v>
      </c>
      <c r="E2117" s="150">
        <v>40647</v>
      </c>
      <c r="F2117" s="151" t="s">
        <v>3520</v>
      </c>
    </row>
    <row r="2118" spans="1:6">
      <c r="A2118" s="149">
        <v>4140000</v>
      </c>
      <c r="B2118" s="149">
        <v>4140000</v>
      </c>
      <c r="C2118" s="149">
        <v>4140000</v>
      </c>
      <c r="D2118" s="149">
        <v>4140000</v>
      </c>
      <c r="E2118" s="150">
        <v>40646</v>
      </c>
      <c r="F2118" s="151" t="s">
        <v>3521</v>
      </c>
    </row>
    <row r="2119" spans="1:6">
      <c r="A2119" s="149">
        <v>4140000</v>
      </c>
      <c r="B2119" s="149">
        <v>4140000</v>
      </c>
      <c r="C2119" s="149">
        <v>4140000</v>
      </c>
      <c r="D2119" s="149">
        <v>4140000</v>
      </c>
      <c r="E2119" s="150">
        <v>40645</v>
      </c>
      <c r="F2119" s="151" t="s">
        <v>3522</v>
      </c>
    </row>
    <row r="2120" spans="1:6">
      <c r="A2120" s="149">
        <v>4060000</v>
      </c>
      <c r="B2120" s="149">
        <v>4060000</v>
      </c>
      <c r="C2120" s="149">
        <v>4060000</v>
      </c>
      <c r="D2120" s="149">
        <v>4060000</v>
      </c>
      <c r="E2120" s="150">
        <v>40644</v>
      </c>
      <c r="F2120" s="151" t="s">
        <v>3523</v>
      </c>
    </row>
    <row r="2121" spans="1:6">
      <c r="A2121" s="149">
        <v>4040000</v>
      </c>
      <c r="B2121" s="149">
        <v>4040000</v>
      </c>
      <c r="C2121" s="149">
        <v>4040000</v>
      </c>
      <c r="D2121" s="149">
        <v>4040000</v>
      </c>
      <c r="E2121" s="150">
        <v>40643</v>
      </c>
      <c r="F2121" s="151" t="s">
        <v>3524</v>
      </c>
    </row>
    <row r="2122" spans="1:6">
      <c r="A2122" s="149">
        <v>4020000</v>
      </c>
      <c r="B2122" s="149">
        <v>4020000</v>
      </c>
      <c r="C2122" s="149">
        <v>4020000</v>
      </c>
      <c r="D2122" s="149">
        <v>4020000</v>
      </c>
      <c r="E2122" s="150">
        <v>40642</v>
      </c>
      <c r="F2122" s="151" t="s">
        <v>3525</v>
      </c>
    </row>
    <row r="2123" spans="1:6">
      <c r="A2123" s="149">
        <v>3930000</v>
      </c>
      <c r="B2123" s="149">
        <v>3930000</v>
      </c>
      <c r="C2123" s="149">
        <v>3930000</v>
      </c>
      <c r="D2123" s="149">
        <v>3930000</v>
      </c>
      <c r="E2123" s="150">
        <v>40638</v>
      </c>
      <c r="F2123" s="151" t="s">
        <v>3526</v>
      </c>
    </row>
    <row r="2124" spans="1:6">
      <c r="A2124" s="149">
        <v>3930000</v>
      </c>
      <c r="B2124" s="149">
        <v>3930000</v>
      </c>
      <c r="C2124" s="149">
        <v>3930000</v>
      </c>
      <c r="D2124" s="149">
        <v>3930000</v>
      </c>
      <c r="E2124" s="150">
        <v>40636</v>
      </c>
      <c r="F2124" s="151" t="s">
        <v>3527</v>
      </c>
    </row>
    <row r="2125" spans="1:6">
      <c r="A2125" s="149">
        <v>3850000</v>
      </c>
      <c r="B2125" s="149">
        <v>3850000</v>
      </c>
      <c r="C2125" s="149">
        <v>3850000</v>
      </c>
      <c r="D2125" s="149">
        <v>3850000</v>
      </c>
      <c r="E2125" s="150">
        <v>40619</v>
      </c>
      <c r="F2125" s="151" t="s">
        <v>3528</v>
      </c>
    </row>
    <row r="2126" spans="1:6">
      <c r="A2126" s="149">
        <v>3860000</v>
      </c>
      <c r="B2126" s="149">
        <v>3860000</v>
      </c>
      <c r="C2126" s="149">
        <v>3860000</v>
      </c>
      <c r="D2126" s="149">
        <v>3860000</v>
      </c>
      <c r="E2126" s="150">
        <v>40618</v>
      </c>
      <c r="F2126" s="151" t="s">
        <v>3529</v>
      </c>
    </row>
    <row r="2127" spans="1:6">
      <c r="A2127" s="149">
        <v>3880000</v>
      </c>
      <c r="B2127" s="149">
        <v>3880000</v>
      </c>
      <c r="C2127" s="149">
        <v>3880000</v>
      </c>
      <c r="D2127" s="149">
        <v>3880000</v>
      </c>
      <c r="E2127" s="150">
        <v>40617</v>
      </c>
      <c r="F2127" s="151" t="s">
        <v>3530</v>
      </c>
    </row>
    <row r="2128" spans="1:6">
      <c r="A2128" s="149">
        <v>3830000</v>
      </c>
      <c r="B2128" s="149">
        <v>3830000</v>
      </c>
      <c r="C2128" s="149">
        <v>3830000</v>
      </c>
      <c r="D2128" s="149">
        <v>3830000</v>
      </c>
      <c r="E2128" s="150">
        <v>40616</v>
      </c>
      <c r="F2128" s="151" t="s">
        <v>3531</v>
      </c>
    </row>
    <row r="2129" spans="1:6">
      <c r="A2129" s="149">
        <v>3840000</v>
      </c>
      <c r="B2129" s="149">
        <v>3840000</v>
      </c>
      <c r="C2129" s="149">
        <v>3840000</v>
      </c>
      <c r="D2129" s="149">
        <v>3840000</v>
      </c>
      <c r="E2129" s="150">
        <v>40615</v>
      </c>
      <c r="F2129" s="151" t="s">
        <v>3532</v>
      </c>
    </row>
    <row r="2130" spans="1:6">
      <c r="A2130" s="149">
        <v>3880000</v>
      </c>
      <c r="B2130" s="149">
        <v>3880000</v>
      </c>
      <c r="C2130" s="149">
        <v>3880000</v>
      </c>
      <c r="D2130" s="149">
        <v>3880000</v>
      </c>
      <c r="E2130" s="150">
        <v>40614</v>
      </c>
      <c r="F2130" s="151" t="s">
        <v>3533</v>
      </c>
    </row>
    <row r="2131" spans="1:6">
      <c r="A2131" s="149">
        <v>3870000</v>
      </c>
      <c r="B2131" s="149">
        <v>3870000</v>
      </c>
      <c r="C2131" s="149">
        <v>3870000</v>
      </c>
      <c r="D2131" s="149">
        <v>3870000</v>
      </c>
      <c r="E2131" s="150">
        <v>40612</v>
      </c>
      <c r="F2131" s="151" t="s">
        <v>3534</v>
      </c>
    </row>
    <row r="2132" spans="1:6">
      <c r="A2132" s="149">
        <v>3850000</v>
      </c>
      <c r="B2132" s="149">
        <v>3850000</v>
      </c>
      <c r="C2132" s="149">
        <v>3850000</v>
      </c>
      <c r="D2132" s="149">
        <v>3850000</v>
      </c>
      <c r="E2132" s="150">
        <v>40611</v>
      </c>
      <c r="F2132" s="151" t="s">
        <v>3535</v>
      </c>
    </row>
    <row r="2133" spans="1:6">
      <c r="A2133" s="149">
        <v>3850000</v>
      </c>
      <c r="B2133" s="149">
        <v>3850000</v>
      </c>
      <c r="C2133" s="149">
        <v>3850000</v>
      </c>
      <c r="D2133" s="149">
        <v>3850000</v>
      </c>
      <c r="E2133" s="150">
        <v>40610</v>
      </c>
      <c r="F2133" s="151" t="s">
        <v>3536</v>
      </c>
    </row>
    <row r="2134" spans="1:6">
      <c r="A2134" s="149">
        <v>3850000</v>
      </c>
      <c r="B2134" s="149">
        <v>3850000</v>
      </c>
      <c r="C2134" s="149">
        <v>3850000</v>
      </c>
      <c r="D2134" s="149">
        <v>3850000</v>
      </c>
      <c r="E2134" s="150">
        <v>40609</v>
      </c>
      <c r="F2134" s="151" t="s">
        <v>3537</v>
      </c>
    </row>
    <row r="2135" spans="1:6">
      <c r="A2135" s="149">
        <v>3900000</v>
      </c>
      <c r="B2135" s="149">
        <v>3900000</v>
      </c>
      <c r="C2135" s="149">
        <v>3900000</v>
      </c>
      <c r="D2135" s="149">
        <v>3900000</v>
      </c>
      <c r="E2135" s="150">
        <v>40608</v>
      </c>
      <c r="F2135" s="151" t="s">
        <v>3538</v>
      </c>
    </row>
    <row r="2136" spans="1:6">
      <c r="A2136" s="149">
        <v>3950000</v>
      </c>
      <c r="B2136" s="149">
        <v>3950000</v>
      </c>
      <c r="C2136" s="149">
        <v>3950000</v>
      </c>
      <c r="D2136" s="149">
        <v>3950000</v>
      </c>
      <c r="E2136" s="150">
        <v>40607</v>
      </c>
      <c r="F2136" s="151" t="s">
        <v>3539</v>
      </c>
    </row>
    <row r="2137" spans="1:6">
      <c r="A2137" s="149">
        <v>3950000</v>
      </c>
      <c r="B2137" s="149">
        <v>3950000</v>
      </c>
      <c r="C2137" s="149">
        <v>3950000</v>
      </c>
      <c r="D2137" s="149">
        <v>3950000</v>
      </c>
      <c r="E2137" s="150">
        <v>40605</v>
      </c>
      <c r="F2137" s="151" t="s">
        <v>3540</v>
      </c>
    </row>
    <row r="2138" spans="1:6">
      <c r="A2138" s="149">
        <v>3970000</v>
      </c>
      <c r="B2138" s="149">
        <v>3970000</v>
      </c>
      <c r="C2138" s="149">
        <v>3970000</v>
      </c>
      <c r="D2138" s="149">
        <v>3970000</v>
      </c>
      <c r="E2138" s="150">
        <v>40603</v>
      </c>
      <c r="F2138" s="151" t="s">
        <v>3541</v>
      </c>
    </row>
    <row r="2139" spans="1:6">
      <c r="A2139" s="149">
        <v>3840000</v>
      </c>
      <c r="B2139" s="149">
        <v>3840000</v>
      </c>
      <c r="C2139" s="149">
        <v>3840000</v>
      </c>
      <c r="D2139" s="149">
        <v>3840000</v>
      </c>
      <c r="E2139" s="150">
        <v>40602</v>
      </c>
      <c r="F2139" s="151" t="s">
        <v>3542</v>
      </c>
    </row>
    <row r="2140" spans="1:6">
      <c r="A2140" s="149">
        <v>3800000</v>
      </c>
      <c r="B2140" s="149">
        <v>3800000</v>
      </c>
      <c r="C2140" s="149">
        <v>3800000</v>
      </c>
      <c r="D2140" s="149">
        <v>3800000</v>
      </c>
      <c r="E2140" s="150">
        <v>40601</v>
      </c>
      <c r="F2140" s="151" t="s">
        <v>3543</v>
      </c>
    </row>
    <row r="2141" spans="1:6">
      <c r="A2141" s="149">
        <v>3770000</v>
      </c>
      <c r="B2141" s="149">
        <v>3770000</v>
      </c>
      <c r="C2141" s="149">
        <v>3770000</v>
      </c>
      <c r="D2141" s="149">
        <v>3770000</v>
      </c>
      <c r="E2141" s="150">
        <v>40600</v>
      </c>
      <c r="F2141" s="151" t="s">
        <v>3544</v>
      </c>
    </row>
    <row r="2142" spans="1:6">
      <c r="A2142" s="149">
        <v>3700000</v>
      </c>
      <c r="B2142" s="149">
        <v>3700000</v>
      </c>
      <c r="C2142" s="149">
        <v>3700000</v>
      </c>
      <c r="D2142" s="149">
        <v>3700000</v>
      </c>
      <c r="E2142" s="150">
        <v>40598</v>
      </c>
      <c r="F2142" s="151" t="s">
        <v>3545</v>
      </c>
    </row>
    <row r="2143" spans="1:6">
      <c r="A2143" s="149">
        <v>3665000</v>
      </c>
      <c r="B2143" s="149">
        <v>3665000</v>
      </c>
      <c r="C2143" s="149">
        <v>3665000</v>
      </c>
      <c r="D2143" s="149">
        <v>3665000</v>
      </c>
      <c r="E2143" s="150">
        <v>40597</v>
      </c>
      <c r="F2143" s="151" t="s">
        <v>3546</v>
      </c>
    </row>
    <row r="2144" spans="1:6">
      <c r="A2144" s="149">
        <v>3620000</v>
      </c>
      <c r="B2144" s="149">
        <v>3620000</v>
      </c>
      <c r="C2144" s="149">
        <v>3620000</v>
      </c>
      <c r="D2144" s="149">
        <v>3620000</v>
      </c>
      <c r="E2144" s="150">
        <v>40596</v>
      </c>
      <c r="F2144" s="151" t="s">
        <v>3547</v>
      </c>
    </row>
    <row r="2145" spans="1:6">
      <c r="A2145" s="149">
        <v>3630000</v>
      </c>
      <c r="B2145" s="149">
        <v>3630000</v>
      </c>
      <c r="C2145" s="149">
        <v>3630000</v>
      </c>
      <c r="D2145" s="149">
        <v>3630000</v>
      </c>
      <c r="E2145" s="150">
        <v>40594</v>
      </c>
      <c r="F2145" s="151" t="s">
        <v>3548</v>
      </c>
    </row>
    <row r="2146" spans="1:6">
      <c r="A2146" s="149">
        <v>3610000</v>
      </c>
      <c r="B2146" s="149">
        <v>3610000</v>
      </c>
      <c r="C2146" s="149">
        <v>3610000</v>
      </c>
      <c r="D2146" s="149">
        <v>3610000</v>
      </c>
      <c r="E2146" s="150">
        <v>40593</v>
      </c>
      <c r="F2146" s="151" t="s">
        <v>3549</v>
      </c>
    </row>
    <row r="2147" spans="1:6">
      <c r="A2147" s="149">
        <v>3595000</v>
      </c>
      <c r="B2147" s="149">
        <v>3595000</v>
      </c>
      <c r="C2147" s="149">
        <v>3595000</v>
      </c>
      <c r="D2147" s="149">
        <v>3595000</v>
      </c>
      <c r="E2147" s="150">
        <v>40591</v>
      </c>
      <c r="F2147" s="151" t="s">
        <v>3550</v>
      </c>
    </row>
    <row r="2148" spans="1:6">
      <c r="A2148" s="149">
        <v>3570000</v>
      </c>
      <c r="B2148" s="149">
        <v>3570000</v>
      </c>
      <c r="C2148" s="149">
        <v>3570000</v>
      </c>
      <c r="D2148" s="149">
        <v>3570000</v>
      </c>
      <c r="E2148" s="150">
        <v>40590</v>
      </c>
      <c r="F2148" s="151" t="s">
        <v>3551</v>
      </c>
    </row>
    <row r="2149" spans="1:6">
      <c r="A2149" s="149">
        <v>3570000</v>
      </c>
      <c r="B2149" s="149">
        <v>3570000</v>
      </c>
      <c r="C2149" s="149">
        <v>3570000</v>
      </c>
      <c r="D2149" s="149">
        <v>3570000</v>
      </c>
      <c r="E2149" s="150">
        <v>40589</v>
      </c>
      <c r="F2149" s="151" t="s">
        <v>3552</v>
      </c>
    </row>
    <row r="2150" spans="1:6">
      <c r="A2150" s="149">
        <v>3570000</v>
      </c>
      <c r="B2150" s="149">
        <v>3570000</v>
      </c>
      <c r="C2150" s="149">
        <v>3570000</v>
      </c>
      <c r="D2150" s="149">
        <v>3570000</v>
      </c>
      <c r="E2150" s="150">
        <v>40588</v>
      </c>
      <c r="F2150" s="151" t="s">
        <v>3553</v>
      </c>
    </row>
    <row r="2151" spans="1:6">
      <c r="A2151" s="149">
        <v>3580000</v>
      </c>
      <c r="B2151" s="149">
        <v>3580000</v>
      </c>
      <c r="C2151" s="149">
        <v>3580000</v>
      </c>
      <c r="D2151" s="149">
        <v>3580000</v>
      </c>
      <c r="E2151" s="150">
        <v>40587</v>
      </c>
      <c r="F2151" s="151" t="s">
        <v>3554</v>
      </c>
    </row>
    <row r="2152" spans="1:6">
      <c r="A2152" s="149">
        <v>3580000</v>
      </c>
      <c r="B2152" s="149">
        <v>3580000</v>
      </c>
      <c r="C2152" s="149">
        <v>3580000</v>
      </c>
      <c r="D2152" s="149">
        <v>3580000</v>
      </c>
      <c r="E2152" s="150">
        <v>40586</v>
      </c>
      <c r="F2152" s="151" t="s">
        <v>3555</v>
      </c>
    </row>
    <row r="2153" spans="1:6">
      <c r="A2153" s="149">
        <v>3580000</v>
      </c>
      <c r="B2153" s="149">
        <v>3580000</v>
      </c>
      <c r="C2153" s="149">
        <v>3580000</v>
      </c>
      <c r="D2153" s="149">
        <v>3580000</v>
      </c>
      <c r="E2153" s="150">
        <v>40584</v>
      </c>
      <c r="F2153" s="151" t="s">
        <v>3556</v>
      </c>
    </row>
    <row r="2154" spans="1:6">
      <c r="A2154" s="149">
        <v>3570000</v>
      </c>
      <c r="B2154" s="149">
        <v>3570000</v>
      </c>
      <c r="C2154" s="149">
        <v>3570000</v>
      </c>
      <c r="D2154" s="149">
        <v>3570000</v>
      </c>
      <c r="E2154" s="150">
        <v>40583</v>
      </c>
      <c r="F2154" s="151" t="s">
        <v>3557</v>
      </c>
    </row>
    <row r="2155" spans="1:6">
      <c r="A2155" s="149">
        <v>3580000</v>
      </c>
      <c r="B2155" s="149">
        <v>3580000</v>
      </c>
      <c r="C2155" s="149">
        <v>3580000</v>
      </c>
      <c r="D2155" s="149">
        <v>3580000</v>
      </c>
      <c r="E2155" s="150">
        <v>40582</v>
      </c>
      <c r="F2155" s="151" t="s">
        <v>3558</v>
      </c>
    </row>
    <row r="2156" spans="1:6">
      <c r="A2156" s="149">
        <v>3580000</v>
      </c>
      <c r="B2156" s="149">
        <v>3580000</v>
      </c>
      <c r="C2156" s="149">
        <v>3580000</v>
      </c>
      <c r="D2156" s="149">
        <v>3580000</v>
      </c>
      <c r="E2156" s="150">
        <v>40581</v>
      </c>
      <c r="F2156" s="151" t="s">
        <v>3559</v>
      </c>
    </row>
    <row r="2157" spans="1:6">
      <c r="A2157" s="149">
        <v>3600000</v>
      </c>
      <c r="B2157" s="149">
        <v>3600000</v>
      </c>
      <c r="C2157" s="149">
        <v>3600000</v>
      </c>
      <c r="D2157" s="149">
        <v>3600000</v>
      </c>
      <c r="E2157" s="150">
        <v>40580</v>
      </c>
      <c r="F2157" s="151" t="s">
        <v>3560</v>
      </c>
    </row>
    <row r="2158" spans="1:6">
      <c r="A2158" s="149">
        <v>3570000</v>
      </c>
      <c r="B2158" s="149">
        <v>3570000</v>
      </c>
      <c r="C2158" s="149">
        <v>3570000</v>
      </c>
      <c r="D2158" s="149">
        <v>3570000</v>
      </c>
      <c r="E2158" s="150">
        <v>40579</v>
      </c>
      <c r="F2158" s="151" t="s">
        <v>3561</v>
      </c>
    </row>
    <row r="2159" spans="1:6">
      <c r="A2159" s="149">
        <v>3560000</v>
      </c>
      <c r="B2159" s="149">
        <v>3560000</v>
      </c>
      <c r="C2159" s="149">
        <v>3560000</v>
      </c>
      <c r="D2159" s="149">
        <v>3560000</v>
      </c>
      <c r="E2159" s="150">
        <v>40575</v>
      </c>
      <c r="F2159" s="151" t="s">
        <v>3562</v>
      </c>
    </row>
    <row r="2160" spans="1:6">
      <c r="A2160" s="149">
        <v>3560000</v>
      </c>
      <c r="B2160" s="149">
        <v>3560000</v>
      </c>
      <c r="C2160" s="149">
        <v>3560000</v>
      </c>
      <c r="D2160" s="149">
        <v>3560000</v>
      </c>
      <c r="E2160" s="150">
        <v>40574</v>
      </c>
      <c r="F2160" s="151" t="s">
        <v>3563</v>
      </c>
    </row>
    <row r="2161" spans="1:6">
      <c r="A2161" s="149">
        <v>3560000</v>
      </c>
      <c r="B2161" s="149">
        <v>3560000</v>
      </c>
      <c r="C2161" s="149">
        <v>3560000</v>
      </c>
      <c r="D2161" s="149">
        <v>3560000</v>
      </c>
      <c r="E2161" s="150">
        <v>40573</v>
      </c>
      <c r="F2161" s="151" t="s">
        <v>3564</v>
      </c>
    </row>
    <row r="2162" spans="1:6">
      <c r="A2162" s="149">
        <v>3570000</v>
      </c>
      <c r="B2162" s="149">
        <v>3570000</v>
      </c>
      <c r="C2162" s="149">
        <v>3570000</v>
      </c>
      <c r="D2162" s="149">
        <v>3570000</v>
      </c>
      <c r="E2162" s="150">
        <v>40572</v>
      </c>
      <c r="F2162" s="151" t="s">
        <v>3565</v>
      </c>
    </row>
    <row r="2163" spans="1:6">
      <c r="A2163" s="149">
        <v>3540000</v>
      </c>
      <c r="B2163" s="149">
        <v>3540000</v>
      </c>
      <c r="C2163" s="149">
        <v>3540000</v>
      </c>
      <c r="D2163" s="149">
        <v>3540000</v>
      </c>
      <c r="E2163" s="150">
        <v>40570</v>
      </c>
      <c r="F2163" s="151" t="s">
        <v>3566</v>
      </c>
    </row>
    <row r="2164" spans="1:6">
      <c r="A2164" s="149">
        <v>3560000</v>
      </c>
      <c r="B2164" s="149">
        <v>3560000</v>
      </c>
      <c r="C2164" s="149">
        <v>3560000</v>
      </c>
      <c r="D2164" s="149">
        <v>3560000</v>
      </c>
      <c r="E2164" s="150">
        <v>40569</v>
      </c>
      <c r="F2164" s="151" t="s">
        <v>3567</v>
      </c>
    </row>
    <row r="2165" spans="1:6">
      <c r="A2165" s="149">
        <v>3550000</v>
      </c>
      <c r="B2165" s="149">
        <v>3550000</v>
      </c>
      <c r="C2165" s="149">
        <v>3550000</v>
      </c>
      <c r="D2165" s="149">
        <v>3550000</v>
      </c>
      <c r="E2165" s="150">
        <v>40567</v>
      </c>
      <c r="F2165" s="151" t="s">
        <v>3568</v>
      </c>
    </row>
    <row r="2166" spans="1:6">
      <c r="A2166" s="149">
        <v>3570000</v>
      </c>
      <c r="B2166" s="149">
        <v>3570000</v>
      </c>
      <c r="C2166" s="149">
        <v>3570000</v>
      </c>
      <c r="D2166" s="149">
        <v>3570000</v>
      </c>
      <c r="E2166" s="150">
        <v>40566</v>
      </c>
      <c r="F2166" s="151" t="s">
        <v>3569</v>
      </c>
    </row>
    <row r="2167" spans="1:6">
      <c r="A2167" s="149">
        <v>3600000</v>
      </c>
      <c r="B2167" s="149">
        <v>3600000</v>
      </c>
      <c r="C2167" s="149">
        <v>3600000</v>
      </c>
      <c r="D2167" s="149">
        <v>3600000</v>
      </c>
      <c r="E2167" s="150">
        <v>40565</v>
      </c>
      <c r="F2167" s="151" t="s">
        <v>3570</v>
      </c>
    </row>
    <row r="2168" spans="1:6">
      <c r="A2168" s="149">
        <v>3610000</v>
      </c>
      <c r="B2168" s="149">
        <v>3610000</v>
      </c>
      <c r="C2168" s="149">
        <v>3610000</v>
      </c>
      <c r="D2168" s="149">
        <v>3610000</v>
      </c>
      <c r="E2168" s="150">
        <v>40563</v>
      </c>
      <c r="F2168" s="151" t="s">
        <v>3571</v>
      </c>
    </row>
    <row r="2169" spans="1:6">
      <c r="A2169" s="149">
        <v>3620000</v>
      </c>
      <c r="B2169" s="149">
        <v>3620000</v>
      </c>
      <c r="C2169" s="149">
        <v>3620000</v>
      </c>
      <c r="D2169" s="149">
        <v>3620000</v>
      </c>
      <c r="E2169" s="150">
        <v>40562</v>
      </c>
      <c r="F2169" s="151" t="s">
        <v>3572</v>
      </c>
    </row>
    <row r="2170" spans="1:6">
      <c r="A2170" s="149">
        <v>3600000</v>
      </c>
      <c r="B2170" s="149">
        <v>3600000</v>
      </c>
      <c r="C2170" s="149">
        <v>3600000</v>
      </c>
      <c r="D2170" s="149">
        <v>3600000</v>
      </c>
      <c r="E2170" s="150">
        <v>40561</v>
      </c>
      <c r="F2170" s="151" t="s">
        <v>3573</v>
      </c>
    </row>
    <row r="2171" spans="1:6">
      <c r="A2171" s="149">
        <v>3610000</v>
      </c>
      <c r="B2171" s="149">
        <v>3610000</v>
      </c>
      <c r="C2171" s="149">
        <v>3610000</v>
      </c>
      <c r="D2171" s="149">
        <v>3610000</v>
      </c>
      <c r="E2171" s="150">
        <v>40560</v>
      </c>
      <c r="F2171" s="151" t="s">
        <v>3574</v>
      </c>
    </row>
    <row r="2172" spans="1:6">
      <c r="A2172" s="149">
        <v>3600000</v>
      </c>
      <c r="B2172" s="149">
        <v>3600000</v>
      </c>
      <c r="C2172" s="149">
        <v>3600000</v>
      </c>
      <c r="D2172" s="149">
        <v>3600000</v>
      </c>
      <c r="E2172" s="150">
        <v>40559</v>
      </c>
      <c r="F2172" s="151" t="s">
        <v>3575</v>
      </c>
    </row>
    <row r="2173" spans="1:6">
      <c r="A2173" s="149">
        <v>3650000</v>
      </c>
      <c r="B2173" s="149">
        <v>3650000</v>
      </c>
      <c r="C2173" s="149">
        <v>3650000</v>
      </c>
      <c r="D2173" s="149">
        <v>3650000</v>
      </c>
      <c r="E2173" s="150">
        <v>40558</v>
      </c>
      <c r="F2173" s="151" t="s">
        <v>3576</v>
      </c>
    </row>
    <row r="2174" spans="1:6">
      <c r="A2174" s="149">
        <v>3670000</v>
      </c>
      <c r="B2174" s="149">
        <v>3670000</v>
      </c>
      <c r="C2174" s="149">
        <v>3670000</v>
      </c>
      <c r="D2174" s="149">
        <v>3670000</v>
      </c>
      <c r="E2174" s="150">
        <v>40556</v>
      </c>
      <c r="F2174" s="151" t="s">
        <v>3577</v>
      </c>
    </row>
    <row r="2175" spans="1:6">
      <c r="A2175" s="149">
        <v>3625000</v>
      </c>
      <c r="B2175" s="149">
        <v>3625000</v>
      </c>
      <c r="C2175" s="149">
        <v>3625000</v>
      </c>
      <c r="D2175" s="149">
        <v>3625000</v>
      </c>
      <c r="E2175" s="150">
        <v>40555</v>
      </c>
      <c r="F2175" s="151" t="s">
        <v>3578</v>
      </c>
    </row>
    <row r="2176" spans="1:6">
      <c r="A2176" s="149">
        <v>3610000</v>
      </c>
      <c r="B2176" s="149">
        <v>3610000</v>
      </c>
      <c r="C2176" s="149">
        <v>3610000</v>
      </c>
      <c r="D2176" s="149">
        <v>3610000</v>
      </c>
      <c r="E2176" s="150">
        <v>40554</v>
      </c>
      <c r="F2176" s="151" t="s">
        <v>3579</v>
      </c>
    </row>
    <row r="2177" spans="1:6">
      <c r="A2177" s="149">
        <v>3590000</v>
      </c>
      <c r="B2177" s="149">
        <v>3590000</v>
      </c>
      <c r="C2177" s="149">
        <v>3590000</v>
      </c>
      <c r="D2177" s="149">
        <v>3590000</v>
      </c>
      <c r="E2177" s="150">
        <v>40553</v>
      </c>
      <c r="F2177" s="151" t="s">
        <v>3580</v>
      </c>
    </row>
    <row r="2178" spans="1:6">
      <c r="A2178" s="149">
        <v>3580000</v>
      </c>
      <c r="B2178" s="149">
        <v>3580000</v>
      </c>
      <c r="C2178" s="149">
        <v>3580000</v>
      </c>
      <c r="D2178" s="149">
        <v>3580000</v>
      </c>
      <c r="E2178" s="150">
        <v>40552</v>
      </c>
      <c r="F2178" s="151" t="s">
        <v>3581</v>
      </c>
    </row>
    <row r="2179" spans="1:6">
      <c r="A2179" s="149">
        <v>3600000</v>
      </c>
      <c r="B2179" s="149">
        <v>3600000</v>
      </c>
      <c r="C2179" s="149">
        <v>3600000</v>
      </c>
      <c r="D2179" s="149">
        <v>3600000</v>
      </c>
      <c r="E2179" s="150">
        <v>40551</v>
      </c>
      <c r="F2179" s="151" t="s">
        <v>3582</v>
      </c>
    </row>
    <row r="2180" spans="1:6">
      <c r="A2180" s="149">
        <v>3600000</v>
      </c>
      <c r="B2180" s="149">
        <v>3600000</v>
      </c>
      <c r="C2180" s="149">
        <v>3600000</v>
      </c>
      <c r="D2180" s="149">
        <v>3600000</v>
      </c>
      <c r="E2180" s="150">
        <v>40549</v>
      </c>
      <c r="F2180" s="151" t="s">
        <v>3583</v>
      </c>
    </row>
    <row r="2181" spans="1:6">
      <c r="A2181" s="149">
        <v>3640000</v>
      </c>
      <c r="B2181" s="149">
        <v>3640000</v>
      </c>
      <c r="C2181" s="149">
        <v>3640000</v>
      </c>
      <c r="D2181" s="149">
        <v>3640000</v>
      </c>
      <c r="E2181" s="150">
        <v>40548</v>
      </c>
      <c r="F2181" s="151" t="s">
        <v>3584</v>
      </c>
    </row>
    <row r="2182" spans="1:6">
      <c r="A2182" s="149">
        <v>3620000</v>
      </c>
      <c r="B2182" s="149">
        <v>3620000</v>
      </c>
      <c r="C2182" s="149">
        <v>3620000</v>
      </c>
      <c r="D2182" s="149">
        <v>3620000</v>
      </c>
      <c r="E2182" s="150">
        <v>40547</v>
      </c>
      <c r="F2182" s="151" t="s">
        <v>3585</v>
      </c>
    </row>
    <row r="2183" spans="1:6">
      <c r="A2183" s="149">
        <v>3640000</v>
      </c>
      <c r="B2183" s="149">
        <v>3640000</v>
      </c>
      <c r="C2183" s="149">
        <v>3640000</v>
      </c>
      <c r="D2183" s="149">
        <v>3640000</v>
      </c>
      <c r="E2183" s="150">
        <v>40546</v>
      </c>
      <c r="F2183" s="151" t="s">
        <v>3586</v>
      </c>
    </row>
    <row r="2184" spans="1:6">
      <c r="A2184" s="149">
        <v>3660000</v>
      </c>
      <c r="B2184" s="149">
        <v>3660000</v>
      </c>
      <c r="C2184" s="149">
        <v>3660000</v>
      </c>
      <c r="D2184" s="149">
        <v>3660000</v>
      </c>
      <c r="E2184" s="150">
        <v>40545</v>
      </c>
      <c r="F2184" s="151" t="s">
        <v>3587</v>
      </c>
    </row>
    <row r="2185" spans="1:6">
      <c r="A2185" s="149">
        <v>3650000</v>
      </c>
      <c r="B2185" s="149">
        <v>3650000</v>
      </c>
      <c r="C2185" s="149">
        <v>3650000</v>
      </c>
      <c r="D2185" s="149">
        <v>3650000</v>
      </c>
      <c r="E2185" s="150">
        <v>40544</v>
      </c>
      <c r="F2185" s="151" t="s">
        <v>3588</v>
      </c>
    </row>
    <row r="2186" spans="1:6">
      <c r="A2186" s="149">
        <v>3600000</v>
      </c>
      <c r="B2186" s="149">
        <v>3600000</v>
      </c>
      <c r="C2186" s="149">
        <v>3600000</v>
      </c>
      <c r="D2186" s="149">
        <v>3600000</v>
      </c>
      <c r="E2186" s="150">
        <v>40542</v>
      </c>
      <c r="F2186" s="151" t="s">
        <v>3589</v>
      </c>
    </row>
    <row r="2187" spans="1:6">
      <c r="A2187" s="149">
        <v>3550000</v>
      </c>
      <c r="B2187" s="149">
        <v>3550000</v>
      </c>
      <c r="C2187" s="149">
        <v>3550000</v>
      </c>
      <c r="D2187" s="149">
        <v>3550000</v>
      </c>
      <c r="E2187" s="150">
        <v>40541</v>
      </c>
      <c r="F2187" s="151" t="s">
        <v>3590</v>
      </c>
    </row>
    <row r="2188" spans="1:6">
      <c r="A2188" s="149">
        <v>3530000</v>
      </c>
      <c r="B2188" s="149">
        <v>3530000</v>
      </c>
      <c r="C2188" s="149">
        <v>3530000</v>
      </c>
      <c r="D2188" s="149">
        <v>3530000</v>
      </c>
      <c r="E2188" s="150">
        <v>40540</v>
      </c>
      <c r="F2188" s="151" t="s">
        <v>3591</v>
      </c>
    </row>
    <row r="2189" spans="1:6">
      <c r="A2189" s="149">
        <v>3510000</v>
      </c>
      <c r="B2189" s="149">
        <v>3510000</v>
      </c>
      <c r="C2189" s="149">
        <v>3510000</v>
      </c>
      <c r="D2189" s="149">
        <v>3510000</v>
      </c>
      <c r="E2189" s="150">
        <v>40539</v>
      </c>
      <c r="F2189" s="151" t="s">
        <v>3592</v>
      </c>
    </row>
    <row r="2190" spans="1:6">
      <c r="A2190" s="149">
        <v>3500000</v>
      </c>
      <c r="B2190" s="149">
        <v>3500000</v>
      </c>
      <c r="C2190" s="149">
        <v>3500000</v>
      </c>
      <c r="D2190" s="149">
        <v>3500000</v>
      </c>
      <c r="E2190" s="150">
        <v>40538</v>
      </c>
      <c r="F2190" s="151" t="s">
        <v>3593</v>
      </c>
    </row>
    <row r="2191" spans="1:6">
      <c r="A2191" s="149">
        <v>3500000</v>
      </c>
      <c r="B2191" s="149">
        <v>3500000</v>
      </c>
      <c r="C2191" s="149">
        <v>3500000</v>
      </c>
      <c r="D2191" s="149">
        <v>3500000</v>
      </c>
      <c r="E2191" s="150">
        <v>40537</v>
      </c>
      <c r="F2191" s="151" t="s">
        <v>3594</v>
      </c>
    </row>
    <row r="2192" spans="1:6">
      <c r="A2192" s="149">
        <v>3500000</v>
      </c>
      <c r="B2192" s="149">
        <v>3500000</v>
      </c>
      <c r="C2192" s="149">
        <v>3500000</v>
      </c>
      <c r="D2192" s="149">
        <v>3500000</v>
      </c>
      <c r="E2192" s="150">
        <v>40535</v>
      </c>
      <c r="F2192" s="151" t="s">
        <v>3595</v>
      </c>
    </row>
    <row r="2193" spans="1:6">
      <c r="A2193" s="149">
        <v>3480000</v>
      </c>
      <c r="B2193" s="149">
        <v>3480000</v>
      </c>
      <c r="C2193" s="149">
        <v>3480000</v>
      </c>
      <c r="D2193" s="149">
        <v>3480000</v>
      </c>
      <c r="E2193" s="150">
        <v>40534</v>
      </c>
      <c r="F2193" s="151" t="s">
        <v>3596</v>
      </c>
    </row>
    <row r="2194" spans="1:6">
      <c r="A2194" s="149">
        <v>3490000</v>
      </c>
      <c r="B2194" s="149">
        <v>3490000</v>
      </c>
      <c r="C2194" s="149">
        <v>3490000</v>
      </c>
      <c r="D2194" s="149">
        <v>3490000</v>
      </c>
      <c r="E2194" s="150">
        <v>40533</v>
      </c>
      <c r="F2194" s="151" t="s">
        <v>3597</v>
      </c>
    </row>
    <row r="2195" spans="1:6">
      <c r="A2195" s="149">
        <v>3470000</v>
      </c>
      <c r="B2195" s="149">
        <v>3470000</v>
      </c>
      <c r="C2195" s="149">
        <v>3470000</v>
      </c>
      <c r="D2195" s="149">
        <v>3470000</v>
      </c>
      <c r="E2195" s="150">
        <v>40532</v>
      </c>
      <c r="F2195" s="151" t="s">
        <v>3598</v>
      </c>
    </row>
    <row r="2196" spans="1:6">
      <c r="A2196" s="149">
        <v>3470000</v>
      </c>
      <c r="B2196" s="149">
        <v>3470000</v>
      </c>
      <c r="C2196" s="149">
        <v>3470000</v>
      </c>
      <c r="D2196" s="149">
        <v>3470000</v>
      </c>
      <c r="E2196" s="150">
        <v>40531</v>
      </c>
      <c r="F2196" s="151" t="s">
        <v>3599</v>
      </c>
    </row>
    <row r="2197" spans="1:6">
      <c r="A2197" s="149">
        <v>3490000</v>
      </c>
      <c r="B2197" s="149">
        <v>3490000</v>
      </c>
      <c r="C2197" s="149">
        <v>3490000</v>
      </c>
      <c r="D2197" s="149">
        <v>3490000</v>
      </c>
      <c r="E2197" s="150">
        <v>40530</v>
      </c>
      <c r="F2197" s="151" t="s">
        <v>3600</v>
      </c>
    </row>
    <row r="2198" spans="1:6">
      <c r="A2198" s="149">
        <v>3480000</v>
      </c>
      <c r="B2198" s="149">
        <v>3480000</v>
      </c>
      <c r="C2198" s="149">
        <v>3480000</v>
      </c>
      <c r="D2198" s="149">
        <v>3480000</v>
      </c>
      <c r="E2198" s="150">
        <v>40526</v>
      </c>
      <c r="F2198" s="151" t="s">
        <v>3601</v>
      </c>
    </row>
    <row r="2199" spans="1:6">
      <c r="A2199" s="149">
        <v>3480000</v>
      </c>
      <c r="B2199" s="149">
        <v>3480000</v>
      </c>
      <c r="C2199" s="149">
        <v>3480000</v>
      </c>
      <c r="D2199" s="149">
        <v>3480000</v>
      </c>
      <c r="E2199" s="150">
        <v>40525</v>
      </c>
      <c r="F2199" s="151" t="s">
        <v>3602</v>
      </c>
    </row>
    <row r="2200" spans="1:6">
      <c r="A2200" s="149">
        <v>3480000</v>
      </c>
      <c r="B2200" s="149">
        <v>3480000</v>
      </c>
      <c r="C2200" s="149">
        <v>3480000</v>
      </c>
      <c r="D2200" s="149">
        <v>3480000</v>
      </c>
      <c r="E2200" s="150">
        <v>40524</v>
      </c>
      <c r="F2200" s="151" t="s">
        <v>3603</v>
      </c>
    </row>
    <row r="2201" spans="1:6">
      <c r="A2201" s="149">
        <v>3470000</v>
      </c>
      <c r="B2201" s="149">
        <v>3470000</v>
      </c>
      <c r="C2201" s="149">
        <v>3470000</v>
      </c>
      <c r="D2201" s="149">
        <v>3470000</v>
      </c>
      <c r="E2201" s="150">
        <v>40522</v>
      </c>
      <c r="F2201" s="151" t="s">
        <v>3604</v>
      </c>
    </row>
    <row r="2202" spans="1:6">
      <c r="A2202" s="149">
        <v>3500000</v>
      </c>
      <c r="B2202" s="149">
        <v>3500000</v>
      </c>
      <c r="C2202" s="149">
        <v>3500000</v>
      </c>
      <c r="D2202" s="149">
        <v>3500000</v>
      </c>
      <c r="E2202" s="150">
        <v>40521</v>
      </c>
      <c r="F2202" s="151" t="s">
        <v>3605</v>
      </c>
    </row>
    <row r="2203" spans="1:6">
      <c r="A2203" s="149">
        <v>3510000</v>
      </c>
      <c r="B2203" s="149">
        <v>3510000</v>
      </c>
      <c r="C2203" s="149">
        <v>3510000</v>
      </c>
      <c r="D2203" s="149">
        <v>3510000</v>
      </c>
      <c r="E2203" s="150">
        <v>40520</v>
      </c>
      <c r="F2203" s="151" t="s">
        <v>3606</v>
      </c>
    </row>
    <row r="2204" spans="1:6">
      <c r="A2204" s="149">
        <v>3490000</v>
      </c>
      <c r="B2204" s="149">
        <v>3490000</v>
      </c>
      <c r="C2204" s="149">
        <v>3490000</v>
      </c>
      <c r="D2204" s="149">
        <v>3490000</v>
      </c>
      <c r="E2204" s="150">
        <v>40519</v>
      </c>
      <c r="F2204" s="151" t="s">
        <v>3607</v>
      </c>
    </row>
    <row r="2205" spans="1:6">
      <c r="A2205" s="149">
        <v>3490000</v>
      </c>
      <c r="B2205" s="149">
        <v>3490000</v>
      </c>
      <c r="C2205" s="149">
        <v>3490000</v>
      </c>
      <c r="D2205" s="149">
        <v>3490000</v>
      </c>
      <c r="E2205" s="150">
        <v>40518</v>
      </c>
      <c r="F2205" s="151" t="s">
        <v>3608</v>
      </c>
    </row>
    <row r="2206" spans="1:6">
      <c r="A2206" s="149">
        <v>3500000</v>
      </c>
      <c r="B2206" s="149">
        <v>3500000</v>
      </c>
      <c r="C2206" s="149">
        <v>3500000</v>
      </c>
      <c r="D2206" s="149">
        <v>3500000</v>
      </c>
      <c r="E2206" s="150">
        <v>40517</v>
      </c>
      <c r="F2206" s="151" t="s">
        <v>3609</v>
      </c>
    </row>
    <row r="2207" spans="1:6">
      <c r="A2207" s="149">
        <v>3410000</v>
      </c>
      <c r="B2207" s="149">
        <v>3410000</v>
      </c>
      <c r="C2207" s="149">
        <v>3410000</v>
      </c>
      <c r="D2207" s="149">
        <v>3410000</v>
      </c>
      <c r="E2207" s="150">
        <v>40513</v>
      </c>
      <c r="F2207" s="151" t="s">
        <v>3610</v>
      </c>
    </row>
    <row r="2208" spans="1:6">
      <c r="A2208" s="149">
        <v>3410000</v>
      </c>
      <c r="B2208" s="149">
        <v>3410000</v>
      </c>
      <c r="C2208" s="149">
        <v>3410000</v>
      </c>
      <c r="D2208" s="149">
        <v>3410000</v>
      </c>
      <c r="E2208" s="150">
        <v>40512</v>
      </c>
      <c r="F2208" s="151" t="s">
        <v>3611</v>
      </c>
    </row>
    <row r="2209" spans="1:6">
      <c r="A2209" s="149">
        <v>3400000</v>
      </c>
      <c r="B2209" s="149">
        <v>3400000</v>
      </c>
      <c r="C2209" s="149">
        <v>3400000</v>
      </c>
      <c r="D2209" s="149">
        <v>3400000</v>
      </c>
      <c r="E2209" s="150">
        <v>40511</v>
      </c>
      <c r="F2209" s="151" t="s">
        <v>3612</v>
      </c>
    </row>
    <row r="2210" spans="1:6">
      <c r="A2210" s="149">
        <v>3400000</v>
      </c>
      <c r="B2210" s="149">
        <v>3400000</v>
      </c>
      <c r="C2210" s="149">
        <v>3400000</v>
      </c>
      <c r="D2210" s="149">
        <v>3400000</v>
      </c>
      <c r="E2210" s="150">
        <v>40510</v>
      </c>
      <c r="F2210" s="151" t="s">
        <v>3613</v>
      </c>
    </row>
    <row r="2211" spans="1:6">
      <c r="A2211" s="149">
        <v>3420000</v>
      </c>
      <c r="B2211" s="149">
        <v>3420000</v>
      </c>
      <c r="C2211" s="149">
        <v>3420000</v>
      </c>
      <c r="D2211" s="149">
        <v>3420000</v>
      </c>
      <c r="E2211" s="150">
        <v>40509</v>
      </c>
      <c r="F2211" s="151" t="s">
        <v>3614</v>
      </c>
    </row>
    <row r="2212" spans="1:6">
      <c r="A2212" s="149">
        <v>3410000</v>
      </c>
      <c r="B2212" s="149">
        <v>3410000</v>
      </c>
      <c r="C2212" s="149">
        <v>3410000</v>
      </c>
      <c r="D2212" s="149">
        <v>3410000</v>
      </c>
      <c r="E2212" s="150">
        <v>40506</v>
      </c>
      <c r="F2212" s="151" t="s">
        <v>3615</v>
      </c>
    </row>
    <row r="2213" spans="1:6">
      <c r="A2213" s="149">
        <v>3410000</v>
      </c>
      <c r="B2213" s="149">
        <v>3410000</v>
      </c>
      <c r="C2213" s="149">
        <v>3410000</v>
      </c>
      <c r="D2213" s="149">
        <v>3410000</v>
      </c>
      <c r="E2213" s="150">
        <v>40505</v>
      </c>
      <c r="F2213" s="151" t="s">
        <v>3616</v>
      </c>
    </row>
    <row r="2214" spans="1:6">
      <c r="A2214" s="149">
        <v>3400000</v>
      </c>
      <c r="B2214" s="149">
        <v>3400000</v>
      </c>
      <c r="C2214" s="149">
        <v>3400000</v>
      </c>
      <c r="D2214" s="149">
        <v>3400000</v>
      </c>
      <c r="E2214" s="150">
        <v>40504</v>
      </c>
      <c r="F2214" s="151" t="s">
        <v>3617</v>
      </c>
    </row>
    <row r="2215" spans="1:6">
      <c r="A2215" s="149">
        <v>3410000</v>
      </c>
      <c r="B2215" s="149">
        <v>3410000</v>
      </c>
      <c r="C2215" s="149">
        <v>3410000</v>
      </c>
      <c r="D2215" s="149">
        <v>3410000</v>
      </c>
      <c r="E2215" s="150">
        <v>40502</v>
      </c>
      <c r="F2215" s="151" t="s">
        <v>3618</v>
      </c>
    </row>
    <row r="2216" spans="1:6">
      <c r="A2216" s="149">
        <v>3420000</v>
      </c>
      <c r="B2216" s="149">
        <v>3420000</v>
      </c>
      <c r="C2216" s="149">
        <v>3420000</v>
      </c>
      <c r="D2216" s="149">
        <v>3420000</v>
      </c>
      <c r="E2216" s="150">
        <v>40500</v>
      </c>
      <c r="F2216" s="151" t="s">
        <v>3619</v>
      </c>
    </row>
    <row r="2217" spans="1:6">
      <c r="A2217" s="149">
        <v>3420000</v>
      </c>
      <c r="B2217" s="149">
        <v>3420000</v>
      </c>
      <c r="C2217" s="149">
        <v>3420000</v>
      </c>
      <c r="D2217" s="149">
        <v>3420000</v>
      </c>
      <c r="E2217" s="150">
        <v>40498</v>
      </c>
      <c r="F2217" s="151" t="s">
        <v>3620</v>
      </c>
    </row>
    <row r="2218" spans="1:6">
      <c r="A2218" s="149">
        <v>3420000</v>
      </c>
      <c r="B2218" s="149">
        <v>3420000</v>
      </c>
      <c r="C2218" s="149">
        <v>3420000</v>
      </c>
      <c r="D2218" s="149">
        <v>3420000</v>
      </c>
      <c r="E2218" s="150">
        <v>40497</v>
      </c>
      <c r="F2218" s="151" t="s">
        <v>3621</v>
      </c>
    </row>
    <row r="2219" spans="1:6">
      <c r="A2219" s="149">
        <v>3410000</v>
      </c>
      <c r="B2219" s="149">
        <v>3410000</v>
      </c>
      <c r="C2219" s="149">
        <v>3410000</v>
      </c>
      <c r="D2219" s="149">
        <v>3410000</v>
      </c>
      <c r="E2219" s="150">
        <v>40496</v>
      </c>
      <c r="F2219" s="151" t="s">
        <v>3622</v>
      </c>
    </row>
    <row r="2220" spans="1:6">
      <c r="A2220" s="149">
        <v>3480000</v>
      </c>
      <c r="B2220" s="149">
        <v>3480000</v>
      </c>
      <c r="C2220" s="149">
        <v>3480000</v>
      </c>
      <c r="D2220" s="149">
        <v>3480000</v>
      </c>
      <c r="E2220" s="150">
        <v>40495</v>
      </c>
      <c r="F2220" s="151" t="s">
        <v>3623</v>
      </c>
    </row>
    <row r="2221" spans="1:6">
      <c r="A2221" s="149">
        <v>3470000</v>
      </c>
      <c r="B2221" s="149">
        <v>3470000</v>
      </c>
      <c r="C2221" s="149">
        <v>3470000</v>
      </c>
      <c r="D2221" s="149">
        <v>3470000</v>
      </c>
      <c r="E2221" s="150">
        <v>40493</v>
      </c>
      <c r="F2221" s="151" t="s">
        <v>3624</v>
      </c>
    </row>
    <row r="2222" spans="1:6">
      <c r="A2222" s="149">
        <v>3500000</v>
      </c>
      <c r="B2222" s="149">
        <v>3500000</v>
      </c>
      <c r="C2222" s="149">
        <v>3500000</v>
      </c>
      <c r="D2222" s="149">
        <v>3500000</v>
      </c>
      <c r="E2222" s="150">
        <v>40492</v>
      </c>
      <c r="F2222" s="151" t="s">
        <v>3625</v>
      </c>
    </row>
    <row r="2223" spans="1:6">
      <c r="A2223" s="149">
        <v>3460000</v>
      </c>
      <c r="B2223" s="149">
        <v>3460000</v>
      </c>
      <c r="C2223" s="149">
        <v>3460000</v>
      </c>
      <c r="D2223" s="149">
        <v>3460000</v>
      </c>
      <c r="E2223" s="150">
        <v>40491</v>
      </c>
      <c r="F2223" s="151" t="s">
        <v>3626</v>
      </c>
    </row>
    <row r="2224" spans="1:6">
      <c r="A2224" s="149">
        <v>3460000</v>
      </c>
      <c r="B2224" s="149">
        <v>3460000</v>
      </c>
      <c r="C2224" s="149">
        <v>3460000</v>
      </c>
      <c r="D2224" s="149">
        <v>3460000</v>
      </c>
      <c r="E2224" s="150">
        <v>40490</v>
      </c>
      <c r="F2224" s="151" t="s">
        <v>3627</v>
      </c>
    </row>
    <row r="2225" spans="1:6">
      <c r="A2225" s="149">
        <v>3460000</v>
      </c>
      <c r="B2225" s="149">
        <v>3460000</v>
      </c>
      <c r="C2225" s="149">
        <v>3460000</v>
      </c>
      <c r="D2225" s="149">
        <v>3460000</v>
      </c>
      <c r="E2225" s="150">
        <v>40489</v>
      </c>
      <c r="F2225" s="151" t="s">
        <v>3628</v>
      </c>
    </row>
    <row r="2226" spans="1:6">
      <c r="A2226" s="149">
        <v>3380000</v>
      </c>
      <c r="B2226" s="149">
        <v>3380000</v>
      </c>
      <c r="C2226" s="149">
        <v>3380000</v>
      </c>
      <c r="D2226" s="149">
        <v>3380000</v>
      </c>
      <c r="E2226" s="150">
        <v>40488</v>
      </c>
      <c r="F2226" s="151" t="s">
        <v>3629</v>
      </c>
    </row>
    <row r="2227" spans="1:6">
      <c r="A2227" s="149">
        <v>3390000</v>
      </c>
      <c r="B2227" s="149">
        <v>3390000</v>
      </c>
      <c r="C2227" s="149">
        <v>3390000</v>
      </c>
      <c r="D2227" s="149">
        <v>3390000</v>
      </c>
      <c r="E2227" s="150">
        <v>40486</v>
      </c>
      <c r="F2227" s="151" t="s">
        <v>3630</v>
      </c>
    </row>
    <row r="2228" spans="1:6">
      <c r="A2228" s="149">
        <v>3400000</v>
      </c>
      <c r="B2228" s="149">
        <v>3400000</v>
      </c>
      <c r="C2228" s="149">
        <v>3400000</v>
      </c>
      <c r="D2228" s="149">
        <v>3400000</v>
      </c>
      <c r="E2228" s="150">
        <v>40485</v>
      </c>
      <c r="F2228" s="151" t="s">
        <v>3631</v>
      </c>
    </row>
    <row r="2229" spans="1:6">
      <c r="A2229" s="149">
        <v>3400000</v>
      </c>
      <c r="B2229" s="149">
        <v>3400000</v>
      </c>
      <c r="C2229" s="149">
        <v>3400000</v>
      </c>
      <c r="D2229" s="149">
        <v>3400000</v>
      </c>
      <c r="E2229" s="150">
        <v>40484</v>
      </c>
      <c r="F2229" s="151" t="s">
        <v>3632</v>
      </c>
    </row>
    <row r="2230" spans="1:6">
      <c r="A2230" s="149">
        <v>3400000</v>
      </c>
      <c r="B2230" s="149">
        <v>3400000</v>
      </c>
      <c r="C2230" s="149">
        <v>3400000</v>
      </c>
      <c r="D2230" s="149">
        <v>3400000</v>
      </c>
      <c r="E2230" s="150">
        <v>40483</v>
      </c>
      <c r="F2230" s="151" t="s">
        <v>3633</v>
      </c>
    </row>
    <row r="2231" spans="1:6">
      <c r="A2231" s="149">
        <v>3420000</v>
      </c>
      <c r="B2231" s="149">
        <v>3420000</v>
      </c>
      <c r="C2231" s="149">
        <v>3420000</v>
      </c>
      <c r="D2231" s="149">
        <v>3420000</v>
      </c>
      <c r="E2231" s="150">
        <v>40482</v>
      </c>
      <c r="F2231" s="151" t="s">
        <v>3634</v>
      </c>
    </row>
    <row r="2232" spans="1:6">
      <c r="A2232" s="149">
        <v>3340000</v>
      </c>
      <c r="B2232" s="149">
        <v>3340000</v>
      </c>
      <c r="C2232" s="149">
        <v>3340000</v>
      </c>
      <c r="D2232" s="149">
        <v>3340000</v>
      </c>
      <c r="E2232" s="150">
        <v>40481</v>
      </c>
      <c r="F2232" s="151" t="s">
        <v>3635</v>
      </c>
    </row>
    <row r="2233" spans="1:6">
      <c r="A2233" s="149">
        <v>3350000</v>
      </c>
      <c r="B2233" s="149">
        <v>3350000</v>
      </c>
      <c r="C2233" s="149">
        <v>3350000</v>
      </c>
      <c r="D2233" s="149">
        <v>3350000</v>
      </c>
      <c r="E2233" s="150">
        <v>40479</v>
      </c>
      <c r="F2233" s="151" t="s">
        <v>3636</v>
      </c>
    </row>
    <row r="2234" spans="1:6">
      <c r="A2234" s="149">
        <v>3360000</v>
      </c>
      <c r="B2234" s="149">
        <v>3360000</v>
      </c>
      <c r="C2234" s="149">
        <v>3360000</v>
      </c>
      <c r="D2234" s="149">
        <v>3360000</v>
      </c>
      <c r="E2234" s="150">
        <v>40478</v>
      </c>
      <c r="F2234" s="151" t="s">
        <v>3637</v>
      </c>
    </row>
    <row r="2235" spans="1:6">
      <c r="A2235" s="149">
        <v>3360000</v>
      </c>
      <c r="B2235" s="149">
        <v>3360000</v>
      </c>
      <c r="C2235" s="149">
        <v>3360000</v>
      </c>
      <c r="D2235" s="149">
        <v>3360000</v>
      </c>
      <c r="E2235" s="150">
        <v>40477</v>
      </c>
      <c r="F2235" s="151" t="s">
        <v>3638</v>
      </c>
    </row>
    <row r="2236" spans="1:6">
      <c r="A2236" s="149">
        <v>3350000</v>
      </c>
      <c r="B2236" s="149">
        <v>3350000</v>
      </c>
      <c r="C2236" s="149">
        <v>3350000</v>
      </c>
      <c r="D2236" s="149">
        <v>3350000</v>
      </c>
      <c r="E2236" s="150">
        <v>40476</v>
      </c>
      <c r="F2236" s="151" t="s">
        <v>3639</v>
      </c>
    </row>
    <row r="2237" spans="1:6">
      <c r="A2237" s="149">
        <v>3350000</v>
      </c>
      <c r="B2237" s="149">
        <v>3350000</v>
      </c>
      <c r="C2237" s="149">
        <v>3350000</v>
      </c>
      <c r="D2237" s="149">
        <v>3350000</v>
      </c>
      <c r="E2237" s="150">
        <v>40475</v>
      </c>
      <c r="F2237" s="151" t="s">
        <v>3640</v>
      </c>
    </row>
    <row r="2238" spans="1:6">
      <c r="A2238" s="149">
        <v>3420000</v>
      </c>
      <c r="B2238" s="149">
        <v>3420000</v>
      </c>
      <c r="C2238" s="149">
        <v>3420000</v>
      </c>
      <c r="D2238" s="149">
        <v>3420000</v>
      </c>
      <c r="E2238" s="150">
        <v>40474</v>
      </c>
      <c r="F2238" s="151" t="s">
        <v>3641</v>
      </c>
    </row>
    <row r="2239" spans="1:6">
      <c r="A2239" s="149">
        <v>3460000</v>
      </c>
      <c r="B2239" s="149">
        <v>3460000</v>
      </c>
      <c r="C2239" s="149">
        <v>3460000</v>
      </c>
      <c r="D2239" s="149">
        <v>3460000</v>
      </c>
      <c r="E2239" s="150">
        <v>40471</v>
      </c>
      <c r="F2239" s="151" t="s">
        <v>3642</v>
      </c>
    </row>
    <row r="2240" spans="1:6">
      <c r="A2240" s="149">
        <v>3450000</v>
      </c>
      <c r="B2240" s="149">
        <v>3450000</v>
      </c>
      <c r="C2240" s="149">
        <v>3450000</v>
      </c>
      <c r="D2240" s="149">
        <v>3450000</v>
      </c>
      <c r="E2240" s="150">
        <v>40470</v>
      </c>
      <c r="F2240" s="151" t="s">
        <v>3643</v>
      </c>
    </row>
    <row r="2241" spans="1:6">
      <c r="A2241" s="149">
        <v>3460000</v>
      </c>
      <c r="B2241" s="149">
        <v>3460000</v>
      </c>
      <c r="C2241" s="149">
        <v>3460000</v>
      </c>
      <c r="D2241" s="149">
        <v>3460000</v>
      </c>
      <c r="E2241" s="150">
        <v>40469</v>
      </c>
      <c r="F2241" s="151" t="s">
        <v>3644</v>
      </c>
    </row>
    <row r="2242" spans="1:6">
      <c r="A2242" s="149">
        <v>3450000</v>
      </c>
      <c r="B2242" s="149">
        <v>3450000</v>
      </c>
      <c r="C2242" s="149">
        <v>3450000</v>
      </c>
      <c r="D2242" s="149">
        <v>3450000</v>
      </c>
      <c r="E2242" s="150">
        <v>40468</v>
      </c>
      <c r="F2242" s="151" t="s">
        <v>3645</v>
      </c>
    </row>
    <row r="2243" spans="1:6">
      <c r="A2243" s="149">
        <v>3520000</v>
      </c>
      <c r="B2243" s="149">
        <v>3520000</v>
      </c>
      <c r="C2243" s="149">
        <v>3520000</v>
      </c>
      <c r="D2243" s="149">
        <v>3520000</v>
      </c>
      <c r="E2243" s="150">
        <v>40467</v>
      </c>
      <c r="F2243" s="151" t="s">
        <v>3646</v>
      </c>
    </row>
    <row r="2244" spans="1:6">
      <c r="A2244" s="149">
        <v>3450000</v>
      </c>
      <c r="B2244" s="149">
        <v>3450000</v>
      </c>
      <c r="C2244" s="149">
        <v>3450000</v>
      </c>
      <c r="D2244" s="149">
        <v>3450000</v>
      </c>
      <c r="E2244" s="150">
        <v>40465</v>
      </c>
      <c r="F2244" s="151" t="s">
        <v>3647</v>
      </c>
    </row>
    <row r="2245" spans="1:6">
      <c r="A2245" s="149">
        <v>3450000</v>
      </c>
      <c r="B2245" s="149">
        <v>3450000</v>
      </c>
      <c r="C2245" s="149">
        <v>3450000</v>
      </c>
      <c r="D2245" s="149">
        <v>3450000</v>
      </c>
      <c r="E2245" s="150">
        <v>40464</v>
      </c>
      <c r="F2245" s="151" t="s">
        <v>3648</v>
      </c>
    </row>
    <row r="2246" spans="1:6">
      <c r="A2246" s="149">
        <v>3450000</v>
      </c>
      <c r="B2246" s="149">
        <v>3450000</v>
      </c>
      <c r="C2246" s="149">
        <v>3450000</v>
      </c>
      <c r="D2246" s="149">
        <v>3450000</v>
      </c>
      <c r="E2246" s="150">
        <v>40463</v>
      </c>
      <c r="F2246" s="151" t="s">
        <v>3649</v>
      </c>
    </row>
    <row r="2247" spans="1:6">
      <c r="A2247" s="149">
        <v>3430000</v>
      </c>
      <c r="B2247" s="149">
        <v>3430000</v>
      </c>
      <c r="C2247" s="149">
        <v>3430000</v>
      </c>
      <c r="D2247" s="149">
        <v>3430000</v>
      </c>
      <c r="E2247" s="150">
        <v>40462</v>
      </c>
      <c r="F2247" s="151" t="s">
        <v>3650</v>
      </c>
    </row>
    <row r="2248" spans="1:6">
      <c r="A2248" s="149">
        <v>3470000</v>
      </c>
      <c r="B2248" s="149">
        <v>3470000</v>
      </c>
      <c r="C2248" s="149">
        <v>3470000</v>
      </c>
      <c r="D2248" s="149">
        <v>3470000</v>
      </c>
      <c r="E2248" s="150">
        <v>40461</v>
      </c>
      <c r="F2248" s="151" t="s">
        <v>3651</v>
      </c>
    </row>
    <row r="2249" spans="1:6">
      <c r="A2249" s="149">
        <v>3480000</v>
      </c>
      <c r="B2249" s="149">
        <v>3480000</v>
      </c>
      <c r="C2249" s="149">
        <v>3480000</v>
      </c>
      <c r="D2249" s="149">
        <v>3480000</v>
      </c>
      <c r="E2249" s="150">
        <v>40460</v>
      </c>
      <c r="F2249" s="151" t="s">
        <v>3652</v>
      </c>
    </row>
    <row r="2250" spans="1:6">
      <c r="A2250" s="149">
        <v>3480000</v>
      </c>
      <c r="B2250" s="149">
        <v>3480000</v>
      </c>
      <c r="C2250" s="149">
        <v>3480000</v>
      </c>
      <c r="D2250" s="149">
        <v>3480000</v>
      </c>
      <c r="E2250" s="150">
        <v>40458</v>
      </c>
      <c r="F2250" s="151" t="s">
        <v>3653</v>
      </c>
    </row>
    <row r="2251" spans="1:6">
      <c r="A2251" s="149">
        <v>3390000</v>
      </c>
      <c r="B2251" s="149">
        <v>3390000</v>
      </c>
      <c r="C2251" s="149">
        <v>3390000</v>
      </c>
      <c r="D2251" s="149">
        <v>3390000</v>
      </c>
      <c r="E2251" s="150">
        <v>40457</v>
      </c>
      <c r="F2251" s="151" t="s">
        <v>3654</v>
      </c>
    </row>
    <row r="2252" spans="1:6">
      <c r="A2252" s="149">
        <v>3420000</v>
      </c>
      <c r="B2252" s="149">
        <v>3420000</v>
      </c>
      <c r="C2252" s="149">
        <v>3420000</v>
      </c>
      <c r="D2252" s="149">
        <v>3420000</v>
      </c>
      <c r="E2252" s="150">
        <v>40456</v>
      </c>
      <c r="F2252" s="151" t="s">
        <v>3655</v>
      </c>
    </row>
    <row r="2253" spans="1:6">
      <c r="A2253" s="149">
        <v>3500000</v>
      </c>
      <c r="B2253" s="149">
        <v>3500000</v>
      </c>
      <c r="C2253" s="149">
        <v>3500000</v>
      </c>
      <c r="D2253" s="149">
        <v>3500000</v>
      </c>
      <c r="E2253" s="150">
        <v>40454</v>
      </c>
      <c r="F2253" s="151" t="s">
        <v>3656</v>
      </c>
    </row>
    <row r="2254" spans="1:6">
      <c r="A2254" s="149">
        <v>3480000</v>
      </c>
      <c r="B2254" s="149">
        <v>3480000</v>
      </c>
      <c r="C2254" s="149">
        <v>3480000</v>
      </c>
      <c r="D2254" s="149">
        <v>3480000</v>
      </c>
      <c r="E2254" s="150">
        <v>40453</v>
      </c>
      <c r="F2254" s="151" t="s">
        <v>3657</v>
      </c>
    </row>
    <row r="2255" spans="1:6">
      <c r="A2255" s="149">
        <v>3600000</v>
      </c>
      <c r="B2255" s="149">
        <v>3600000</v>
      </c>
      <c r="C2255" s="149">
        <v>3600000</v>
      </c>
      <c r="D2255" s="149">
        <v>3600000</v>
      </c>
      <c r="E2255" s="150">
        <v>40451</v>
      </c>
      <c r="F2255" s="151" t="s">
        <v>3658</v>
      </c>
    </row>
    <row r="2256" spans="1:6">
      <c r="A2256" s="149">
        <v>3370000</v>
      </c>
      <c r="B2256" s="149">
        <v>3370000</v>
      </c>
      <c r="C2256" s="149">
        <v>3370000</v>
      </c>
      <c r="D2256" s="149">
        <v>3370000</v>
      </c>
      <c r="E2256" s="150">
        <v>40450</v>
      </c>
      <c r="F2256" s="151" t="s">
        <v>3659</v>
      </c>
    </row>
    <row r="2257" spans="1:6">
      <c r="A2257" s="149">
        <v>3360000</v>
      </c>
      <c r="B2257" s="149">
        <v>3360000</v>
      </c>
      <c r="C2257" s="149">
        <v>3360000</v>
      </c>
      <c r="D2257" s="149">
        <v>3360000</v>
      </c>
      <c r="E2257" s="150">
        <v>40449</v>
      </c>
      <c r="F2257" s="151" t="s">
        <v>3660</v>
      </c>
    </row>
    <row r="2258" spans="1:6">
      <c r="A2258" s="149">
        <v>3350000</v>
      </c>
      <c r="B2258" s="149">
        <v>3350000</v>
      </c>
      <c r="C2258" s="149">
        <v>3350000</v>
      </c>
      <c r="D2258" s="149">
        <v>3350000</v>
      </c>
      <c r="E2258" s="150">
        <v>40448</v>
      </c>
      <c r="F2258" s="151" t="s">
        <v>3661</v>
      </c>
    </row>
    <row r="2259" spans="1:6">
      <c r="A2259" s="149">
        <v>3300000</v>
      </c>
      <c r="B2259" s="149">
        <v>3300000</v>
      </c>
      <c r="C2259" s="149">
        <v>3300000</v>
      </c>
      <c r="D2259" s="149">
        <v>3300000</v>
      </c>
      <c r="E2259" s="150">
        <v>40447</v>
      </c>
      <c r="F2259" s="151" t="s">
        <v>3662</v>
      </c>
    </row>
    <row r="2260" spans="1:6">
      <c r="A2260" s="149">
        <v>3270000</v>
      </c>
      <c r="B2260" s="149">
        <v>3270000</v>
      </c>
      <c r="C2260" s="149">
        <v>3270000</v>
      </c>
      <c r="D2260" s="149">
        <v>3270000</v>
      </c>
      <c r="E2260" s="150">
        <v>40446</v>
      </c>
      <c r="F2260" s="151" t="s">
        <v>3663</v>
      </c>
    </row>
    <row r="2261" spans="1:6">
      <c r="A2261" s="149">
        <v>3220000</v>
      </c>
      <c r="B2261" s="149">
        <v>3220000</v>
      </c>
      <c r="C2261" s="149">
        <v>3220000</v>
      </c>
      <c r="D2261" s="149">
        <v>3220000</v>
      </c>
      <c r="E2261" s="150">
        <v>40443</v>
      </c>
      <c r="F2261" s="151" t="s">
        <v>3664</v>
      </c>
    </row>
    <row r="2262" spans="1:6">
      <c r="A2262" s="149">
        <v>3260000</v>
      </c>
      <c r="B2262" s="149">
        <v>3260000</v>
      </c>
      <c r="C2262" s="149">
        <v>3260000</v>
      </c>
      <c r="D2262" s="149">
        <v>3260000</v>
      </c>
      <c r="E2262" s="150">
        <v>40444</v>
      </c>
      <c r="F2262" s="151" t="s">
        <v>3665</v>
      </c>
    </row>
    <row r="2263" spans="1:6">
      <c r="A2263" s="149">
        <v>3250000</v>
      </c>
      <c r="B2263" s="149">
        <v>3250000</v>
      </c>
      <c r="C2263" s="149">
        <v>3250000</v>
      </c>
      <c r="D2263" s="149">
        <v>3250000</v>
      </c>
      <c r="E2263" s="150">
        <v>40442</v>
      </c>
      <c r="F2263" s="151" t="s">
        <v>3666</v>
      </c>
    </row>
    <row r="2264" spans="1:6">
      <c r="A2264" s="149">
        <v>3210000</v>
      </c>
      <c r="B2264" s="149">
        <v>3210000</v>
      </c>
      <c r="C2264" s="149">
        <v>3210000</v>
      </c>
      <c r="D2264" s="149">
        <v>3210000</v>
      </c>
      <c r="E2264" s="150">
        <v>40441</v>
      </c>
      <c r="F2264" s="151" t="s">
        <v>3667</v>
      </c>
    </row>
    <row r="2265" spans="1:6">
      <c r="A2265" s="149">
        <v>3170000</v>
      </c>
      <c r="B2265" s="149">
        <v>3170000</v>
      </c>
      <c r="C2265" s="149">
        <v>3170000</v>
      </c>
      <c r="D2265" s="149">
        <v>3170000</v>
      </c>
      <c r="E2265" s="150">
        <v>40440</v>
      </c>
      <c r="F2265" s="151" t="s">
        <v>3668</v>
      </c>
    </row>
    <row r="2266" spans="1:6">
      <c r="A2266" s="149">
        <v>3160000</v>
      </c>
      <c r="B2266" s="149">
        <v>3160000</v>
      </c>
      <c r="C2266" s="149">
        <v>3160000</v>
      </c>
      <c r="D2266" s="149">
        <v>3160000</v>
      </c>
      <c r="E2266" s="150">
        <v>40439</v>
      </c>
      <c r="F2266" s="151" t="s">
        <v>3669</v>
      </c>
    </row>
    <row r="2267" spans="1:6">
      <c r="A2267" s="149">
        <v>3160000</v>
      </c>
      <c r="B2267" s="149">
        <v>3160000</v>
      </c>
      <c r="C2267" s="149">
        <v>3160000</v>
      </c>
      <c r="D2267" s="149">
        <v>3160000</v>
      </c>
      <c r="E2267" s="150">
        <v>40437</v>
      </c>
      <c r="F2267" s="151" t="s">
        <v>3670</v>
      </c>
    </row>
    <row r="2268" spans="1:6">
      <c r="A2268" s="149">
        <v>3130000</v>
      </c>
      <c r="B2268" s="149">
        <v>3130000</v>
      </c>
      <c r="C2268" s="149">
        <v>3130000</v>
      </c>
      <c r="D2268" s="149">
        <v>3130000</v>
      </c>
      <c r="E2268" s="150">
        <v>40436</v>
      </c>
      <c r="F2268" s="151" t="s">
        <v>3671</v>
      </c>
    </row>
    <row r="2269" spans="1:6">
      <c r="A2269" s="149">
        <v>3125000</v>
      </c>
      <c r="B2269" s="149">
        <v>3125000</v>
      </c>
      <c r="C2269" s="149">
        <v>3125000</v>
      </c>
      <c r="D2269" s="149">
        <v>3125000</v>
      </c>
      <c r="E2269" s="150">
        <v>40435</v>
      </c>
      <c r="F2269" s="151" t="s">
        <v>3672</v>
      </c>
    </row>
    <row r="2270" spans="1:6">
      <c r="A2270" s="149">
        <v>3130000</v>
      </c>
      <c r="B2270" s="149">
        <v>3130000</v>
      </c>
      <c r="C2270" s="149">
        <v>3130000</v>
      </c>
      <c r="D2270" s="149">
        <v>3130000</v>
      </c>
      <c r="E2270" s="150">
        <v>40434</v>
      </c>
      <c r="F2270" s="151" t="s">
        <v>3673</v>
      </c>
    </row>
    <row r="2271" spans="1:6">
      <c r="A2271" s="149">
        <v>3140000</v>
      </c>
      <c r="B2271" s="149">
        <v>3140000</v>
      </c>
      <c r="C2271" s="149">
        <v>3140000</v>
      </c>
      <c r="D2271" s="149">
        <v>3140000</v>
      </c>
      <c r="E2271" s="150">
        <v>40433</v>
      </c>
      <c r="F2271" s="151" t="s">
        <v>3674</v>
      </c>
    </row>
    <row r="2272" spans="1:6">
      <c r="A2272" s="149">
        <v>3140000</v>
      </c>
      <c r="B2272" s="149">
        <v>3140000</v>
      </c>
      <c r="C2272" s="149">
        <v>3140000</v>
      </c>
      <c r="D2272" s="149">
        <v>3140000</v>
      </c>
      <c r="E2272" s="150">
        <v>40430</v>
      </c>
      <c r="F2272" s="151" t="s">
        <v>3675</v>
      </c>
    </row>
    <row r="2273" spans="1:6">
      <c r="A2273" s="149">
        <v>3125000</v>
      </c>
      <c r="B2273" s="149">
        <v>3125000</v>
      </c>
      <c r="C2273" s="149">
        <v>3125000</v>
      </c>
      <c r="D2273" s="149">
        <v>3125000</v>
      </c>
      <c r="E2273" s="150">
        <v>40429</v>
      </c>
      <c r="F2273" s="151" t="s">
        <v>3676</v>
      </c>
    </row>
    <row r="2274" spans="1:6">
      <c r="A2274" s="149">
        <v>3120000</v>
      </c>
      <c r="B2274" s="149">
        <v>3120000</v>
      </c>
      <c r="C2274" s="149">
        <v>3120000</v>
      </c>
      <c r="D2274" s="149">
        <v>3120000</v>
      </c>
      <c r="E2274" s="150">
        <v>40428</v>
      </c>
      <c r="F2274" s="151" t="s">
        <v>3677</v>
      </c>
    </row>
    <row r="2275" spans="1:6">
      <c r="A2275" s="149">
        <v>3120000</v>
      </c>
      <c r="B2275" s="149">
        <v>3120000</v>
      </c>
      <c r="C2275" s="149">
        <v>3120000</v>
      </c>
      <c r="D2275" s="149">
        <v>3120000</v>
      </c>
      <c r="E2275" s="150">
        <v>40427</v>
      </c>
      <c r="F2275" s="151" t="s">
        <v>3678</v>
      </c>
    </row>
    <row r="2276" spans="1:6">
      <c r="A2276" s="149">
        <v>3125000</v>
      </c>
      <c r="B2276" s="149">
        <v>3125000</v>
      </c>
      <c r="C2276" s="149">
        <v>3125000</v>
      </c>
      <c r="D2276" s="149">
        <v>3125000</v>
      </c>
      <c r="E2276" s="150">
        <v>40426</v>
      </c>
      <c r="F2276" s="151" t="s">
        <v>3679</v>
      </c>
    </row>
    <row r="2277" spans="1:6">
      <c r="A2277" s="149">
        <v>3080000</v>
      </c>
      <c r="B2277" s="149">
        <v>3080000</v>
      </c>
      <c r="C2277" s="149">
        <v>3080000</v>
      </c>
      <c r="D2277" s="149">
        <v>3080000</v>
      </c>
      <c r="E2277" s="150">
        <v>40425</v>
      </c>
      <c r="F2277" s="151" t="s">
        <v>3680</v>
      </c>
    </row>
    <row r="2278" spans="1:6">
      <c r="A2278" s="149">
        <v>3080000</v>
      </c>
      <c r="B2278" s="149">
        <v>3080000</v>
      </c>
      <c r="C2278" s="149">
        <v>3080000</v>
      </c>
      <c r="D2278" s="149">
        <v>3080000</v>
      </c>
      <c r="E2278" s="150">
        <v>40421</v>
      </c>
      <c r="F2278" s="151" t="s">
        <v>3681</v>
      </c>
    </row>
    <row r="2279" spans="1:6">
      <c r="A2279" s="149">
        <v>3070000</v>
      </c>
      <c r="B2279" s="149">
        <v>3070000</v>
      </c>
      <c r="C2279" s="149">
        <v>3070000</v>
      </c>
      <c r="D2279" s="149">
        <v>3070000</v>
      </c>
      <c r="E2279" s="150">
        <v>40420</v>
      </c>
      <c r="F2279" s="151" t="s">
        <v>3682</v>
      </c>
    </row>
    <row r="2280" spans="1:6">
      <c r="A2280" s="149">
        <v>3060000</v>
      </c>
      <c r="B2280" s="149">
        <v>3060000</v>
      </c>
      <c r="C2280" s="149">
        <v>3060000</v>
      </c>
      <c r="D2280" s="149">
        <v>3060000</v>
      </c>
      <c r="E2280" s="150">
        <v>40419</v>
      </c>
      <c r="F2280" s="151" t="s">
        <v>3683</v>
      </c>
    </row>
    <row r="2281" spans="1:6">
      <c r="A2281" s="149">
        <v>3060000</v>
      </c>
      <c r="B2281" s="149">
        <v>3060000</v>
      </c>
      <c r="C2281" s="149">
        <v>3060000</v>
      </c>
      <c r="D2281" s="149">
        <v>3060000</v>
      </c>
      <c r="E2281" s="150">
        <v>40418</v>
      </c>
      <c r="F2281" s="151" t="s">
        <v>3684</v>
      </c>
    </row>
    <row r="2282" spans="1:6">
      <c r="A2282" s="149">
        <v>3050000</v>
      </c>
      <c r="B2282" s="149">
        <v>3050000</v>
      </c>
      <c r="C2282" s="149">
        <v>3050000</v>
      </c>
      <c r="D2282" s="149">
        <v>3050000</v>
      </c>
      <c r="E2282" s="150">
        <v>40416</v>
      </c>
      <c r="F2282" s="151" t="s">
        <v>3685</v>
      </c>
    </row>
    <row r="2283" spans="1:6">
      <c r="A2283" s="149">
        <v>3030000</v>
      </c>
      <c r="B2283" s="149">
        <v>3030000</v>
      </c>
      <c r="C2283" s="149">
        <v>3030000</v>
      </c>
      <c r="D2283" s="149">
        <v>3030000</v>
      </c>
      <c r="E2283" s="150">
        <v>40415</v>
      </c>
      <c r="F2283" s="151" t="s">
        <v>3686</v>
      </c>
    </row>
    <row r="2284" spans="1:6">
      <c r="A2284" s="149">
        <v>3040000</v>
      </c>
      <c r="B2284" s="149">
        <v>3040000</v>
      </c>
      <c r="C2284" s="149">
        <v>3040000</v>
      </c>
      <c r="D2284" s="149">
        <v>3040000</v>
      </c>
      <c r="E2284" s="150">
        <v>40414</v>
      </c>
      <c r="F2284" s="151" t="s">
        <v>3687</v>
      </c>
    </row>
    <row r="2285" spans="1:6">
      <c r="A2285" s="149">
        <v>3040000</v>
      </c>
      <c r="B2285" s="149">
        <v>3040000</v>
      </c>
      <c r="C2285" s="149">
        <v>3040000</v>
      </c>
      <c r="D2285" s="149">
        <v>3040000</v>
      </c>
      <c r="E2285" s="150">
        <v>40413</v>
      </c>
      <c r="F2285" s="151" t="s">
        <v>3688</v>
      </c>
    </row>
    <row r="2286" spans="1:6">
      <c r="A2286" s="149">
        <v>3040000</v>
      </c>
      <c r="B2286" s="149">
        <v>3040000</v>
      </c>
      <c r="C2286" s="149">
        <v>3040000</v>
      </c>
      <c r="D2286" s="149">
        <v>3040000</v>
      </c>
      <c r="E2286" s="150">
        <v>40412</v>
      </c>
      <c r="F2286" s="151" t="s">
        <v>3689</v>
      </c>
    </row>
    <row r="2287" spans="1:6">
      <c r="A2287" s="149">
        <v>3040000</v>
      </c>
      <c r="B2287" s="149">
        <v>3040000</v>
      </c>
      <c r="C2287" s="149">
        <v>3040000</v>
      </c>
      <c r="D2287" s="149">
        <v>3040000</v>
      </c>
      <c r="E2287" s="150">
        <v>40411</v>
      </c>
      <c r="F2287" s="151" t="s">
        <v>3690</v>
      </c>
    </row>
    <row r="2288" spans="1:6">
      <c r="A2288" s="149">
        <v>3040000</v>
      </c>
      <c r="B2288" s="149">
        <v>3040000</v>
      </c>
      <c r="C2288" s="149">
        <v>3040000</v>
      </c>
      <c r="D2288" s="149">
        <v>3040000</v>
      </c>
      <c r="E2288" s="150">
        <v>40409</v>
      </c>
      <c r="F2288" s="151" t="s">
        <v>3691</v>
      </c>
    </row>
    <row r="2289" spans="1:6">
      <c r="A2289" s="149">
        <v>3040000</v>
      </c>
      <c r="B2289" s="149">
        <v>3040000</v>
      </c>
      <c r="C2289" s="149">
        <v>3040000</v>
      </c>
      <c r="D2289" s="149">
        <v>3040000</v>
      </c>
      <c r="E2289" s="150">
        <v>40408</v>
      </c>
      <c r="F2289" s="151" t="s">
        <v>3692</v>
      </c>
    </row>
    <row r="2290" spans="1:6">
      <c r="A2290" s="149">
        <v>3030000</v>
      </c>
      <c r="B2290" s="149">
        <v>3030000</v>
      </c>
      <c r="C2290" s="149">
        <v>3030000</v>
      </c>
      <c r="D2290" s="149">
        <v>3030000</v>
      </c>
      <c r="E2290" s="150">
        <v>40407</v>
      </c>
      <c r="F2290" s="151" t="s">
        <v>3693</v>
      </c>
    </row>
    <row r="2291" spans="1:6">
      <c r="A2291" s="149">
        <v>3030000</v>
      </c>
      <c r="B2291" s="149">
        <v>3030000</v>
      </c>
      <c r="C2291" s="149">
        <v>3030000</v>
      </c>
      <c r="D2291" s="149">
        <v>3030000</v>
      </c>
      <c r="E2291" s="150">
        <v>40406</v>
      </c>
      <c r="F2291" s="151" t="s">
        <v>3694</v>
      </c>
    </row>
    <row r="2292" spans="1:6">
      <c r="A2292" s="149">
        <v>3030000</v>
      </c>
      <c r="B2292" s="149">
        <v>3030000</v>
      </c>
      <c r="C2292" s="149">
        <v>3030000</v>
      </c>
      <c r="D2292" s="149">
        <v>3030000</v>
      </c>
      <c r="E2292" s="150">
        <v>40405</v>
      </c>
      <c r="F2292" s="151" t="s">
        <v>3695</v>
      </c>
    </row>
    <row r="2293" spans="1:6">
      <c r="A2293" s="149">
        <v>3010000</v>
      </c>
      <c r="B2293" s="149">
        <v>3010000</v>
      </c>
      <c r="C2293" s="149">
        <v>3010000</v>
      </c>
      <c r="D2293" s="149">
        <v>3010000</v>
      </c>
      <c r="E2293" s="150">
        <v>40404</v>
      </c>
      <c r="F2293" s="151" t="s">
        <v>3696</v>
      </c>
    </row>
    <row r="2294" spans="1:6">
      <c r="A2294" s="149">
        <v>2990000</v>
      </c>
      <c r="B2294" s="149">
        <v>2990000</v>
      </c>
      <c r="C2294" s="149">
        <v>2990000</v>
      </c>
      <c r="D2294" s="149">
        <v>2990000</v>
      </c>
      <c r="E2294" s="150">
        <v>40402</v>
      </c>
      <c r="F2294" s="151" t="s">
        <v>3697</v>
      </c>
    </row>
    <row r="2295" spans="1:6">
      <c r="A2295" s="149">
        <v>3000000</v>
      </c>
      <c r="B2295" s="149">
        <v>3000000</v>
      </c>
      <c r="C2295" s="149">
        <v>3000000</v>
      </c>
      <c r="D2295" s="149">
        <v>3000000</v>
      </c>
      <c r="E2295" s="150">
        <v>40401</v>
      </c>
      <c r="F2295" s="151" t="s">
        <v>3698</v>
      </c>
    </row>
    <row r="2296" spans="1:6">
      <c r="A2296" s="149">
        <v>3000000</v>
      </c>
      <c r="B2296" s="149">
        <v>3000000</v>
      </c>
      <c r="C2296" s="149">
        <v>3000000</v>
      </c>
      <c r="D2296" s="149">
        <v>3000000</v>
      </c>
      <c r="E2296" s="150">
        <v>40399</v>
      </c>
      <c r="F2296" s="151" t="s">
        <v>3699</v>
      </c>
    </row>
    <row r="2297" spans="1:6">
      <c r="A2297" s="149">
        <v>3000000</v>
      </c>
      <c r="B2297" s="149">
        <v>3000000</v>
      </c>
      <c r="C2297" s="149">
        <v>3000000</v>
      </c>
      <c r="D2297" s="149">
        <v>3000000</v>
      </c>
      <c r="E2297" s="150">
        <v>40398</v>
      </c>
      <c r="F2297" s="151" t="s">
        <v>3700</v>
      </c>
    </row>
    <row r="2298" spans="1:6">
      <c r="A2298" s="149">
        <v>2975000</v>
      </c>
      <c r="B2298" s="149">
        <v>2975000</v>
      </c>
      <c r="C2298" s="149">
        <v>2975000</v>
      </c>
      <c r="D2298" s="149">
        <v>2975000</v>
      </c>
      <c r="E2298" s="150">
        <v>40397</v>
      </c>
      <c r="F2298" s="151" t="s">
        <v>3701</v>
      </c>
    </row>
    <row r="2299" spans="1:6">
      <c r="A2299" s="149">
        <v>2950000</v>
      </c>
      <c r="B2299" s="149">
        <v>2950000</v>
      </c>
      <c r="C2299" s="149">
        <v>2950000</v>
      </c>
      <c r="D2299" s="149">
        <v>2950000</v>
      </c>
      <c r="E2299" s="150">
        <v>40394</v>
      </c>
      <c r="F2299" s="151" t="s">
        <v>3702</v>
      </c>
    </row>
    <row r="2300" spans="1:6">
      <c r="A2300" s="149">
        <v>2950000</v>
      </c>
      <c r="B2300" s="149">
        <v>2950000</v>
      </c>
      <c r="C2300" s="149">
        <v>2950000</v>
      </c>
      <c r="D2300" s="149">
        <v>2950000</v>
      </c>
      <c r="E2300" s="150">
        <v>40393</v>
      </c>
      <c r="F2300" s="151" t="s">
        <v>3703</v>
      </c>
    </row>
    <row r="2301" spans="1:6">
      <c r="A2301" s="149">
        <v>2950000</v>
      </c>
      <c r="B2301" s="149">
        <v>2950000</v>
      </c>
      <c r="C2301" s="149">
        <v>2950000</v>
      </c>
      <c r="D2301" s="149">
        <v>2950000</v>
      </c>
      <c r="E2301" s="150">
        <v>40392</v>
      </c>
      <c r="F2301" s="151" t="s">
        <v>3704</v>
      </c>
    </row>
    <row r="2302" spans="1:6">
      <c r="A2302" s="149">
        <v>2950000</v>
      </c>
      <c r="B2302" s="149">
        <v>2950000</v>
      </c>
      <c r="C2302" s="149">
        <v>2950000</v>
      </c>
      <c r="D2302" s="149">
        <v>2950000</v>
      </c>
      <c r="E2302" s="150">
        <v>40391</v>
      </c>
      <c r="F2302" s="151" t="s">
        <v>3705</v>
      </c>
    </row>
    <row r="2303" spans="1:6">
      <c r="A2303" s="149">
        <v>2920000</v>
      </c>
      <c r="B2303" s="149">
        <v>2920000</v>
      </c>
      <c r="C2303" s="149">
        <v>2920000</v>
      </c>
      <c r="D2303" s="149">
        <v>2920000</v>
      </c>
      <c r="E2303" s="150">
        <v>40390</v>
      </c>
      <c r="F2303" s="151" t="s">
        <v>3706</v>
      </c>
    </row>
    <row r="2304" spans="1:6">
      <c r="A2304" s="149">
        <v>2925000</v>
      </c>
      <c r="B2304" s="149">
        <v>2925000</v>
      </c>
      <c r="C2304" s="149">
        <v>2925000</v>
      </c>
      <c r="D2304" s="149">
        <v>2925000</v>
      </c>
      <c r="E2304" s="150">
        <v>40388</v>
      </c>
      <c r="F2304" s="151" t="s">
        <v>3707</v>
      </c>
    </row>
    <row r="2305" spans="1:6">
      <c r="A2305" s="149">
        <v>2975000</v>
      </c>
      <c r="B2305" s="149">
        <v>2975000</v>
      </c>
      <c r="C2305" s="149">
        <v>2975000</v>
      </c>
      <c r="D2305" s="149">
        <v>2975000</v>
      </c>
      <c r="E2305" s="150">
        <v>40387</v>
      </c>
      <c r="F2305" s="151" t="s">
        <v>3708</v>
      </c>
    </row>
    <row r="2306" spans="1:6">
      <c r="A2306" s="149">
        <v>2960000</v>
      </c>
      <c r="B2306" s="149">
        <v>2960000</v>
      </c>
      <c r="C2306" s="149">
        <v>2960000</v>
      </c>
      <c r="D2306" s="149">
        <v>2960000</v>
      </c>
      <c r="E2306" s="150">
        <v>40385</v>
      </c>
      <c r="F2306" s="151" t="s">
        <v>3709</v>
      </c>
    </row>
    <row r="2307" spans="1:6">
      <c r="A2307" s="149">
        <v>2960000</v>
      </c>
      <c r="B2307" s="149">
        <v>2960000</v>
      </c>
      <c r="C2307" s="149">
        <v>2960000</v>
      </c>
      <c r="D2307" s="149">
        <v>2960000</v>
      </c>
      <c r="E2307" s="150">
        <v>40384</v>
      </c>
      <c r="F2307" s="151" t="s">
        <v>3710</v>
      </c>
    </row>
    <row r="2308" spans="1:6">
      <c r="A2308" s="149">
        <v>2950000</v>
      </c>
      <c r="B2308" s="149">
        <v>2950000</v>
      </c>
      <c r="C2308" s="149">
        <v>2950000</v>
      </c>
      <c r="D2308" s="149">
        <v>2950000</v>
      </c>
      <c r="E2308" s="150">
        <v>40383</v>
      </c>
      <c r="F2308" s="151" t="s">
        <v>3711</v>
      </c>
    </row>
    <row r="2309" spans="1:6">
      <c r="A2309" s="149">
        <v>2950000</v>
      </c>
      <c r="B2309" s="149">
        <v>2950000</v>
      </c>
      <c r="C2309" s="149">
        <v>2950000</v>
      </c>
      <c r="D2309" s="149">
        <v>2950000</v>
      </c>
      <c r="E2309" s="150">
        <v>40381</v>
      </c>
      <c r="F2309" s="151" t="s">
        <v>3712</v>
      </c>
    </row>
    <row r="2310" spans="1:6">
      <c r="A2310" s="149">
        <v>2940000</v>
      </c>
      <c r="B2310" s="149">
        <v>2940000</v>
      </c>
      <c r="C2310" s="149">
        <v>2940000</v>
      </c>
      <c r="D2310" s="149">
        <v>2940000</v>
      </c>
      <c r="E2310" s="150">
        <v>40380</v>
      </c>
      <c r="F2310" s="151" t="s">
        <v>3713</v>
      </c>
    </row>
    <row r="2311" spans="1:6">
      <c r="A2311" s="149">
        <v>2960000</v>
      </c>
      <c r="B2311" s="149">
        <v>2960000</v>
      </c>
      <c r="C2311" s="149">
        <v>2960000</v>
      </c>
      <c r="D2311" s="149">
        <v>2960000</v>
      </c>
      <c r="E2311" s="150">
        <v>40379</v>
      </c>
      <c r="F2311" s="151" t="s">
        <v>3714</v>
      </c>
    </row>
    <row r="2312" spans="1:6">
      <c r="A2312" s="149">
        <v>2960000</v>
      </c>
      <c r="B2312" s="149">
        <v>2960000</v>
      </c>
      <c r="C2312" s="149">
        <v>2960000</v>
      </c>
      <c r="D2312" s="149">
        <v>2960000</v>
      </c>
      <c r="E2312" s="150">
        <v>40378</v>
      </c>
      <c r="F2312" s="151" t="s">
        <v>3715</v>
      </c>
    </row>
    <row r="2313" spans="1:6">
      <c r="A2313" s="149">
        <v>2980000</v>
      </c>
      <c r="B2313" s="149">
        <v>2980000</v>
      </c>
      <c r="C2313" s="149">
        <v>2980000</v>
      </c>
      <c r="D2313" s="149">
        <v>2980000</v>
      </c>
      <c r="E2313" s="150">
        <v>40377</v>
      </c>
      <c r="F2313" s="151" t="s">
        <v>3716</v>
      </c>
    </row>
    <row r="2314" spans="1:6">
      <c r="A2314" s="149">
        <v>3020000</v>
      </c>
      <c r="B2314" s="149">
        <v>3020000</v>
      </c>
      <c r="C2314" s="149">
        <v>3020000</v>
      </c>
      <c r="D2314" s="149">
        <v>3020000</v>
      </c>
      <c r="E2314" s="150">
        <v>40376</v>
      </c>
      <c r="F2314" s="151" t="s">
        <v>3717</v>
      </c>
    </row>
    <row r="2315" spans="1:6">
      <c r="A2315" s="149">
        <v>3020000</v>
      </c>
      <c r="B2315" s="149">
        <v>3020000</v>
      </c>
      <c r="C2315" s="149">
        <v>3020000</v>
      </c>
      <c r="D2315" s="149">
        <v>3020000</v>
      </c>
      <c r="E2315" s="150">
        <v>40374</v>
      </c>
      <c r="F2315" s="151" t="s">
        <v>3718</v>
      </c>
    </row>
    <row r="2316" spans="1:6">
      <c r="A2316" s="149">
        <v>3010000</v>
      </c>
      <c r="B2316" s="149">
        <v>3010000</v>
      </c>
      <c r="C2316" s="149">
        <v>3010000</v>
      </c>
      <c r="D2316" s="149">
        <v>3010000</v>
      </c>
      <c r="E2316" s="150">
        <v>40372</v>
      </c>
      <c r="F2316" s="151" t="s">
        <v>3719</v>
      </c>
    </row>
    <row r="2317" spans="1:6">
      <c r="A2317" s="149">
        <v>3020000</v>
      </c>
      <c r="B2317" s="149">
        <v>3020000</v>
      </c>
      <c r="C2317" s="149">
        <v>3020000</v>
      </c>
      <c r="D2317" s="149">
        <v>3020000</v>
      </c>
      <c r="E2317" s="150">
        <v>40371</v>
      </c>
      <c r="F2317" s="151" t="s">
        <v>3720</v>
      </c>
    </row>
    <row r="2318" spans="1:6">
      <c r="A2318" s="149">
        <v>3010000</v>
      </c>
      <c r="B2318" s="149">
        <v>3010000</v>
      </c>
      <c r="C2318" s="149">
        <v>3010000</v>
      </c>
      <c r="D2318" s="149">
        <v>3010000</v>
      </c>
      <c r="E2318" s="150">
        <v>40370</v>
      </c>
      <c r="F2318" s="151" t="s">
        <v>3721</v>
      </c>
    </row>
    <row r="2319" spans="1:6">
      <c r="A2319" s="149">
        <v>3000000</v>
      </c>
      <c r="B2319" s="149">
        <v>3000000</v>
      </c>
      <c r="C2319" s="149">
        <v>3000000</v>
      </c>
      <c r="D2319" s="149">
        <v>3000000</v>
      </c>
      <c r="E2319" s="150">
        <v>40367</v>
      </c>
      <c r="F2319" s="151" t="s">
        <v>3722</v>
      </c>
    </row>
    <row r="2320" spans="1:6">
      <c r="A2320" s="149">
        <v>3020000</v>
      </c>
      <c r="B2320" s="149">
        <v>3020000</v>
      </c>
      <c r="C2320" s="149">
        <v>3020000</v>
      </c>
      <c r="D2320" s="149">
        <v>3020000</v>
      </c>
      <c r="E2320" s="150">
        <v>40366</v>
      </c>
      <c r="F2320" s="151" t="s">
        <v>3723</v>
      </c>
    </row>
    <row r="2321" spans="1:6">
      <c r="A2321" s="149">
        <v>3030000</v>
      </c>
      <c r="B2321" s="149">
        <v>3030000</v>
      </c>
      <c r="C2321" s="149">
        <v>3030000</v>
      </c>
      <c r="D2321" s="149">
        <v>3030000</v>
      </c>
      <c r="E2321" s="150">
        <v>40364</v>
      </c>
      <c r="F2321" s="151" t="s">
        <v>3724</v>
      </c>
    </row>
    <row r="2322" spans="1:6">
      <c r="A2322" s="149">
        <v>3030000</v>
      </c>
      <c r="B2322" s="149">
        <v>3030000</v>
      </c>
      <c r="C2322" s="149">
        <v>3030000</v>
      </c>
      <c r="D2322" s="149">
        <v>3030000</v>
      </c>
      <c r="E2322" s="150">
        <v>40362</v>
      </c>
      <c r="F2322" s="151" t="s">
        <v>3725</v>
      </c>
    </row>
    <row r="2323" spans="1:6">
      <c r="A2323" s="149">
        <v>3120000</v>
      </c>
      <c r="B2323" s="149">
        <v>3120000</v>
      </c>
      <c r="C2323" s="149">
        <v>3120000</v>
      </c>
      <c r="D2323" s="149">
        <v>3120000</v>
      </c>
      <c r="E2323" s="150">
        <v>40360</v>
      </c>
      <c r="F2323" s="151" t="s">
        <v>3726</v>
      </c>
    </row>
    <row r="2324" spans="1:6">
      <c r="A2324" s="149">
        <v>3100000</v>
      </c>
      <c r="B2324" s="149">
        <v>3100000</v>
      </c>
      <c r="C2324" s="149">
        <v>3100000</v>
      </c>
      <c r="D2324" s="149">
        <v>3100000</v>
      </c>
      <c r="E2324" s="150">
        <v>40359</v>
      </c>
      <c r="F2324" s="151" t="s">
        <v>3727</v>
      </c>
    </row>
    <row r="2325" spans="1:6">
      <c r="A2325" s="149">
        <v>3120000</v>
      </c>
      <c r="B2325" s="149">
        <v>3120000</v>
      </c>
      <c r="C2325" s="149">
        <v>3120000</v>
      </c>
      <c r="D2325" s="149">
        <v>3120000</v>
      </c>
      <c r="E2325" s="150">
        <v>40358</v>
      </c>
      <c r="F2325" s="151" t="s">
        <v>3728</v>
      </c>
    </row>
    <row r="2326" spans="1:6">
      <c r="A2326" s="149">
        <v>3120000</v>
      </c>
      <c r="B2326" s="149">
        <v>3120000</v>
      </c>
      <c r="C2326" s="149">
        <v>3120000</v>
      </c>
      <c r="D2326" s="149">
        <v>3120000</v>
      </c>
      <c r="E2326" s="150">
        <v>40357</v>
      </c>
      <c r="F2326" s="151" t="s">
        <v>3729</v>
      </c>
    </row>
    <row r="2327" spans="1:6">
      <c r="A2327" s="149">
        <v>3085000</v>
      </c>
      <c r="B2327" s="149">
        <v>3085000</v>
      </c>
      <c r="C2327" s="149">
        <v>3085000</v>
      </c>
      <c r="D2327" s="149">
        <v>3085000</v>
      </c>
      <c r="E2327" s="150">
        <v>40356</v>
      </c>
      <c r="F2327" s="151" t="s">
        <v>3730</v>
      </c>
    </row>
    <row r="2328" spans="1:6">
      <c r="A2328" s="149">
        <v>3080000</v>
      </c>
      <c r="B2328" s="149">
        <v>3080000</v>
      </c>
      <c r="C2328" s="149">
        <v>3080000</v>
      </c>
      <c r="D2328" s="149">
        <v>3080000</v>
      </c>
      <c r="E2328" s="150">
        <v>40353</v>
      </c>
      <c r="F2328" s="151" t="s">
        <v>3731</v>
      </c>
    </row>
    <row r="2329" spans="1:6">
      <c r="A2329" s="149">
        <v>3080000</v>
      </c>
      <c r="B2329" s="149">
        <v>3080000</v>
      </c>
      <c r="C2329" s="149">
        <v>3080000</v>
      </c>
      <c r="D2329" s="149">
        <v>3080000</v>
      </c>
      <c r="E2329" s="150">
        <v>40352</v>
      </c>
      <c r="F2329" s="151" t="s">
        <v>3732</v>
      </c>
    </row>
    <row r="2330" spans="1:6">
      <c r="A2330" s="149">
        <v>3120000</v>
      </c>
      <c r="B2330" s="149">
        <v>3120000</v>
      </c>
      <c r="C2330" s="149">
        <v>3120000</v>
      </c>
      <c r="D2330" s="149">
        <v>3120000</v>
      </c>
      <c r="E2330" s="150">
        <v>40351</v>
      </c>
      <c r="F2330" s="151" t="s">
        <v>3733</v>
      </c>
    </row>
    <row r="2331" spans="1:6">
      <c r="A2331" s="149">
        <v>3100000</v>
      </c>
      <c r="B2331" s="149">
        <v>3100000</v>
      </c>
      <c r="C2331" s="149">
        <v>3100000</v>
      </c>
      <c r="D2331" s="149">
        <v>3100000</v>
      </c>
      <c r="E2331" s="150">
        <v>40349</v>
      </c>
      <c r="F2331" s="151" t="s">
        <v>3734</v>
      </c>
    </row>
    <row r="2332" spans="1:6">
      <c r="A2332" s="149">
        <v>3060000</v>
      </c>
      <c r="B2332" s="149">
        <v>3060000</v>
      </c>
      <c r="C2332" s="149">
        <v>3060000</v>
      </c>
      <c r="D2332" s="149">
        <v>3060000</v>
      </c>
      <c r="E2332" s="150">
        <v>40348</v>
      </c>
      <c r="F2332" s="151" t="s">
        <v>3735</v>
      </c>
    </row>
    <row r="2333" spans="1:6">
      <c r="A2333" s="149">
        <v>3060000</v>
      </c>
      <c r="B2333" s="149">
        <v>3060000</v>
      </c>
      <c r="C2333" s="149">
        <v>3060000</v>
      </c>
      <c r="D2333" s="149">
        <v>3060000</v>
      </c>
      <c r="E2333" s="150">
        <v>40346</v>
      </c>
      <c r="F2333" s="151" t="s">
        <v>3736</v>
      </c>
    </row>
    <row r="2334" spans="1:6">
      <c r="A2334" s="149">
        <v>3040000</v>
      </c>
      <c r="B2334" s="149">
        <v>3040000</v>
      </c>
      <c r="C2334" s="149">
        <v>3040000</v>
      </c>
      <c r="D2334" s="149">
        <v>3040000</v>
      </c>
      <c r="E2334" s="150">
        <v>40345</v>
      </c>
      <c r="F2334" s="151" t="s">
        <v>3737</v>
      </c>
    </row>
    <row r="2335" spans="1:6">
      <c r="A2335" s="149">
        <v>3080000</v>
      </c>
      <c r="B2335" s="149">
        <v>3080000</v>
      </c>
      <c r="C2335" s="149">
        <v>3080000</v>
      </c>
      <c r="D2335" s="149">
        <v>3080000</v>
      </c>
      <c r="E2335" s="150">
        <v>40344</v>
      </c>
      <c r="F2335" s="151" t="s">
        <v>3738</v>
      </c>
    </row>
    <row r="2336" spans="1:6">
      <c r="A2336" s="149">
        <v>3075000</v>
      </c>
      <c r="B2336" s="149">
        <v>3075000</v>
      </c>
      <c r="C2336" s="149">
        <v>3075000</v>
      </c>
      <c r="D2336" s="149">
        <v>3075000</v>
      </c>
      <c r="E2336" s="150">
        <v>40343</v>
      </c>
      <c r="F2336" s="151" t="s">
        <v>3739</v>
      </c>
    </row>
    <row r="2337" spans="1:6">
      <c r="A2337" s="149">
        <v>3085000</v>
      </c>
      <c r="B2337" s="149">
        <v>3085000</v>
      </c>
      <c r="C2337" s="149">
        <v>3085000</v>
      </c>
      <c r="D2337" s="149">
        <v>3085000</v>
      </c>
      <c r="E2337" s="150">
        <v>40342</v>
      </c>
      <c r="F2337" s="151" t="s">
        <v>3740</v>
      </c>
    </row>
    <row r="2338" spans="1:6">
      <c r="A2338" s="149">
        <v>3110000</v>
      </c>
      <c r="B2338" s="149">
        <v>3110000</v>
      </c>
      <c r="C2338" s="149">
        <v>3110000</v>
      </c>
      <c r="D2338" s="149">
        <v>3110000</v>
      </c>
      <c r="E2338" s="150">
        <v>40341</v>
      </c>
      <c r="F2338" s="151" t="s">
        <v>3741</v>
      </c>
    </row>
    <row r="2339" spans="1:6">
      <c r="A2339" s="149">
        <v>3100000</v>
      </c>
      <c r="B2339" s="149">
        <v>3100000</v>
      </c>
      <c r="C2339" s="149">
        <v>3100000</v>
      </c>
      <c r="D2339" s="149">
        <v>3100000</v>
      </c>
      <c r="E2339" s="150">
        <v>40339</v>
      </c>
      <c r="F2339" s="151" t="s">
        <v>3742</v>
      </c>
    </row>
    <row r="2340" spans="1:6">
      <c r="A2340" s="149">
        <v>3070000</v>
      </c>
      <c r="B2340" s="149">
        <v>3070000</v>
      </c>
      <c r="C2340" s="149">
        <v>3070000</v>
      </c>
      <c r="D2340" s="149">
        <v>3070000</v>
      </c>
      <c r="E2340" s="150">
        <v>40338</v>
      </c>
      <c r="F2340" s="151" t="s">
        <v>3743</v>
      </c>
    </row>
    <row r="2341" spans="1:6">
      <c r="A2341" s="149">
        <v>3020000</v>
      </c>
      <c r="B2341" s="149">
        <v>3020000</v>
      </c>
      <c r="C2341" s="149">
        <v>3020000</v>
      </c>
      <c r="D2341" s="149">
        <v>3020000</v>
      </c>
      <c r="E2341" s="150">
        <v>40337</v>
      </c>
      <c r="F2341" s="151" t="s">
        <v>3744</v>
      </c>
    </row>
    <row r="2342" spans="1:6">
      <c r="A2342" s="149">
        <v>3015000</v>
      </c>
      <c r="B2342" s="149">
        <v>3015000</v>
      </c>
      <c r="C2342" s="149">
        <v>3015000</v>
      </c>
      <c r="D2342" s="149">
        <v>3015000</v>
      </c>
      <c r="E2342" s="150">
        <v>40336</v>
      </c>
      <c r="F2342" s="151" t="s">
        <v>3745</v>
      </c>
    </row>
    <row r="2343" spans="1:6">
      <c r="A2343" s="149">
        <v>3020000</v>
      </c>
      <c r="B2343" s="149">
        <v>3020000</v>
      </c>
      <c r="C2343" s="149">
        <v>3020000</v>
      </c>
      <c r="D2343" s="149">
        <v>3020000</v>
      </c>
      <c r="E2343" s="150">
        <v>40335</v>
      </c>
      <c r="F2343" s="151" t="s">
        <v>3746</v>
      </c>
    </row>
    <row r="2344" spans="1:6">
      <c r="A2344" s="149">
        <v>3040000</v>
      </c>
      <c r="B2344" s="149">
        <v>3040000</v>
      </c>
      <c r="C2344" s="149">
        <v>3040000</v>
      </c>
      <c r="D2344" s="149">
        <v>3040000</v>
      </c>
      <c r="E2344" s="150">
        <v>40332</v>
      </c>
      <c r="F2344" s="151" t="s">
        <v>3747</v>
      </c>
    </row>
    <row r="2345" spans="1:6">
      <c r="A2345" s="149">
        <v>3000000</v>
      </c>
      <c r="B2345" s="149">
        <v>3000000</v>
      </c>
      <c r="C2345" s="149">
        <v>3000000</v>
      </c>
      <c r="D2345" s="149">
        <v>3000000</v>
      </c>
      <c r="E2345" s="150">
        <v>40331</v>
      </c>
      <c r="F2345" s="151" t="s">
        <v>3748</v>
      </c>
    </row>
    <row r="2346" spans="1:6">
      <c r="A2346" s="149">
        <v>2980000</v>
      </c>
      <c r="B2346" s="149">
        <v>2980000</v>
      </c>
      <c r="C2346" s="149">
        <v>2980000</v>
      </c>
      <c r="D2346" s="149">
        <v>2980000</v>
      </c>
      <c r="E2346" s="150">
        <v>40330</v>
      </c>
      <c r="F2346" s="151" t="s">
        <v>3749</v>
      </c>
    </row>
    <row r="2347" spans="1:6">
      <c r="A2347" s="149">
        <v>2970000</v>
      </c>
      <c r="B2347" s="149">
        <v>2970000</v>
      </c>
      <c r="C2347" s="149">
        <v>2970000</v>
      </c>
      <c r="D2347" s="149">
        <v>2970000</v>
      </c>
      <c r="E2347" s="150">
        <v>40329</v>
      </c>
      <c r="F2347" s="151" t="s">
        <v>3750</v>
      </c>
    </row>
    <row r="2348" spans="1:6">
      <c r="A2348" s="149">
        <v>2970000</v>
      </c>
      <c r="B2348" s="149">
        <v>2970000</v>
      </c>
      <c r="C2348" s="149">
        <v>2970000</v>
      </c>
      <c r="D2348" s="149">
        <v>2970000</v>
      </c>
      <c r="E2348" s="150">
        <v>40328</v>
      </c>
      <c r="F2348" s="151" t="s">
        <v>3751</v>
      </c>
    </row>
    <row r="2349" spans="1:6">
      <c r="A2349" s="149">
        <v>2960000</v>
      </c>
      <c r="B2349" s="149">
        <v>2960000</v>
      </c>
      <c r="C2349" s="149">
        <v>2960000</v>
      </c>
      <c r="D2349" s="149">
        <v>2960000</v>
      </c>
      <c r="E2349" s="150">
        <v>40327</v>
      </c>
      <c r="F2349" s="151" t="s">
        <v>3752</v>
      </c>
    </row>
    <row r="2350" spans="1:6">
      <c r="A2350" s="149">
        <v>2950000</v>
      </c>
      <c r="B2350" s="149">
        <v>2950000</v>
      </c>
      <c r="C2350" s="149">
        <v>2950000</v>
      </c>
      <c r="D2350" s="149">
        <v>2950000</v>
      </c>
      <c r="E2350" s="150">
        <v>40325</v>
      </c>
      <c r="F2350" s="151" t="s">
        <v>3753</v>
      </c>
    </row>
    <row r="2351" spans="1:6">
      <c r="A2351" s="149">
        <v>2910000</v>
      </c>
      <c r="B2351" s="149">
        <v>2910000</v>
      </c>
      <c r="C2351" s="149">
        <v>2910000</v>
      </c>
      <c r="D2351" s="149">
        <v>2910000</v>
      </c>
      <c r="E2351" s="150">
        <v>40324</v>
      </c>
      <c r="F2351" s="151" t="s">
        <v>3754</v>
      </c>
    </row>
    <row r="2352" spans="1:6">
      <c r="A2352" s="149">
        <v>2900000</v>
      </c>
      <c r="B2352" s="149">
        <v>2900000</v>
      </c>
      <c r="C2352" s="149">
        <v>2900000</v>
      </c>
      <c r="D2352" s="149">
        <v>2900000</v>
      </c>
      <c r="E2352" s="150">
        <v>40323</v>
      </c>
      <c r="F2352" s="151" t="s">
        <v>3755</v>
      </c>
    </row>
    <row r="2353" spans="1:6">
      <c r="A2353" s="149">
        <v>2880000</v>
      </c>
      <c r="B2353" s="149">
        <v>2880000</v>
      </c>
      <c r="C2353" s="149">
        <v>2880000</v>
      </c>
      <c r="D2353" s="149">
        <v>2880000</v>
      </c>
      <c r="E2353" s="150">
        <v>40322</v>
      </c>
      <c r="F2353" s="151" t="s">
        <v>3756</v>
      </c>
    </row>
    <row r="2354" spans="1:6">
      <c r="A2354" s="149">
        <v>2920000</v>
      </c>
      <c r="B2354" s="149">
        <v>2920000</v>
      </c>
      <c r="C2354" s="149">
        <v>2920000</v>
      </c>
      <c r="D2354" s="149">
        <v>2920000</v>
      </c>
      <c r="E2354" s="150">
        <v>40318</v>
      </c>
      <c r="F2354" s="151" t="s">
        <v>3757</v>
      </c>
    </row>
    <row r="2355" spans="1:6">
      <c r="A2355" s="149">
        <v>2880000</v>
      </c>
      <c r="B2355" s="149">
        <v>2880000</v>
      </c>
      <c r="C2355" s="149">
        <v>2880000</v>
      </c>
      <c r="D2355" s="149">
        <v>2880000</v>
      </c>
      <c r="E2355" s="150">
        <v>40321</v>
      </c>
      <c r="F2355" s="151" t="s">
        <v>3758</v>
      </c>
    </row>
    <row r="2356" spans="1:6">
      <c r="A2356" s="149">
        <v>2920000</v>
      </c>
      <c r="B2356" s="149">
        <v>2920000</v>
      </c>
      <c r="C2356" s="149">
        <v>2920000</v>
      </c>
      <c r="D2356" s="149">
        <v>2920000</v>
      </c>
      <c r="E2356" s="150">
        <v>40317</v>
      </c>
      <c r="F2356" s="151" t="s">
        <v>3759</v>
      </c>
    </row>
    <row r="2357" spans="1:6">
      <c r="A2357" s="149">
        <v>2900000</v>
      </c>
      <c r="B2357" s="149">
        <v>2900000</v>
      </c>
      <c r="C2357" s="149">
        <v>2900000</v>
      </c>
      <c r="D2357" s="149">
        <v>2900000</v>
      </c>
      <c r="E2357" s="150">
        <v>40320</v>
      </c>
      <c r="F2357" s="151" t="s">
        <v>3760</v>
      </c>
    </row>
    <row r="2358" spans="1:6">
      <c r="A2358" s="149">
        <v>2930000</v>
      </c>
      <c r="B2358" s="149">
        <v>2930000</v>
      </c>
      <c r="C2358" s="149">
        <v>2930000</v>
      </c>
      <c r="D2358" s="149">
        <v>2930000</v>
      </c>
      <c r="E2358" s="150">
        <v>40316</v>
      </c>
      <c r="F2358" s="151" t="s">
        <v>3761</v>
      </c>
    </row>
    <row r="2359" spans="1:6">
      <c r="A2359" s="149">
        <v>2950000</v>
      </c>
      <c r="B2359" s="149">
        <v>2950000</v>
      </c>
      <c r="C2359" s="149">
        <v>2950000</v>
      </c>
      <c r="D2359" s="149">
        <v>2950000</v>
      </c>
      <c r="E2359" s="150">
        <v>40313</v>
      </c>
      <c r="F2359" s="151" t="s">
        <v>3762</v>
      </c>
    </row>
    <row r="2360" spans="1:6">
      <c r="A2360" s="149">
        <v>2950000</v>
      </c>
      <c r="B2360" s="149">
        <v>2950000</v>
      </c>
      <c r="C2360" s="149">
        <v>2950000</v>
      </c>
      <c r="D2360" s="149">
        <v>2950000</v>
      </c>
      <c r="E2360" s="150">
        <v>40311</v>
      </c>
      <c r="F2360" s="151" t="s">
        <v>3763</v>
      </c>
    </row>
    <row r="2361" spans="1:6">
      <c r="A2361" s="149">
        <v>2880000</v>
      </c>
      <c r="B2361" s="149">
        <v>2880000</v>
      </c>
      <c r="C2361" s="149">
        <v>2880000</v>
      </c>
      <c r="D2361" s="149">
        <v>2880000</v>
      </c>
      <c r="E2361" s="150">
        <v>40310</v>
      </c>
      <c r="F2361" s="151" t="s">
        <v>3764</v>
      </c>
    </row>
    <row r="2362" spans="1:6">
      <c r="A2362" s="149">
        <v>2870000</v>
      </c>
      <c r="B2362" s="149">
        <v>2870000</v>
      </c>
      <c r="C2362" s="149">
        <v>2870000</v>
      </c>
      <c r="D2362" s="149">
        <v>2870000</v>
      </c>
      <c r="E2362" s="150">
        <v>40309</v>
      </c>
      <c r="F2362" s="151" t="s">
        <v>3765</v>
      </c>
    </row>
    <row r="2363" spans="1:6">
      <c r="A2363" s="149">
        <v>2890000</v>
      </c>
      <c r="B2363" s="149">
        <v>2890000</v>
      </c>
      <c r="C2363" s="149">
        <v>2890000</v>
      </c>
      <c r="D2363" s="149">
        <v>2890000</v>
      </c>
      <c r="E2363" s="150">
        <v>40308</v>
      </c>
      <c r="F2363" s="151" t="s">
        <v>3766</v>
      </c>
    </row>
    <row r="2364" spans="1:6">
      <c r="A2364" s="149">
        <v>2900000</v>
      </c>
      <c r="B2364" s="149">
        <v>2900000</v>
      </c>
      <c r="C2364" s="149">
        <v>2900000</v>
      </c>
      <c r="D2364" s="149">
        <v>2900000</v>
      </c>
      <c r="E2364" s="150">
        <v>40307</v>
      </c>
      <c r="F2364" s="151" t="s">
        <v>3767</v>
      </c>
    </row>
    <row r="2365" spans="1:6">
      <c r="A2365" s="149">
        <v>2820000</v>
      </c>
      <c r="B2365" s="149">
        <v>2820000</v>
      </c>
      <c r="C2365" s="149">
        <v>2820000</v>
      </c>
      <c r="D2365" s="149">
        <v>2820000</v>
      </c>
      <c r="E2365" s="150">
        <v>40306</v>
      </c>
      <c r="F2365" s="151" t="s">
        <v>3768</v>
      </c>
    </row>
    <row r="2366" spans="1:6">
      <c r="A2366" s="149">
        <v>2870000</v>
      </c>
      <c r="B2366" s="149">
        <v>2870000</v>
      </c>
      <c r="C2366" s="149">
        <v>2870000</v>
      </c>
      <c r="D2366" s="149">
        <v>2870000</v>
      </c>
      <c r="E2366" s="150">
        <v>40304</v>
      </c>
      <c r="F2366" s="151" t="s">
        <v>3769</v>
      </c>
    </row>
    <row r="2367" spans="1:6">
      <c r="A2367" s="149">
        <v>2825000</v>
      </c>
      <c r="B2367" s="149">
        <v>2825000</v>
      </c>
      <c r="C2367" s="149">
        <v>2825000</v>
      </c>
      <c r="D2367" s="149">
        <v>2825000</v>
      </c>
      <c r="E2367" s="150">
        <v>40303</v>
      </c>
      <c r="F2367" s="151" t="s">
        <v>3770</v>
      </c>
    </row>
    <row r="2368" spans="1:6">
      <c r="A2368" s="149">
        <v>2820000</v>
      </c>
      <c r="B2368" s="149">
        <v>2820000</v>
      </c>
      <c r="C2368" s="149">
        <v>2820000</v>
      </c>
      <c r="D2368" s="149">
        <v>2820000</v>
      </c>
      <c r="E2368" s="150">
        <v>40302</v>
      </c>
      <c r="F2368" s="151" t="s">
        <v>3771</v>
      </c>
    </row>
    <row r="2369" spans="1:6">
      <c r="A2369" s="149">
        <v>2830000</v>
      </c>
      <c r="B2369" s="149">
        <v>2830000</v>
      </c>
      <c r="C2369" s="149">
        <v>2830000</v>
      </c>
      <c r="D2369" s="149">
        <v>2830000</v>
      </c>
      <c r="E2369" s="150">
        <v>40301</v>
      </c>
      <c r="F2369" s="151" t="s">
        <v>3772</v>
      </c>
    </row>
    <row r="2370" spans="1:6">
      <c r="A2370" s="149">
        <v>2830000</v>
      </c>
      <c r="B2370" s="149">
        <v>2830000</v>
      </c>
      <c r="C2370" s="149">
        <v>2830000</v>
      </c>
      <c r="D2370" s="149">
        <v>2830000</v>
      </c>
      <c r="E2370" s="150">
        <v>40300</v>
      </c>
      <c r="F2370" s="151" t="s">
        <v>3773</v>
      </c>
    </row>
    <row r="2371" spans="1:6">
      <c r="A2371" s="149">
        <v>2780000</v>
      </c>
      <c r="B2371" s="149">
        <v>2780000</v>
      </c>
      <c r="C2371" s="149">
        <v>2780000</v>
      </c>
      <c r="D2371" s="149">
        <v>2780000</v>
      </c>
      <c r="E2371" s="150">
        <v>40299</v>
      </c>
      <c r="F2371" s="151" t="s">
        <v>3774</v>
      </c>
    </row>
    <row r="2372" spans="1:6">
      <c r="A2372" s="149">
        <v>2780000</v>
      </c>
      <c r="B2372" s="149">
        <v>2780000</v>
      </c>
      <c r="C2372" s="149">
        <v>2780000</v>
      </c>
      <c r="D2372" s="149">
        <v>2780000</v>
      </c>
      <c r="E2372" s="150">
        <v>40297</v>
      </c>
      <c r="F2372" s="151" t="s">
        <v>3775</v>
      </c>
    </row>
    <row r="2373" spans="1:6">
      <c r="A2373" s="149">
        <v>2850000</v>
      </c>
      <c r="B2373" s="149">
        <v>2850000</v>
      </c>
      <c r="C2373" s="149">
        <v>2850000</v>
      </c>
      <c r="D2373" s="149">
        <v>2850000</v>
      </c>
      <c r="E2373" s="150">
        <v>40296</v>
      </c>
      <c r="F2373" s="151" t="s">
        <v>3776</v>
      </c>
    </row>
    <row r="2374" spans="1:6">
      <c r="A2374" s="149">
        <v>2750000</v>
      </c>
      <c r="B2374" s="149">
        <v>2750000</v>
      </c>
      <c r="C2374" s="149">
        <v>2750000</v>
      </c>
      <c r="D2374" s="149">
        <v>2750000</v>
      </c>
      <c r="E2374" s="150">
        <v>40295</v>
      </c>
      <c r="F2374" s="151" t="s">
        <v>3777</v>
      </c>
    </row>
    <row r="2375" spans="1:6">
      <c r="A2375" s="149">
        <v>2770000</v>
      </c>
      <c r="B2375" s="149">
        <v>2770000</v>
      </c>
      <c r="C2375" s="149">
        <v>2770000</v>
      </c>
      <c r="D2375" s="149">
        <v>2770000</v>
      </c>
      <c r="E2375" s="150">
        <v>40293</v>
      </c>
      <c r="F2375" s="151" t="s">
        <v>3778</v>
      </c>
    </row>
    <row r="2376" spans="1:6">
      <c r="A2376" s="149">
        <v>2740000</v>
      </c>
      <c r="B2376" s="149">
        <v>2740000</v>
      </c>
      <c r="C2376" s="149">
        <v>2740000</v>
      </c>
      <c r="D2376" s="149">
        <v>2740000</v>
      </c>
      <c r="E2376" s="150">
        <v>40292</v>
      </c>
      <c r="F2376" s="151" t="s">
        <v>3779</v>
      </c>
    </row>
    <row r="2377" spans="1:6">
      <c r="A2377" s="149">
        <v>2730000</v>
      </c>
      <c r="B2377" s="149">
        <v>2730000</v>
      </c>
      <c r="C2377" s="149">
        <v>2730000</v>
      </c>
      <c r="D2377" s="149">
        <v>2730000</v>
      </c>
      <c r="E2377" s="150">
        <v>40290</v>
      </c>
      <c r="F2377" s="151" t="s">
        <v>3780</v>
      </c>
    </row>
    <row r="2378" spans="1:6">
      <c r="A2378" s="149">
        <v>2710000</v>
      </c>
      <c r="B2378" s="149">
        <v>2710000</v>
      </c>
      <c r="C2378" s="149">
        <v>2710000</v>
      </c>
      <c r="D2378" s="149">
        <v>2710000</v>
      </c>
      <c r="E2378" s="150">
        <v>40289</v>
      </c>
      <c r="F2378" s="151" t="s">
        <v>3781</v>
      </c>
    </row>
    <row r="2379" spans="1:6">
      <c r="A2379" s="149">
        <v>2710000</v>
      </c>
      <c r="B2379" s="149">
        <v>2710000</v>
      </c>
      <c r="C2379" s="149">
        <v>2710000</v>
      </c>
      <c r="D2379" s="149">
        <v>2710000</v>
      </c>
      <c r="E2379" s="150">
        <v>40288</v>
      </c>
      <c r="F2379" s="151" t="s">
        <v>3782</v>
      </c>
    </row>
    <row r="2380" spans="1:6">
      <c r="A2380" s="149">
        <v>2715000</v>
      </c>
      <c r="B2380" s="149">
        <v>2715000</v>
      </c>
      <c r="C2380" s="149">
        <v>2715000</v>
      </c>
      <c r="D2380" s="149">
        <v>2715000</v>
      </c>
      <c r="E2380" s="150">
        <v>40287</v>
      </c>
      <c r="F2380" s="151" t="s">
        <v>3783</v>
      </c>
    </row>
    <row r="2381" spans="1:6">
      <c r="A2381" s="149">
        <v>2720000</v>
      </c>
      <c r="B2381" s="149">
        <v>2720000</v>
      </c>
      <c r="C2381" s="149">
        <v>2720000</v>
      </c>
      <c r="D2381" s="149">
        <v>2720000</v>
      </c>
      <c r="E2381" s="150">
        <v>40286</v>
      </c>
      <c r="F2381" s="151" t="s">
        <v>3784</v>
      </c>
    </row>
    <row r="2382" spans="1:6">
      <c r="A2382" s="149">
        <v>2740000</v>
      </c>
      <c r="B2382" s="149">
        <v>2740000</v>
      </c>
      <c r="C2382" s="149">
        <v>2740000</v>
      </c>
      <c r="D2382" s="149">
        <v>2740000</v>
      </c>
      <c r="E2382" s="150">
        <v>40285</v>
      </c>
      <c r="F2382" s="151" t="s">
        <v>3785</v>
      </c>
    </row>
    <row r="2383" spans="1:6">
      <c r="A2383" s="149">
        <v>2745000</v>
      </c>
      <c r="B2383" s="149">
        <v>2745000</v>
      </c>
      <c r="C2383" s="149">
        <v>2745000</v>
      </c>
      <c r="D2383" s="149">
        <v>2745000</v>
      </c>
      <c r="E2383" s="150">
        <v>40283</v>
      </c>
      <c r="F2383" s="151" t="s">
        <v>3786</v>
      </c>
    </row>
    <row r="2384" spans="1:6">
      <c r="A2384" s="149">
        <v>2750000</v>
      </c>
      <c r="B2384" s="149">
        <v>2750000</v>
      </c>
      <c r="C2384" s="149">
        <v>2750000</v>
      </c>
      <c r="D2384" s="149">
        <v>2750000</v>
      </c>
      <c r="E2384" s="150">
        <v>40282</v>
      </c>
      <c r="F2384" s="151" t="s">
        <v>3787</v>
      </c>
    </row>
    <row r="2385" spans="1:6">
      <c r="A2385" s="149">
        <v>2760000</v>
      </c>
      <c r="B2385" s="149">
        <v>2760000</v>
      </c>
      <c r="C2385" s="149">
        <v>2760000</v>
      </c>
      <c r="D2385" s="149">
        <v>2760000</v>
      </c>
      <c r="E2385" s="150">
        <v>40281</v>
      </c>
      <c r="F2385" s="151" t="s">
        <v>3788</v>
      </c>
    </row>
    <row r="2386" spans="1:6">
      <c r="A2386" s="149">
        <v>2750000</v>
      </c>
      <c r="B2386" s="149">
        <v>2750000</v>
      </c>
      <c r="C2386" s="149">
        <v>2750000</v>
      </c>
      <c r="D2386" s="149">
        <v>2750000</v>
      </c>
      <c r="E2386" s="150">
        <v>40280</v>
      </c>
      <c r="F2386" s="151" t="s">
        <v>3789</v>
      </c>
    </row>
    <row r="2387" spans="1:6">
      <c r="A2387" s="149">
        <v>2720000</v>
      </c>
      <c r="B2387" s="149">
        <v>2720000</v>
      </c>
      <c r="C2387" s="149">
        <v>2720000</v>
      </c>
      <c r="D2387" s="149">
        <v>2720000</v>
      </c>
      <c r="E2387" s="150">
        <v>40278</v>
      </c>
      <c r="F2387" s="151" t="s">
        <v>3790</v>
      </c>
    </row>
    <row r="2388" spans="1:6">
      <c r="A2388" s="149">
        <v>2710000</v>
      </c>
      <c r="B2388" s="149">
        <v>2710000</v>
      </c>
      <c r="C2388" s="149">
        <v>2710000</v>
      </c>
      <c r="D2388" s="149">
        <v>2710000</v>
      </c>
      <c r="E2388" s="150">
        <v>40276</v>
      </c>
      <c r="F2388" s="151" t="s">
        <v>3791</v>
      </c>
    </row>
    <row r="2389" spans="1:6">
      <c r="A2389" s="149">
        <v>2680000</v>
      </c>
      <c r="B2389" s="149">
        <v>2680000</v>
      </c>
      <c r="C2389" s="149">
        <v>2680000</v>
      </c>
      <c r="D2389" s="149">
        <v>2680000</v>
      </c>
      <c r="E2389" s="150">
        <v>40275</v>
      </c>
      <c r="F2389" s="151" t="s">
        <v>3792</v>
      </c>
    </row>
    <row r="2390" spans="1:6">
      <c r="A2390" s="149">
        <v>2680000</v>
      </c>
      <c r="B2390" s="149">
        <v>2680000</v>
      </c>
      <c r="C2390" s="149">
        <v>2680000</v>
      </c>
      <c r="D2390" s="149">
        <v>2680000</v>
      </c>
      <c r="E2390" s="150">
        <v>40274</v>
      </c>
      <c r="F2390" s="151" t="s">
        <v>3793</v>
      </c>
    </row>
    <row r="2391" spans="1:6">
      <c r="A2391" s="149">
        <v>2680000</v>
      </c>
      <c r="B2391" s="149">
        <v>2680000</v>
      </c>
      <c r="C2391" s="149">
        <v>2680000</v>
      </c>
      <c r="D2391" s="149">
        <v>2680000</v>
      </c>
      <c r="E2391" s="150">
        <v>40273</v>
      </c>
      <c r="F2391" s="151" t="s">
        <v>3794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197" activePane="bottomLeft" state="frozen"/>
      <selection pane="bottomLeft" activeCell="D221" sqref="D221"/>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712</v>
      </c>
      <c r="E2" s="11">
        <f>IF(B2&gt;0,1,0)</f>
        <v>1</v>
      </c>
      <c r="F2" s="11">
        <f>B2*(D2-E2)</f>
        <v>68753700</v>
      </c>
      <c r="G2" s="11" t="s">
        <v>1</v>
      </c>
    </row>
    <row r="3" spans="1:7">
      <c r="A3" s="11" t="s">
        <v>394</v>
      </c>
      <c r="B3" s="3">
        <v>3000000</v>
      </c>
      <c r="C3" s="11">
        <v>3</v>
      </c>
      <c r="D3" s="11">
        <f t="shared" si="0"/>
        <v>710</v>
      </c>
      <c r="E3" s="11">
        <f t="shared" ref="E3:E66" si="1">IF(B3&gt;0,1,0)</f>
        <v>1</v>
      </c>
      <c r="F3" s="11">
        <f t="shared" ref="F3:F66" si="2">B3*(D3-E3)</f>
        <v>2127000000</v>
      </c>
      <c r="G3" s="11"/>
    </row>
    <row r="4" spans="1:7">
      <c r="A4" s="11" t="s">
        <v>393</v>
      </c>
      <c r="B4" s="3">
        <v>-200000</v>
      </c>
      <c r="C4" s="11">
        <v>2</v>
      </c>
      <c r="D4" s="11">
        <f t="shared" si="0"/>
        <v>707</v>
      </c>
      <c r="E4" s="11">
        <f t="shared" si="1"/>
        <v>0</v>
      </c>
      <c r="F4" s="11">
        <f t="shared" si="2"/>
        <v>-141400000</v>
      </c>
      <c r="G4" s="11"/>
    </row>
    <row r="5" spans="1:7">
      <c r="A5" s="11" t="s">
        <v>392</v>
      </c>
      <c r="B5" s="3">
        <v>-100000</v>
      </c>
      <c r="C5" s="11">
        <v>1</v>
      </c>
      <c r="D5" s="11">
        <f t="shared" si="0"/>
        <v>705</v>
      </c>
      <c r="E5" s="11">
        <f t="shared" si="1"/>
        <v>0</v>
      </c>
      <c r="F5" s="11">
        <f t="shared" si="2"/>
        <v>-70500000</v>
      </c>
      <c r="G5" s="11"/>
    </row>
    <row r="6" spans="1:7">
      <c r="A6" s="11" t="s">
        <v>391</v>
      </c>
      <c r="B6" s="3">
        <v>-55000</v>
      </c>
      <c r="C6" s="11">
        <v>1</v>
      </c>
      <c r="D6" s="11">
        <f t="shared" si="0"/>
        <v>704</v>
      </c>
      <c r="E6" s="11">
        <f t="shared" si="1"/>
        <v>0</v>
      </c>
      <c r="F6" s="11">
        <f t="shared" si="2"/>
        <v>-38720000</v>
      </c>
      <c r="G6" s="11"/>
    </row>
    <row r="7" spans="1:7">
      <c r="A7" s="11" t="s">
        <v>390</v>
      </c>
      <c r="B7" s="3">
        <v>-200000</v>
      </c>
      <c r="C7" s="11">
        <v>4</v>
      </c>
      <c r="D7" s="11">
        <f t="shared" si="0"/>
        <v>703</v>
      </c>
      <c r="E7" s="11">
        <f t="shared" si="1"/>
        <v>0</v>
      </c>
      <c r="F7" s="11">
        <f t="shared" si="2"/>
        <v>-140600000</v>
      </c>
      <c r="G7" s="11"/>
    </row>
    <row r="8" spans="1:7">
      <c r="A8" s="11" t="s">
        <v>389</v>
      </c>
      <c r="B8" s="3">
        <v>-200000</v>
      </c>
      <c r="C8" s="11">
        <v>10</v>
      </c>
      <c r="D8" s="11">
        <f t="shared" si="0"/>
        <v>699</v>
      </c>
      <c r="E8" s="11">
        <f t="shared" si="1"/>
        <v>0</v>
      </c>
      <c r="F8" s="11">
        <f t="shared" si="2"/>
        <v>-139800000</v>
      </c>
      <c r="G8" s="11"/>
    </row>
    <row r="9" spans="1:7">
      <c r="A9" s="11" t="s">
        <v>388</v>
      </c>
      <c r="B9" s="3">
        <v>-950500</v>
      </c>
      <c r="C9" s="11">
        <v>1</v>
      </c>
      <c r="D9" s="11">
        <f t="shared" si="0"/>
        <v>689</v>
      </c>
      <c r="E9" s="11">
        <f t="shared" si="1"/>
        <v>0</v>
      </c>
      <c r="F9" s="11">
        <f t="shared" si="2"/>
        <v>-654894500</v>
      </c>
      <c r="G9" s="11"/>
    </row>
    <row r="10" spans="1:7">
      <c r="A10" s="23" t="s">
        <v>387</v>
      </c>
      <c r="B10" s="3">
        <v>2000000</v>
      </c>
      <c r="C10" s="11">
        <v>2</v>
      </c>
      <c r="D10" s="11">
        <f t="shared" si="0"/>
        <v>688</v>
      </c>
      <c r="E10" s="11">
        <f t="shared" si="1"/>
        <v>1</v>
      </c>
      <c r="F10" s="11">
        <f t="shared" si="2"/>
        <v>1374000000</v>
      </c>
      <c r="G10" s="11"/>
    </row>
    <row r="11" spans="1:7">
      <c r="A11" s="11" t="s">
        <v>386</v>
      </c>
      <c r="B11" s="3">
        <v>-1065000</v>
      </c>
      <c r="C11" s="11">
        <v>3</v>
      </c>
      <c r="D11" s="11">
        <f t="shared" si="0"/>
        <v>686</v>
      </c>
      <c r="E11" s="11">
        <f t="shared" si="1"/>
        <v>0</v>
      </c>
      <c r="F11" s="11">
        <f t="shared" si="2"/>
        <v>-730590000</v>
      </c>
      <c r="G11" s="11"/>
    </row>
    <row r="12" spans="1:7">
      <c r="A12" s="11" t="s">
        <v>385</v>
      </c>
      <c r="B12" s="3">
        <v>-45000</v>
      </c>
      <c r="C12" s="11">
        <v>1</v>
      </c>
      <c r="D12" s="11">
        <f t="shared" si="0"/>
        <v>683</v>
      </c>
      <c r="E12" s="11">
        <f t="shared" si="1"/>
        <v>0</v>
      </c>
      <c r="F12" s="11">
        <f t="shared" si="2"/>
        <v>-30735000</v>
      </c>
      <c r="G12" s="11"/>
    </row>
    <row r="13" spans="1:7">
      <c r="A13" s="11" t="s">
        <v>384</v>
      </c>
      <c r="B13" s="3">
        <v>-2000700</v>
      </c>
      <c r="C13" s="11">
        <v>4</v>
      </c>
      <c r="D13" s="11">
        <f t="shared" si="0"/>
        <v>682</v>
      </c>
      <c r="E13" s="11">
        <f t="shared" si="1"/>
        <v>0</v>
      </c>
      <c r="F13" s="11">
        <f t="shared" si="2"/>
        <v>-1364477400</v>
      </c>
      <c r="G13" s="11"/>
    </row>
    <row r="14" spans="1:7">
      <c r="A14" s="23" t="s">
        <v>383</v>
      </c>
      <c r="B14" s="3">
        <v>-200000</v>
      </c>
      <c r="C14" s="11">
        <v>2</v>
      </c>
      <c r="D14" s="11">
        <f t="shared" si="0"/>
        <v>678</v>
      </c>
      <c r="E14" s="11">
        <f t="shared" si="1"/>
        <v>0</v>
      </c>
      <c r="F14" s="11">
        <f t="shared" si="2"/>
        <v>-135600000</v>
      </c>
      <c r="G14" s="11"/>
    </row>
    <row r="15" spans="1:7">
      <c r="A15" s="11" t="s">
        <v>382</v>
      </c>
      <c r="B15" s="3">
        <v>2000000</v>
      </c>
      <c r="C15" s="11">
        <v>0</v>
      </c>
      <c r="D15" s="11">
        <f t="shared" si="0"/>
        <v>676</v>
      </c>
      <c r="E15" s="11">
        <f t="shared" si="1"/>
        <v>1</v>
      </c>
      <c r="F15" s="11">
        <f t="shared" si="2"/>
        <v>1350000000</v>
      </c>
      <c r="G15" s="11"/>
    </row>
    <row r="16" spans="1:7">
      <c r="A16" s="11" t="s">
        <v>382</v>
      </c>
      <c r="B16" s="3">
        <v>2000000</v>
      </c>
      <c r="C16" s="11">
        <v>0</v>
      </c>
      <c r="D16" s="11">
        <f t="shared" si="0"/>
        <v>676</v>
      </c>
      <c r="E16" s="11">
        <f t="shared" si="1"/>
        <v>1</v>
      </c>
      <c r="F16" s="11">
        <f t="shared" si="2"/>
        <v>1350000000</v>
      </c>
      <c r="G16" s="11"/>
    </row>
    <row r="17" spans="1:12">
      <c r="A17" s="11" t="s">
        <v>382</v>
      </c>
      <c r="B17" s="3">
        <v>1200000</v>
      </c>
      <c r="C17" s="11">
        <v>0</v>
      </c>
      <c r="D17" s="11">
        <f t="shared" si="0"/>
        <v>676</v>
      </c>
      <c r="E17" s="11">
        <f t="shared" si="1"/>
        <v>1</v>
      </c>
      <c r="F17" s="11">
        <f t="shared" si="2"/>
        <v>810000000</v>
      </c>
      <c r="G17" s="11"/>
    </row>
    <row r="18" spans="1:12">
      <c r="A18" s="11" t="s">
        <v>382</v>
      </c>
      <c r="B18" s="3">
        <v>1000000</v>
      </c>
      <c r="C18" s="11">
        <v>1</v>
      </c>
      <c r="D18" s="11">
        <f t="shared" si="0"/>
        <v>676</v>
      </c>
      <c r="E18" s="11">
        <f t="shared" si="1"/>
        <v>1</v>
      </c>
      <c r="F18" s="11">
        <f t="shared" si="2"/>
        <v>675000000</v>
      </c>
      <c r="G18" s="11"/>
    </row>
    <row r="19" spans="1:12">
      <c r="A19" s="11" t="s">
        <v>381</v>
      </c>
      <c r="B19" s="3">
        <v>3000000</v>
      </c>
      <c r="C19" s="11">
        <v>0</v>
      </c>
      <c r="D19" s="11">
        <f t="shared" si="0"/>
        <v>675</v>
      </c>
      <c r="E19" s="11">
        <f t="shared" si="1"/>
        <v>1</v>
      </c>
      <c r="F19" s="11">
        <f t="shared" si="2"/>
        <v>2022000000</v>
      </c>
      <c r="G19" s="11"/>
      <c r="L19" t="s">
        <v>25</v>
      </c>
    </row>
    <row r="20" spans="1:12">
      <c r="A20" s="11" t="s">
        <v>381</v>
      </c>
      <c r="B20" s="3">
        <v>-432700</v>
      </c>
      <c r="C20" s="11">
        <v>0</v>
      </c>
      <c r="D20" s="11">
        <f t="shared" si="0"/>
        <v>675</v>
      </c>
      <c r="E20" s="11">
        <f t="shared" si="1"/>
        <v>0</v>
      </c>
      <c r="F20" s="11">
        <f t="shared" si="2"/>
        <v>-292072500</v>
      </c>
      <c r="G20" s="11"/>
    </row>
    <row r="21" spans="1:12">
      <c r="A21" s="11" t="s">
        <v>381</v>
      </c>
      <c r="B21" s="3">
        <v>-432700</v>
      </c>
      <c r="C21" s="11">
        <v>0</v>
      </c>
      <c r="D21" s="11">
        <f t="shared" si="0"/>
        <v>675</v>
      </c>
      <c r="E21" s="11">
        <f t="shared" si="1"/>
        <v>0</v>
      </c>
      <c r="F21" s="11">
        <f t="shared" si="2"/>
        <v>-292072500</v>
      </c>
      <c r="G21" s="11"/>
    </row>
    <row r="22" spans="1:12">
      <c r="A22" s="11" t="s">
        <v>381</v>
      </c>
      <c r="B22" s="3">
        <v>-432700</v>
      </c>
      <c r="C22" s="11">
        <v>0</v>
      </c>
      <c r="D22" s="11">
        <f t="shared" si="0"/>
        <v>675</v>
      </c>
      <c r="E22" s="11">
        <f t="shared" si="1"/>
        <v>0</v>
      </c>
      <c r="F22" s="11">
        <f t="shared" si="2"/>
        <v>-292072500</v>
      </c>
      <c r="G22" s="11"/>
    </row>
    <row r="23" spans="1:12">
      <c r="A23" s="11" t="s">
        <v>381</v>
      </c>
      <c r="B23" s="3">
        <v>-432700</v>
      </c>
      <c r="C23" s="11">
        <v>0</v>
      </c>
      <c r="D23" s="11">
        <f t="shared" si="0"/>
        <v>675</v>
      </c>
      <c r="E23" s="11">
        <f t="shared" si="1"/>
        <v>0</v>
      </c>
      <c r="F23" s="11">
        <f t="shared" si="2"/>
        <v>-292072500</v>
      </c>
      <c r="G23" s="11"/>
    </row>
    <row r="24" spans="1:12">
      <c r="A24" s="11" t="s">
        <v>381</v>
      </c>
      <c r="B24" s="3">
        <v>-432700</v>
      </c>
      <c r="C24" s="11">
        <v>0</v>
      </c>
      <c r="D24" s="11">
        <f t="shared" si="0"/>
        <v>675</v>
      </c>
      <c r="E24" s="11">
        <f t="shared" si="1"/>
        <v>0</v>
      </c>
      <c r="F24" s="11">
        <f t="shared" si="2"/>
        <v>-292072500</v>
      </c>
      <c r="G24" s="11"/>
    </row>
    <row r="25" spans="1:12">
      <c r="A25" s="11" t="s">
        <v>381</v>
      </c>
      <c r="B25" s="3">
        <v>-200000</v>
      </c>
      <c r="C25" s="11">
        <v>1</v>
      </c>
      <c r="D25" s="11">
        <f t="shared" si="0"/>
        <v>675</v>
      </c>
      <c r="E25" s="11">
        <f t="shared" si="1"/>
        <v>0</v>
      </c>
      <c r="F25" s="11">
        <f t="shared" si="2"/>
        <v>-135000000</v>
      </c>
      <c r="G25" s="11"/>
    </row>
    <row r="26" spans="1:12">
      <c r="A26" s="11" t="s">
        <v>380</v>
      </c>
      <c r="B26" s="3">
        <v>3000000</v>
      </c>
      <c r="C26" s="11">
        <v>2</v>
      </c>
      <c r="D26" s="11">
        <f t="shared" si="0"/>
        <v>674</v>
      </c>
      <c r="E26" s="11">
        <f t="shared" si="1"/>
        <v>1</v>
      </c>
      <c r="F26" s="11">
        <f t="shared" si="2"/>
        <v>2019000000</v>
      </c>
      <c r="G26" s="11"/>
    </row>
    <row r="27" spans="1:12">
      <c r="A27" s="11" t="s">
        <v>379</v>
      </c>
      <c r="B27" s="3">
        <v>-200000</v>
      </c>
      <c r="C27" s="11">
        <v>1</v>
      </c>
      <c r="D27" s="11">
        <f t="shared" si="0"/>
        <v>672</v>
      </c>
      <c r="E27" s="11">
        <f t="shared" si="1"/>
        <v>0</v>
      </c>
      <c r="F27" s="11">
        <f t="shared" si="2"/>
        <v>-134400000</v>
      </c>
      <c r="G27" s="11"/>
    </row>
    <row r="28" spans="1:12">
      <c r="A28" s="11" t="s">
        <v>378</v>
      </c>
      <c r="B28" s="3">
        <v>2000000</v>
      </c>
      <c r="C28" s="11">
        <v>1</v>
      </c>
      <c r="D28" s="11">
        <f t="shared" si="0"/>
        <v>671</v>
      </c>
      <c r="E28" s="11">
        <f t="shared" si="1"/>
        <v>1</v>
      </c>
      <c r="F28" s="11">
        <f t="shared" si="2"/>
        <v>1340000000</v>
      </c>
      <c r="G28" s="11"/>
    </row>
    <row r="29" spans="1:12">
      <c r="A29" s="11" t="s">
        <v>377</v>
      </c>
      <c r="B29" s="3">
        <v>-7000800</v>
      </c>
      <c r="C29" s="11">
        <v>1</v>
      </c>
      <c r="D29" s="11">
        <f t="shared" si="0"/>
        <v>670</v>
      </c>
      <c r="E29" s="11">
        <f t="shared" si="1"/>
        <v>0</v>
      </c>
      <c r="F29" s="11">
        <f t="shared" si="2"/>
        <v>-4690536000</v>
      </c>
      <c r="G29" s="11"/>
    </row>
    <row r="30" spans="1:12">
      <c r="A30" s="23" t="s">
        <v>54</v>
      </c>
      <c r="B30" s="3">
        <v>-3000900</v>
      </c>
      <c r="C30" s="11">
        <v>1</v>
      </c>
      <c r="D30" s="11">
        <f t="shared" si="0"/>
        <v>669</v>
      </c>
      <c r="E30" s="11">
        <f t="shared" si="1"/>
        <v>0</v>
      </c>
      <c r="F30" s="11">
        <f t="shared" si="2"/>
        <v>-2007602100</v>
      </c>
      <c r="G30" s="11"/>
    </row>
    <row r="31" spans="1:12">
      <c r="A31" s="11" t="s">
        <v>55</v>
      </c>
      <c r="B31" s="3">
        <v>-1695900</v>
      </c>
      <c r="C31" s="11">
        <v>3</v>
      </c>
      <c r="D31" s="11">
        <f t="shared" si="0"/>
        <v>668</v>
      </c>
      <c r="E31" s="11">
        <f t="shared" si="1"/>
        <v>0</v>
      </c>
      <c r="F31" s="11">
        <f t="shared" si="2"/>
        <v>-1132861200</v>
      </c>
      <c r="G31" s="11"/>
    </row>
    <row r="32" spans="1:12">
      <c r="A32" s="11" t="s">
        <v>376</v>
      </c>
      <c r="B32" s="3">
        <v>994300</v>
      </c>
      <c r="C32" s="11">
        <v>6</v>
      </c>
      <c r="D32" s="11">
        <f t="shared" si="0"/>
        <v>665</v>
      </c>
      <c r="E32" s="11">
        <f t="shared" si="1"/>
        <v>1</v>
      </c>
      <c r="F32" s="11">
        <f t="shared" si="2"/>
        <v>660215200</v>
      </c>
      <c r="G32" s="11"/>
    </row>
    <row r="33" spans="1:7">
      <c r="A33" s="11" t="s">
        <v>374</v>
      </c>
      <c r="B33" s="3">
        <v>35091</v>
      </c>
      <c r="C33" s="11">
        <v>1</v>
      </c>
      <c r="D33" s="11">
        <f t="shared" si="0"/>
        <v>659</v>
      </c>
      <c r="E33" s="11">
        <f t="shared" si="1"/>
        <v>1</v>
      </c>
      <c r="F33" s="11">
        <f t="shared" si="2"/>
        <v>23089878</v>
      </c>
      <c r="G33" s="11" t="s">
        <v>375</v>
      </c>
    </row>
    <row r="34" spans="1:7">
      <c r="A34" s="11" t="s">
        <v>373</v>
      </c>
      <c r="B34" s="3">
        <v>-850000</v>
      </c>
      <c r="C34" s="11">
        <v>8</v>
      </c>
      <c r="D34" s="11">
        <f t="shared" si="0"/>
        <v>658</v>
      </c>
      <c r="E34" s="11">
        <f t="shared" si="1"/>
        <v>0</v>
      </c>
      <c r="F34" s="11">
        <f t="shared" si="2"/>
        <v>-559300000</v>
      </c>
      <c r="G34" s="11"/>
    </row>
    <row r="35" spans="1:7">
      <c r="A35" s="23" t="s">
        <v>372</v>
      </c>
      <c r="B35" s="3">
        <v>-190500</v>
      </c>
      <c r="C35" s="11">
        <v>1</v>
      </c>
      <c r="D35" s="11">
        <f t="shared" si="0"/>
        <v>650</v>
      </c>
      <c r="E35" s="11">
        <f t="shared" si="1"/>
        <v>0</v>
      </c>
      <c r="F35" s="11">
        <f t="shared" si="2"/>
        <v>-123825000</v>
      </c>
      <c r="G35" s="11"/>
    </row>
    <row r="36" spans="1:7">
      <c r="A36" s="37" t="s">
        <v>80</v>
      </c>
      <c r="B36" s="3">
        <v>200000</v>
      </c>
      <c r="C36" s="11">
        <v>0</v>
      </c>
      <c r="D36" s="11">
        <f t="shared" si="0"/>
        <v>649</v>
      </c>
      <c r="E36" s="11">
        <f t="shared" si="1"/>
        <v>1</v>
      </c>
      <c r="F36" s="11">
        <f t="shared" si="2"/>
        <v>129600000</v>
      </c>
      <c r="G36" s="11"/>
    </row>
    <row r="37" spans="1:7">
      <c r="A37" s="11" t="s">
        <v>80</v>
      </c>
      <c r="B37" s="3">
        <v>-200000</v>
      </c>
      <c r="C37" s="11">
        <v>22</v>
      </c>
      <c r="D37" s="11">
        <f t="shared" si="0"/>
        <v>649</v>
      </c>
      <c r="E37" s="11">
        <f t="shared" si="1"/>
        <v>0</v>
      </c>
      <c r="F37" s="11">
        <f t="shared" si="2"/>
        <v>-129800000</v>
      </c>
      <c r="G37" s="11"/>
    </row>
    <row r="38" spans="1:7">
      <c r="A38" s="23" t="s">
        <v>371</v>
      </c>
      <c r="B38" s="3">
        <v>300806</v>
      </c>
      <c r="C38" s="11">
        <v>1</v>
      </c>
      <c r="D38" s="11">
        <f t="shared" si="0"/>
        <v>627</v>
      </c>
      <c r="E38" s="11">
        <f t="shared" si="1"/>
        <v>1</v>
      </c>
      <c r="F38" s="11">
        <f t="shared" si="2"/>
        <v>188304556</v>
      </c>
      <c r="G38" s="11" t="s">
        <v>395</v>
      </c>
    </row>
    <row r="39" spans="1:7">
      <c r="A39" s="11" t="s">
        <v>370</v>
      </c>
      <c r="B39" s="3">
        <v>-95000</v>
      </c>
      <c r="C39" s="11">
        <v>0</v>
      </c>
      <c r="D39" s="11">
        <f t="shared" si="0"/>
        <v>626</v>
      </c>
      <c r="E39" s="11">
        <f t="shared" si="1"/>
        <v>0</v>
      </c>
      <c r="F39" s="11">
        <f t="shared" si="2"/>
        <v>-59470000</v>
      </c>
      <c r="G39" s="11"/>
    </row>
    <row r="40" spans="1:7">
      <c r="A40" s="11" t="s">
        <v>370</v>
      </c>
      <c r="B40" s="3">
        <v>-88103</v>
      </c>
      <c r="C40" s="11">
        <v>5</v>
      </c>
      <c r="D40" s="11">
        <f t="shared" si="0"/>
        <v>626</v>
      </c>
      <c r="E40" s="11">
        <f t="shared" si="1"/>
        <v>0</v>
      </c>
      <c r="F40" s="11">
        <f t="shared" si="2"/>
        <v>-55152478</v>
      </c>
      <c r="G40" s="11"/>
    </row>
    <row r="41" spans="1:7">
      <c r="A41" s="11" t="s">
        <v>369</v>
      </c>
      <c r="B41" s="3">
        <v>-120000</v>
      </c>
      <c r="C41" s="11">
        <v>22</v>
      </c>
      <c r="D41" s="11">
        <f t="shared" si="0"/>
        <v>621</v>
      </c>
      <c r="E41" s="11">
        <f t="shared" si="1"/>
        <v>0</v>
      </c>
      <c r="F41" s="11">
        <f t="shared" si="2"/>
        <v>-74520000</v>
      </c>
      <c r="G41" s="11"/>
    </row>
    <row r="42" spans="1:7">
      <c r="A42" s="11" t="s">
        <v>368</v>
      </c>
      <c r="B42" s="3">
        <v>1000204</v>
      </c>
      <c r="C42" s="11">
        <v>4</v>
      </c>
      <c r="D42" s="11">
        <f t="shared" si="0"/>
        <v>599</v>
      </c>
      <c r="E42" s="11">
        <f t="shared" si="1"/>
        <v>1</v>
      </c>
      <c r="F42" s="11">
        <f t="shared" si="2"/>
        <v>598121992</v>
      </c>
      <c r="G42" s="11" t="s">
        <v>396</v>
      </c>
    </row>
    <row r="43" spans="1:7">
      <c r="A43" s="11" t="s">
        <v>367</v>
      </c>
      <c r="B43" s="3">
        <v>-80000</v>
      </c>
      <c r="C43" s="11">
        <v>4</v>
      </c>
      <c r="D43" s="11">
        <f t="shared" si="0"/>
        <v>595</v>
      </c>
      <c r="E43" s="11">
        <f t="shared" si="1"/>
        <v>0</v>
      </c>
      <c r="F43" s="11">
        <f t="shared" si="2"/>
        <v>-47600000</v>
      </c>
      <c r="G43" s="11"/>
    </row>
    <row r="44" spans="1:7">
      <c r="A44" s="11" t="s">
        <v>366</v>
      </c>
      <c r="B44" s="3">
        <v>-211029</v>
      </c>
      <c r="C44" s="11">
        <v>1</v>
      </c>
      <c r="D44" s="11">
        <f t="shared" si="0"/>
        <v>591</v>
      </c>
      <c r="E44" s="11">
        <f t="shared" si="1"/>
        <v>0</v>
      </c>
      <c r="F44" s="11">
        <f t="shared" si="2"/>
        <v>-124718139</v>
      </c>
      <c r="G44" s="11"/>
    </row>
    <row r="45" spans="1:7">
      <c r="A45" s="11" t="s">
        <v>365</v>
      </c>
      <c r="B45" s="3">
        <v>-200000</v>
      </c>
      <c r="C45" s="11">
        <v>1</v>
      </c>
      <c r="D45" s="11">
        <f t="shared" si="0"/>
        <v>590</v>
      </c>
      <c r="E45" s="11">
        <f t="shared" si="1"/>
        <v>0</v>
      </c>
      <c r="F45" s="11">
        <f t="shared" si="2"/>
        <v>-118000000</v>
      </c>
      <c r="G45" s="11"/>
    </row>
    <row r="46" spans="1:7">
      <c r="A46" s="11" t="s">
        <v>364</v>
      </c>
      <c r="B46" s="3">
        <v>-95000</v>
      </c>
      <c r="C46" s="11">
        <v>2</v>
      </c>
      <c r="D46" s="11">
        <f t="shared" si="0"/>
        <v>589</v>
      </c>
      <c r="E46" s="11">
        <f t="shared" si="1"/>
        <v>0</v>
      </c>
      <c r="F46" s="11">
        <f t="shared" si="2"/>
        <v>-55955000</v>
      </c>
      <c r="G46" s="11"/>
    </row>
    <row r="47" spans="1:7">
      <c r="A47" s="11" t="s">
        <v>363</v>
      </c>
      <c r="B47" s="3">
        <v>-45000</v>
      </c>
      <c r="C47" s="11">
        <v>0</v>
      </c>
      <c r="D47" s="11">
        <f t="shared" si="0"/>
        <v>587</v>
      </c>
      <c r="E47" s="11">
        <f t="shared" si="1"/>
        <v>0</v>
      </c>
      <c r="F47" s="11">
        <f t="shared" si="2"/>
        <v>-26415000</v>
      </c>
      <c r="G47" s="11"/>
    </row>
    <row r="48" spans="1:7">
      <c r="A48" s="11" t="s">
        <v>363</v>
      </c>
      <c r="B48" s="3">
        <v>-64180</v>
      </c>
      <c r="C48" s="11">
        <v>3</v>
      </c>
      <c r="D48" s="11">
        <f t="shared" si="0"/>
        <v>587</v>
      </c>
      <c r="E48" s="11">
        <f t="shared" si="1"/>
        <v>0</v>
      </c>
      <c r="F48" s="11">
        <f t="shared" si="2"/>
        <v>-37673660</v>
      </c>
      <c r="G48" s="11"/>
    </row>
    <row r="49" spans="1:7">
      <c r="A49" s="11" t="s">
        <v>362</v>
      </c>
      <c r="B49" s="3">
        <v>-27484</v>
      </c>
      <c r="C49" s="11">
        <v>1</v>
      </c>
      <c r="D49" s="11">
        <f t="shared" si="0"/>
        <v>584</v>
      </c>
      <c r="E49" s="11">
        <f t="shared" si="1"/>
        <v>0</v>
      </c>
      <c r="F49" s="11">
        <f t="shared" si="2"/>
        <v>-16050656</v>
      </c>
      <c r="G49" s="11"/>
    </row>
    <row r="50" spans="1:7">
      <c r="A50" s="11" t="s">
        <v>361</v>
      </c>
      <c r="B50" s="3">
        <v>-141000</v>
      </c>
      <c r="C50" s="11">
        <v>0</v>
      </c>
      <c r="D50" s="11">
        <f t="shared" si="0"/>
        <v>583</v>
      </c>
      <c r="E50" s="11">
        <f t="shared" si="1"/>
        <v>0</v>
      </c>
      <c r="F50" s="11">
        <f t="shared" si="2"/>
        <v>-82203000</v>
      </c>
      <c r="G50" s="11"/>
    </row>
    <row r="51" spans="1:7">
      <c r="A51" s="11" t="s">
        <v>361</v>
      </c>
      <c r="B51" s="3">
        <v>-26746</v>
      </c>
      <c r="C51" s="11">
        <v>1</v>
      </c>
      <c r="D51" s="11">
        <f t="shared" si="0"/>
        <v>583</v>
      </c>
      <c r="E51" s="11">
        <f t="shared" si="1"/>
        <v>0</v>
      </c>
      <c r="F51" s="11">
        <f t="shared" si="2"/>
        <v>-15592918</v>
      </c>
      <c r="G51" s="11"/>
    </row>
    <row r="52" spans="1:7">
      <c r="A52" s="11" t="s">
        <v>360</v>
      </c>
      <c r="B52" s="3">
        <v>-53300</v>
      </c>
      <c r="C52" s="11">
        <v>1</v>
      </c>
      <c r="D52" s="11">
        <f t="shared" si="0"/>
        <v>582</v>
      </c>
      <c r="E52" s="11">
        <f t="shared" si="1"/>
        <v>0</v>
      </c>
      <c r="F52" s="11">
        <f t="shared" si="2"/>
        <v>-31020600</v>
      </c>
      <c r="G52" s="11"/>
    </row>
    <row r="53" spans="1:7">
      <c r="A53" s="11" t="s">
        <v>126</v>
      </c>
      <c r="B53" s="3">
        <v>1000000</v>
      </c>
      <c r="C53" s="11">
        <v>6</v>
      </c>
      <c r="D53" s="11">
        <f t="shared" si="0"/>
        <v>581</v>
      </c>
      <c r="E53" s="11">
        <f t="shared" si="1"/>
        <v>1</v>
      </c>
      <c r="F53" s="11">
        <f t="shared" si="2"/>
        <v>580000000</v>
      </c>
      <c r="G53" s="11"/>
    </row>
    <row r="54" spans="1:7">
      <c r="A54" s="11" t="s">
        <v>359</v>
      </c>
      <c r="B54" s="3">
        <v>-21000</v>
      </c>
      <c r="C54" s="11">
        <v>1</v>
      </c>
      <c r="D54" s="11">
        <f t="shared" si="0"/>
        <v>575</v>
      </c>
      <c r="E54" s="11">
        <f t="shared" si="1"/>
        <v>0</v>
      </c>
      <c r="F54" s="11">
        <f t="shared" si="2"/>
        <v>-12075000</v>
      </c>
      <c r="G54" s="11"/>
    </row>
    <row r="55" spans="1:7">
      <c r="A55" s="11" t="s">
        <v>131</v>
      </c>
      <c r="B55" s="3">
        <v>-980500</v>
      </c>
      <c r="C55" s="11">
        <v>0</v>
      </c>
      <c r="D55" s="11">
        <f t="shared" si="0"/>
        <v>574</v>
      </c>
      <c r="E55" s="11">
        <f t="shared" si="1"/>
        <v>0</v>
      </c>
      <c r="F55" s="11">
        <f t="shared" si="2"/>
        <v>-562807000</v>
      </c>
      <c r="G55" s="11"/>
    </row>
    <row r="56" spans="1:7">
      <c r="A56" s="11" t="s">
        <v>131</v>
      </c>
      <c r="B56" s="3">
        <v>-45000</v>
      </c>
      <c r="C56" s="11">
        <v>13</v>
      </c>
      <c r="D56" s="11">
        <f t="shared" si="0"/>
        <v>574</v>
      </c>
      <c r="E56" s="11">
        <f t="shared" si="1"/>
        <v>0</v>
      </c>
      <c r="F56" s="11">
        <f t="shared" si="2"/>
        <v>-25830000</v>
      </c>
      <c r="G56" s="11"/>
    </row>
    <row r="57" spans="1:7">
      <c r="A57" s="11" t="s">
        <v>358</v>
      </c>
      <c r="B57" s="3">
        <v>3005189</v>
      </c>
      <c r="C57" s="11">
        <v>0</v>
      </c>
      <c r="D57" s="11">
        <f t="shared" si="0"/>
        <v>561</v>
      </c>
      <c r="E57" s="11">
        <f t="shared" si="1"/>
        <v>1</v>
      </c>
      <c r="F57" s="11">
        <f t="shared" si="2"/>
        <v>1682905840</v>
      </c>
      <c r="G57" s="11" t="s">
        <v>397</v>
      </c>
    </row>
    <row r="58" spans="1:7">
      <c r="A58" s="11" t="s">
        <v>358</v>
      </c>
      <c r="B58" s="3">
        <v>2000000</v>
      </c>
      <c r="C58" s="11">
        <v>1</v>
      </c>
      <c r="D58" s="11">
        <f t="shared" si="0"/>
        <v>561</v>
      </c>
      <c r="E58" s="11">
        <f t="shared" si="1"/>
        <v>1</v>
      </c>
      <c r="F58" s="11">
        <f t="shared" si="2"/>
        <v>1120000000</v>
      </c>
      <c r="G58" s="11"/>
    </row>
    <row r="59" spans="1:7">
      <c r="A59" s="11" t="s">
        <v>143</v>
      </c>
      <c r="B59" s="3">
        <v>2000000</v>
      </c>
      <c r="C59" s="11">
        <v>0</v>
      </c>
      <c r="D59" s="11">
        <f t="shared" si="0"/>
        <v>560</v>
      </c>
      <c r="E59" s="11">
        <f t="shared" si="1"/>
        <v>1</v>
      </c>
      <c r="F59" s="11">
        <f t="shared" si="2"/>
        <v>1118000000</v>
      </c>
      <c r="G59" s="11"/>
    </row>
    <row r="60" spans="1:7">
      <c r="A60" s="11" t="s">
        <v>143</v>
      </c>
      <c r="B60" s="3">
        <v>-7001500</v>
      </c>
      <c r="C60" s="11">
        <v>24</v>
      </c>
      <c r="D60" s="11">
        <f t="shared" si="0"/>
        <v>560</v>
      </c>
      <c r="E60" s="11">
        <f t="shared" si="1"/>
        <v>0</v>
      </c>
      <c r="F60" s="11">
        <f t="shared" si="2"/>
        <v>-3920840000</v>
      </c>
      <c r="G60" s="11"/>
    </row>
    <row r="61" spans="1:7">
      <c r="A61" s="11" t="s">
        <v>357</v>
      </c>
      <c r="B61" s="3">
        <v>3000000</v>
      </c>
      <c r="C61" s="11">
        <v>1</v>
      </c>
      <c r="D61" s="11">
        <f t="shared" si="0"/>
        <v>536</v>
      </c>
      <c r="E61" s="11">
        <f t="shared" si="1"/>
        <v>1</v>
      </c>
      <c r="F61" s="11">
        <f t="shared" si="2"/>
        <v>1605000000</v>
      </c>
      <c r="G61" s="11"/>
    </row>
    <row r="62" spans="1:7">
      <c r="A62" s="11" t="s">
        <v>356</v>
      </c>
      <c r="B62" s="3">
        <v>-27109</v>
      </c>
      <c r="C62" s="11">
        <v>0</v>
      </c>
      <c r="D62" s="11">
        <f t="shared" si="0"/>
        <v>535</v>
      </c>
      <c r="E62" s="11">
        <f t="shared" si="1"/>
        <v>0</v>
      </c>
      <c r="F62" s="11">
        <f t="shared" si="2"/>
        <v>-14503315</v>
      </c>
      <c r="G62" s="11"/>
    </row>
    <row r="63" spans="1:7">
      <c r="A63" s="11" t="s">
        <v>356</v>
      </c>
      <c r="B63" s="3">
        <v>-32989</v>
      </c>
      <c r="C63" s="11">
        <v>0</v>
      </c>
      <c r="D63" s="11">
        <f t="shared" si="0"/>
        <v>535</v>
      </c>
      <c r="E63" s="11">
        <f t="shared" si="1"/>
        <v>0</v>
      </c>
      <c r="F63" s="11">
        <f t="shared" si="2"/>
        <v>-17649115</v>
      </c>
      <c r="G63" s="11"/>
    </row>
    <row r="64" spans="1:7">
      <c r="A64" s="11" t="s">
        <v>356</v>
      </c>
      <c r="B64" s="3">
        <v>3000000</v>
      </c>
      <c r="C64" s="11">
        <v>0</v>
      </c>
      <c r="D64" s="11">
        <f t="shared" si="0"/>
        <v>535</v>
      </c>
      <c r="E64" s="11">
        <f t="shared" si="1"/>
        <v>1</v>
      </c>
      <c r="F64" s="11">
        <f t="shared" si="2"/>
        <v>1602000000</v>
      </c>
      <c r="G64" s="11"/>
    </row>
    <row r="65" spans="1:7">
      <c r="A65" s="11" t="s">
        <v>356</v>
      </c>
      <c r="B65" s="3">
        <v>2970000</v>
      </c>
      <c r="C65" s="11">
        <v>0</v>
      </c>
      <c r="D65" s="11">
        <f t="shared" si="0"/>
        <v>535</v>
      </c>
      <c r="E65" s="11">
        <f t="shared" si="1"/>
        <v>1</v>
      </c>
      <c r="F65" s="11">
        <f t="shared" si="2"/>
        <v>1585980000</v>
      </c>
      <c r="G65" s="11"/>
    </row>
    <row r="66" spans="1:7">
      <c r="A66" s="11" t="s">
        <v>356</v>
      </c>
      <c r="B66" s="3">
        <v>1000000</v>
      </c>
      <c r="C66" s="11">
        <v>0</v>
      </c>
      <c r="D66" s="11">
        <f t="shared" ref="D66:D129" si="3">D67+C66</f>
        <v>535</v>
      </c>
      <c r="E66" s="11">
        <f t="shared" si="1"/>
        <v>1</v>
      </c>
      <c r="F66" s="11">
        <f t="shared" si="2"/>
        <v>534000000</v>
      </c>
      <c r="G66" s="11"/>
    </row>
    <row r="67" spans="1:7">
      <c r="A67" s="11" t="s">
        <v>356</v>
      </c>
      <c r="B67" s="3">
        <v>30000</v>
      </c>
      <c r="C67" s="11">
        <v>1</v>
      </c>
      <c r="D67" s="11">
        <f t="shared" si="3"/>
        <v>535</v>
      </c>
      <c r="E67" s="11">
        <f t="shared" ref="E67:E130" si="4">IF(B67&gt;0,1,0)</f>
        <v>1</v>
      </c>
      <c r="F67" s="11">
        <f t="shared" ref="F67:F226" si="5">B67*(D67-E67)</f>
        <v>16020000</v>
      </c>
      <c r="G67" s="11"/>
    </row>
    <row r="68" spans="1:7">
      <c r="A68" s="11" t="s">
        <v>355</v>
      </c>
      <c r="B68" s="3">
        <v>30000000</v>
      </c>
      <c r="C68" s="11">
        <v>1</v>
      </c>
      <c r="D68" s="11">
        <f t="shared" si="3"/>
        <v>534</v>
      </c>
      <c r="E68" s="11">
        <f t="shared" si="4"/>
        <v>1</v>
      </c>
      <c r="F68" s="11">
        <f t="shared" si="5"/>
        <v>15990000000</v>
      </c>
      <c r="G68" s="11"/>
    </row>
    <row r="69" spans="1:7">
      <c r="A69" s="11" t="s">
        <v>196</v>
      </c>
      <c r="B69" s="3">
        <v>-200000</v>
      </c>
      <c r="C69" s="11">
        <v>0</v>
      </c>
      <c r="D69" s="11">
        <f t="shared" si="3"/>
        <v>533</v>
      </c>
      <c r="E69" s="11">
        <f t="shared" si="4"/>
        <v>0</v>
      </c>
      <c r="F69" s="11">
        <f t="shared" si="5"/>
        <v>-106600000</v>
      </c>
      <c r="G69" s="11"/>
    </row>
    <row r="70" spans="1:7">
      <c r="A70" s="11" t="s">
        <v>354</v>
      </c>
      <c r="B70" s="3">
        <v>1400000</v>
      </c>
      <c r="C70" s="11">
        <v>0</v>
      </c>
      <c r="D70" s="11">
        <f t="shared" si="3"/>
        <v>533</v>
      </c>
      <c r="E70" s="11">
        <f t="shared" si="4"/>
        <v>1</v>
      </c>
      <c r="F70" s="11">
        <f t="shared" si="5"/>
        <v>744800000</v>
      </c>
      <c r="G70" s="11"/>
    </row>
    <row r="71" spans="1:7">
      <c r="A71" s="11" t="s">
        <v>354</v>
      </c>
      <c r="B71" s="3">
        <v>2600000</v>
      </c>
      <c r="C71" s="11">
        <v>0</v>
      </c>
      <c r="D71" s="11">
        <f t="shared" si="3"/>
        <v>533</v>
      </c>
      <c r="E71" s="11">
        <f t="shared" si="4"/>
        <v>1</v>
      </c>
      <c r="F71" s="11">
        <f t="shared" si="5"/>
        <v>1383200000</v>
      </c>
      <c r="G71" s="11"/>
    </row>
    <row r="72" spans="1:7">
      <c r="A72" s="11" t="s">
        <v>354</v>
      </c>
      <c r="B72" s="3">
        <v>-1000000</v>
      </c>
      <c r="C72" s="11">
        <v>2</v>
      </c>
      <c r="D72" s="11">
        <f t="shared" si="3"/>
        <v>533</v>
      </c>
      <c r="E72" s="11">
        <f t="shared" si="4"/>
        <v>0</v>
      </c>
      <c r="F72" s="11">
        <f t="shared" si="5"/>
        <v>-533000000</v>
      </c>
      <c r="G72" s="11"/>
    </row>
    <row r="73" spans="1:7">
      <c r="A73" s="11" t="s">
        <v>353</v>
      </c>
      <c r="B73" s="3">
        <v>15000000</v>
      </c>
      <c r="C73" s="11">
        <v>5</v>
      </c>
      <c r="D73" s="11">
        <f t="shared" si="3"/>
        <v>531</v>
      </c>
      <c r="E73" s="11">
        <f t="shared" si="4"/>
        <v>1</v>
      </c>
      <c r="F73" s="11">
        <f t="shared" si="5"/>
        <v>7950000000</v>
      </c>
      <c r="G73" s="11"/>
    </row>
    <row r="74" spans="1:7">
      <c r="A74" s="23" t="s">
        <v>277</v>
      </c>
      <c r="B74" s="3">
        <v>-15004200</v>
      </c>
      <c r="C74" s="11">
        <v>2</v>
      </c>
      <c r="D74" s="11">
        <f t="shared" si="3"/>
        <v>526</v>
      </c>
      <c r="E74" s="11">
        <f t="shared" si="4"/>
        <v>0</v>
      </c>
      <c r="F74" s="11">
        <f t="shared" si="5"/>
        <v>-7892209200</v>
      </c>
      <c r="G74" s="11"/>
    </row>
    <row r="75" spans="1:7">
      <c r="A75" s="11" t="s">
        <v>275</v>
      </c>
      <c r="B75" s="3">
        <v>-3000000</v>
      </c>
      <c r="C75" s="11">
        <v>0</v>
      </c>
      <c r="D75" s="11">
        <f t="shared" si="3"/>
        <v>524</v>
      </c>
      <c r="E75" s="11">
        <f t="shared" si="4"/>
        <v>0</v>
      </c>
      <c r="F75" s="11">
        <f t="shared" si="5"/>
        <v>-1572000000</v>
      </c>
      <c r="G75" s="11"/>
    </row>
    <row r="76" spans="1:7">
      <c r="A76" s="11" t="s">
        <v>275</v>
      </c>
      <c r="B76" s="3">
        <v>-200000</v>
      </c>
      <c r="C76" s="11">
        <v>0</v>
      </c>
      <c r="D76" s="11">
        <f t="shared" si="3"/>
        <v>524</v>
      </c>
      <c r="E76" s="11">
        <f t="shared" si="4"/>
        <v>0</v>
      </c>
      <c r="F76" s="11">
        <f t="shared" si="5"/>
        <v>-104800000</v>
      </c>
      <c r="G76" s="11"/>
    </row>
    <row r="77" spans="1:7">
      <c r="A77" s="23" t="s">
        <v>275</v>
      </c>
      <c r="B77" s="3">
        <v>-12003000</v>
      </c>
      <c r="C77" s="11">
        <v>4</v>
      </c>
      <c r="D77" s="11">
        <f t="shared" si="3"/>
        <v>524</v>
      </c>
      <c r="E77" s="11">
        <f t="shared" si="4"/>
        <v>0</v>
      </c>
      <c r="F77" s="11">
        <f t="shared" si="5"/>
        <v>-6289572000</v>
      </c>
      <c r="G77" s="11"/>
    </row>
    <row r="78" spans="1:7">
      <c r="A78" s="23" t="s">
        <v>228</v>
      </c>
      <c r="B78" s="3">
        <v>-3000900</v>
      </c>
      <c r="C78" s="11">
        <v>5</v>
      </c>
      <c r="D78" s="11">
        <f t="shared" si="3"/>
        <v>520</v>
      </c>
      <c r="E78" s="11">
        <f t="shared" si="4"/>
        <v>0</v>
      </c>
      <c r="F78" s="11">
        <f t="shared" si="5"/>
        <v>-1560468000</v>
      </c>
      <c r="G78" s="11"/>
    </row>
    <row r="79" spans="1:7">
      <c r="A79" s="11" t="s">
        <v>352</v>
      </c>
      <c r="B79" s="3">
        <v>23000000</v>
      </c>
      <c r="C79" s="11">
        <v>5</v>
      </c>
      <c r="D79" s="11">
        <f t="shared" si="3"/>
        <v>515</v>
      </c>
      <c r="E79" s="11">
        <f t="shared" si="4"/>
        <v>1</v>
      </c>
      <c r="F79" s="11">
        <f t="shared" si="5"/>
        <v>11822000000</v>
      </c>
      <c r="G79" s="11"/>
    </row>
    <row r="80" spans="1:7">
      <c r="A80" s="23" t="s">
        <v>237</v>
      </c>
      <c r="B80" s="3">
        <v>-600500</v>
      </c>
      <c r="C80" s="11">
        <v>0</v>
      </c>
      <c r="D80" s="11">
        <f t="shared" si="3"/>
        <v>510</v>
      </c>
      <c r="E80" s="11">
        <f t="shared" si="4"/>
        <v>0</v>
      </c>
      <c r="F80" s="11">
        <f t="shared" si="5"/>
        <v>-306255000</v>
      </c>
      <c r="G80" s="11"/>
    </row>
    <row r="81" spans="1:10">
      <c r="A81" s="20" t="s">
        <v>237</v>
      </c>
      <c r="B81" s="3">
        <v>-200000</v>
      </c>
      <c r="C81" s="11">
        <v>1</v>
      </c>
      <c r="D81" s="11">
        <f t="shared" si="3"/>
        <v>510</v>
      </c>
      <c r="E81" s="11">
        <f t="shared" si="4"/>
        <v>0</v>
      </c>
      <c r="F81" s="11">
        <f t="shared" si="5"/>
        <v>-102000000</v>
      </c>
      <c r="G81" s="11"/>
    </row>
    <row r="82" spans="1:10">
      <c r="A82" s="11" t="s">
        <v>241</v>
      </c>
      <c r="B82" s="3">
        <v>283221</v>
      </c>
      <c r="C82" s="11">
        <v>0</v>
      </c>
      <c r="D82" s="11">
        <f t="shared" si="3"/>
        <v>509</v>
      </c>
      <c r="E82" s="11">
        <f t="shared" si="4"/>
        <v>1</v>
      </c>
      <c r="F82" s="11">
        <f t="shared" si="5"/>
        <v>143876268</v>
      </c>
      <c r="G82" s="11" t="s">
        <v>242</v>
      </c>
    </row>
    <row r="83" spans="1:10">
      <c r="A83" s="11" t="s">
        <v>241</v>
      </c>
      <c r="B83" s="3">
        <v>-200000</v>
      </c>
      <c r="C83" s="11">
        <v>2</v>
      </c>
      <c r="D83" s="11">
        <f t="shared" si="3"/>
        <v>509</v>
      </c>
      <c r="E83" s="11">
        <f t="shared" si="4"/>
        <v>0</v>
      </c>
      <c r="F83" s="11">
        <f t="shared" si="5"/>
        <v>-101800000</v>
      </c>
      <c r="G83" s="11"/>
    </row>
    <row r="84" spans="1:10">
      <c r="A84" s="11" t="s">
        <v>351</v>
      </c>
      <c r="B84" s="3">
        <v>2000000</v>
      </c>
      <c r="C84" s="11">
        <v>3</v>
      </c>
      <c r="D84" s="11">
        <f t="shared" si="3"/>
        <v>507</v>
      </c>
      <c r="E84" s="11">
        <f t="shared" si="4"/>
        <v>1</v>
      </c>
      <c r="F84" s="11">
        <f t="shared" si="5"/>
        <v>1012000000</v>
      </c>
      <c r="G84" s="11"/>
    </row>
    <row r="85" spans="1:10">
      <c r="A85" s="11" t="s">
        <v>245</v>
      </c>
      <c r="B85" s="3">
        <v>-200000</v>
      </c>
      <c r="C85" s="11">
        <v>6</v>
      </c>
      <c r="D85" s="11">
        <f t="shared" si="3"/>
        <v>504</v>
      </c>
      <c r="E85" s="11">
        <f t="shared" si="4"/>
        <v>0</v>
      </c>
      <c r="F85" s="11">
        <f t="shared" si="5"/>
        <v>-100800000</v>
      </c>
      <c r="G85" s="11"/>
    </row>
    <row r="86" spans="1:10">
      <c r="A86" s="11" t="s">
        <v>350</v>
      </c>
      <c r="B86" s="3">
        <v>-200000</v>
      </c>
      <c r="C86" s="11">
        <v>2</v>
      </c>
      <c r="D86" s="11">
        <f t="shared" si="3"/>
        <v>498</v>
      </c>
      <c r="E86" s="11">
        <f t="shared" si="4"/>
        <v>0</v>
      </c>
      <c r="F86" s="11">
        <f t="shared" si="5"/>
        <v>-99600000</v>
      </c>
      <c r="G86" s="11"/>
    </row>
    <row r="87" spans="1:10">
      <c r="A87" s="11" t="s">
        <v>250</v>
      </c>
      <c r="B87" s="3">
        <v>-1325000</v>
      </c>
      <c r="C87" s="11">
        <v>15</v>
      </c>
      <c r="D87" s="11">
        <f t="shared" si="3"/>
        <v>496</v>
      </c>
      <c r="E87" s="11">
        <f t="shared" si="4"/>
        <v>0</v>
      </c>
      <c r="F87" s="11">
        <f t="shared" si="5"/>
        <v>-657200000</v>
      </c>
      <c r="G87" s="11"/>
    </row>
    <row r="88" spans="1:10">
      <c r="A88" s="11" t="s">
        <v>349</v>
      </c>
      <c r="B88" s="3">
        <v>-500000</v>
      </c>
      <c r="C88" s="11">
        <v>0</v>
      </c>
      <c r="D88" s="11">
        <f t="shared" si="3"/>
        <v>481</v>
      </c>
      <c r="E88" s="11">
        <f t="shared" si="4"/>
        <v>0</v>
      </c>
      <c r="F88" s="11">
        <f t="shared" si="5"/>
        <v>-240500000</v>
      </c>
      <c r="G88" s="11"/>
    </row>
    <row r="89" spans="1:10">
      <c r="A89" s="11" t="s">
        <v>348</v>
      </c>
      <c r="B89" s="3">
        <v>-120000</v>
      </c>
      <c r="C89" s="11">
        <v>2</v>
      </c>
      <c r="D89" s="11">
        <f t="shared" si="3"/>
        <v>481</v>
      </c>
      <c r="E89" s="11">
        <f t="shared" si="4"/>
        <v>0</v>
      </c>
      <c r="F89" s="11">
        <f t="shared" si="5"/>
        <v>-57720000</v>
      </c>
      <c r="G89" s="11"/>
    </row>
    <row r="90" spans="1:10">
      <c r="A90" s="11" t="s">
        <v>262</v>
      </c>
      <c r="B90" s="3">
        <v>428205</v>
      </c>
      <c r="C90" s="11">
        <v>3</v>
      </c>
      <c r="D90" s="11">
        <f t="shared" si="3"/>
        <v>479</v>
      </c>
      <c r="E90" s="11">
        <f t="shared" si="4"/>
        <v>1</v>
      </c>
      <c r="F90" s="11">
        <f t="shared" si="5"/>
        <v>204681990</v>
      </c>
      <c r="G90" s="11" t="s">
        <v>264</v>
      </c>
    </row>
    <row r="91" spans="1:10">
      <c r="A91" s="23" t="s">
        <v>263</v>
      </c>
      <c r="B91" s="3">
        <v>-3002000</v>
      </c>
      <c r="C91" s="11">
        <v>2</v>
      </c>
      <c r="D91" s="11">
        <f t="shared" si="3"/>
        <v>476</v>
      </c>
      <c r="E91" s="11">
        <f t="shared" si="4"/>
        <v>0</v>
      </c>
      <c r="F91" s="11">
        <f t="shared" si="5"/>
        <v>-1428952000</v>
      </c>
      <c r="G91" s="11" t="s">
        <v>337</v>
      </c>
    </row>
    <row r="92" spans="1:10">
      <c r="A92" s="23" t="s">
        <v>336</v>
      </c>
      <c r="B92" s="3">
        <v>-205000</v>
      </c>
      <c r="C92" s="11">
        <v>0</v>
      </c>
      <c r="D92" s="11">
        <f t="shared" si="3"/>
        <v>474</v>
      </c>
      <c r="E92" s="11">
        <f t="shared" si="4"/>
        <v>0</v>
      </c>
      <c r="F92" s="11">
        <f t="shared" si="5"/>
        <v>-97170000</v>
      </c>
      <c r="G92" s="11" t="s">
        <v>338</v>
      </c>
    </row>
    <row r="93" spans="1:10">
      <c r="A93" s="11" t="s">
        <v>334</v>
      </c>
      <c r="B93" s="3">
        <v>-350500</v>
      </c>
      <c r="C93" s="11">
        <v>11</v>
      </c>
      <c r="D93" s="11">
        <f t="shared" si="3"/>
        <v>474</v>
      </c>
      <c r="E93" s="11">
        <f t="shared" si="4"/>
        <v>0</v>
      </c>
      <c r="F93" s="11">
        <f t="shared" si="5"/>
        <v>-166137000</v>
      </c>
      <c r="G93" s="11" t="s">
        <v>335</v>
      </c>
    </row>
    <row r="94" spans="1:10">
      <c r="A94" s="11" t="s">
        <v>332</v>
      </c>
      <c r="B94" s="3">
        <v>1000000</v>
      </c>
      <c r="C94" s="11">
        <v>5</v>
      </c>
      <c r="D94" s="11">
        <f t="shared" si="3"/>
        <v>463</v>
      </c>
      <c r="E94" s="11">
        <f t="shared" si="4"/>
        <v>1</v>
      </c>
      <c r="F94" s="11">
        <f t="shared" si="5"/>
        <v>462000000</v>
      </c>
      <c r="G94" s="11" t="s">
        <v>333</v>
      </c>
    </row>
    <row r="95" spans="1:10">
      <c r="A95" s="11" t="s">
        <v>343</v>
      </c>
      <c r="B95" s="3">
        <v>9000000</v>
      </c>
      <c r="C95" s="11">
        <v>2</v>
      </c>
      <c r="D95" s="11">
        <f t="shared" si="3"/>
        <v>458</v>
      </c>
      <c r="E95" s="11">
        <f t="shared" si="4"/>
        <v>1</v>
      </c>
      <c r="F95" s="11">
        <f t="shared" si="5"/>
        <v>4113000000</v>
      </c>
      <c r="G95" s="11" t="s">
        <v>345</v>
      </c>
      <c r="J95" s="26"/>
    </row>
    <row r="96" spans="1:10">
      <c r="A96" s="11" t="s">
        <v>346</v>
      </c>
      <c r="B96" s="3">
        <v>-26000000</v>
      </c>
      <c r="C96" s="11">
        <v>0</v>
      </c>
      <c r="D96" s="11">
        <f t="shared" si="3"/>
        <v>456</v>
      </c>
      <c r="E96" s="11">
        <f t="shared" si="4"/>
        <v>0</v>
      </c>
      <c r="F96" s="11">
        <f t="shared" si="5"/>
        <v>-11856000000</v>
      </c>
      <c r="G96" s="11" t="s">
        <v>347</v>
      </c>
    </row>
    <row r="97" spans="1:9">
      <c r="A97" s="11" t="s">
        <v>346</v>
      </c>
      <c r="B97" s="3">
        <v>-26000000</v>
      </c>
      <c r="C97" s="11">
        <v>0</v>
      </c>
      <c r="D97" s="11">
        <f t="shared" si="3"/>
        <v>456</v>
      </c>
      <c r="E97" s="11">
        <f t="shared" si="4"/>
        <v>0</v>
      </c>
      <c r="F97" s="11">
        <f t="shared" si="5"/>
        <v>-11856000000</v>
      </c>
      <c r="G97" s="11"/>
    </row>
    <row r="98" spans="1:9">
      <c r="A98" s="11" t="s">
        <v>346</v>
      </c>
      <c r="B98" s="3">
        <v>26000000</v>
      </c>
      <c r="C98" s="11">
        <v>0</v>
      </c>
      <c r="D98" s="11">
        <f t="shared" si="3"/>
        <v>456</v>
      </c>
      <c r="E98" s="11">
        <f t="shared" si="4"/>
        <v>1</v>
      </c>
      <c r="F98" s="11">
        <f t="shared" si="5"/>
        <v>11830000000</v>
      </c>
      <c r="G98" s="11"/>
    </row>
    <row r="99" spans="1:9">
      <c r="A99" s="11" t="s">
        <v>346</v>
      </c>
      <c r="B99" s="3">
        <v>-200000</v>
      </c>
      <c r="C99" s="11">
        <v>2</v>
      </c>
      <c r="D99" s="11">
        <f t="shared" si="3"/>
        <v>456</v>
      </c>
      <c r="E99" s="11">
        <f t="shared" si="4"/>
        <v>0</v>
      </c>
      <c r="F99" s="11">
        <f t="shared" si="5"/>
        <v>-91200000</v>
      </c>
      <c r="G99" s="11"/>
      <c r="I99" t="s">
        <v>25</v>
      </c>
    </row>
    <row r="100" spans="1:9">
      <c r="A100" s="11" t="s">
        <v>398</v>
      </c>
      <c r="B100" s="3">
        <v>29200000</v>
      </c>
      <c r="C100" s="11">
        <v>5</v>
      </c>
      <c r="D100" s="11">
        <f t="shared" si="3"/>
        <v>454</v>
      </c>
      <c r="E100" s="11">
        <f t="shared" si="4"/>
        <v>1</v>
      </c>
      <c r="F100" s="11">
        <f t="shared" si="5"/>
        <v>13227600000</v>
      </c>
      <c r="G100" s="11"/>
    </row>
    <row r="101" spans="1:9">
      <c r="A101" s="11" t="s">
        <v>399</v>
      </c>
      <c r="B101" s="3">
        <v>399945</v>
      </c>
      <c r="C101" s="11">
        <v>1</v>
      </c>
      <c r="D101" s="11">
        <f t="shared" si="3"/>
        <v>449</v>
      </c>
      <c r="E101" s="11">
        <f t="shared" si="4"/>
        <v>1</v>
      </c>
      <c r="F101" s="11">
        <f t="shared" si="5"/>
        <v>179175360</v>
      </c>
      <c r="G101" s="11" t="s">
        <v>400</v>
      </c>
    </row>
    <row r="102" spans="1:9">
      <c r="A102" s="11" t="s">
        <v>401</v>
      </c>
      <c r="B102" s="3">
        <v>2000000</v>
      </c>
      <c r="C102" s="11">
        <v>1</v>
      </c>
      <c r="D102" s="11">
        <f t="shared" si="3"/>
        <v>448</v>
      </c>
      <c r="E102" s="11">
        <f t="shared" si="4"/>
        <v>1</v>
      </c>
      <c r="F102" s="11">
        <f t="shared" si="5"/>
        <v>894000000</v>
      </c>
      <c r="G102" s="11" t="s">
        <v>402</v>
      </c>
    </row>
    <row r="103" spans="1:9">
      <c r="A103" s="11" t="s">
        <v>409</v>
      </c>
      <c r="B103" s="3">
        <v>7500000</v>
      </c>
      <c r="C103" s="11">
        <v>0</v>
      </c>
      <c r="D103" s="11">
        <f t="shared" si="3"/>
        <v>447</v>
      </c>
      <c r="E103" s="11">
        <f t="shared" si="4"/>
        <v>1</v>
      </c>
      <c r="F103" s="11">
        <f t="shared" si="5"/>
        <v>3345000000</v>
      </c>
      <c r="G103" s="11" t="s">
        <v>410</v>
      </c>
    </row>
    <row r="104" spans="1:9">
      <c r="A104" s="11" t="s">
        <v>409</v>
      </c>
      <c r="B104" s="3">
        <v>-66000000</v>
      </c>
      <c r="C104" s="11">
        <v>0</v>
      </c>
      <c r="D104" s="11">
        <f t="shared" si="3"/>
        <v>447</v>
      </c>
      <c r="E104" s="11">
        <f t="shared" si="4"/>
        <v>0</v>
      </c>
      <c r="F104" s="11">
        <f t="shared" si="5"/>
        <v>-29502000000</v>
      </c>
      <c r="G104" s="11" t="s">
        <v>424</v>
      </c>
    </row>
    <row r="105" spans="1:9">
      <c r="A105" s="11" t="s">
        <v>409</v>
      </c>
      <c r="B105" s="3">
        <v>-145000</v>
      </c>
      <c r="C105" s="11">
        <v>2</v>
      </c>
      <c r="D105" s="11">
        <f t="shared" si="3"/>
        <v>447</v>
      </c>
      <c r="E105" s="11">
        <f t="shared" si="4"/>
        <v>0</v>
      </c>
      <c r="F105" s="11">
        <f t="shared" si="5"/>
        <v>-64815000</v>
      </c>
      <c r="G105" s="11" t="s">
        <v>425</v>
      </c>
    </row>
    <row r="106" spans="1:9">
      <c r="A106" s="11" t="s">
        <v>421</v>
      </c>
      <c r="B106" s="3">
        <v>6000000</v>
      </c>
      <c r="C106" s="11">
        <v>2</v>
      </c>
      <c r="D106" s="11">
        <f t="shared" si="3"/>
        <v>445</v>
      </c>
      <c r="E106" s="11">
        <f t="shared" si="4"/>
        <v>1</v>
      </c>
      <c r="F106" s="11">
        <f t="shared" si="5"/>
        <v>2664000000</v>
      </c>
      <c r="G106" s="11" t="s">
        <v>426</v>
      </c>
    </row>
    <row r="107" spans="1:9">
      <c r="A107" s="11" t="s">
        <v>434</v>
      </c>
      <c r="B107" s="3">
        <v>-6005900</v>
      </c>
      <c r="C107" s="11">
        <v>3</v>
      </c>
      <c r="D107" s="11">
        <f t="shared" si="3"/>
        <v>443</v>
      </c>
      <c r="E107" s="11">
        <f t="shared" si="4"/>
        <v>0</v>
      </c>
      <c r="F107" s="11">
        <f t="shared" si="5"/>
        <v>-2660613700</v>
      </c>
      <c r="G107" s="11" t="s">
        <v>436</v>
      </c>
    </row>
    <row r="108" spans="1:9">
      <c r="A108" s="11" t="s">
        <v>439</v>
      </c>
      <c r="B108" s="3">
        <v>6000000</v>
      </c>
      <c r="C108" s="11">
        <v>12</v>
      </c>
      <c r="D108" s="11">
        <f t="shared" si="3"/>
        <v>440</v>
      </c>
      <c r="E108" s="11">
        <f t="shared" si="4"/>
        <v>1</v>
      </c>
      <c r="F108" s="11">
        <f t="shared" si="5"/>
        <v>2634000000</v>
      </c>
      <c r="G108" s="11" t="s">
        <v>444</v>
      </c>
    </row>
    <row r="109" spans="1:9">
      <c r="A109" s="11" t="s">
        <v>458</v>
      </c>
      <c r="B109" s="3">
        <v>-120000</v>
      </c>
      <c r="C109" s="11">
        <v>1</v>
      </c>
      <c r="D109" s="11">
        <f t="shared" si="3"/>
        <v>428</v>
      </c>
      <c r="E109" s="11">
        <f t="shared" si="4"/>
        <v>0</v>
      </c>
      <c r="F109" s="11">
        <f t="shared" si="5"/>
        <v>-51360000</v>
      </c>
      <c r="G109" s="11" t="s">
        <v>459</v>
      </c>
    </row>
    <row r="110" spans="1:9">
      <c r="A110" s="11" t="s">
        <v>460</v>
      </c>
      <c r="B110" s="3">
        <v>4000000</v>
      </c>
      <c r="C110" s="11">
        <v>1</v>
      </c>
      <c r="D110" s="11">
        <f t="shared" si="3"/>
        <v>427</v>
      </c>
      <c r="E110" s="11">
        <f t="shared" si="4"/>
        <v>1</v>
      </c>
      <c r="F110" s="11">
        <f t="shared" si="5"/>
        <v>1704000000</v>
      </c>
      <c r="G110" s="11" t="s">
        <v>461</v>
      </c>
    </row>
    <row r="111" spans="1:9">
      <c r="A111" s="11" t="s">
        <v>465</v>
      </c>
      <c r="B111" s="3">
        <v>2800000</v>
      </c>
      <c r="C111" s="11">
        <v>4</v>
      </c>
      <c r="D111" s="11">
        <f t="shared" si="3"/>
        <v>426</v>
      </c>
      <c r="E111" s="11">
        <f t="shared" si="4"/>
        <v>1</v>
      </c>
      <c r="F111" s="11">
        <f t="shared" si="5"/>
        <v>1190000000</v>
      </c>
      <c r="G111" s="11" t="s">
        <v>466</v>
      </c>
    </row>
    <row r="112" spans="1:9">
      <c r="A112" s="11" t="s">
        <v>470</v>
      </c>
      <c r="B112" s="3">
        <v>-200000</v>
      </c>
      <c r="C112" s="11">
        <v>1</v>
      </c>
      <c r="D112" s="11">
        <f t="shared" si="3"/>
        <v>422</v>
      </c>
      <c r="E112" s="11">
        <f t="shared" si="4"/>
        <v>0</v>
      </c>
      <c r="F112" s="11">
        <f t="shared" si="5"/>
        <v>-84400000</v>
      </c>
      <c r="G112" s="11" t="s">
        <v>472</v>
      </c>
    </row>
    <row r="113" spans="1:10">
      <c r="A113" s="11" t="s">
        <v>471</v>
      </c>
      <c r="B113" s="3">
        <v>72310</v>
      </c>
      <c r="C113" s="11">
        <v>17</v>
      </c>
      <c r="D113" s="11">
        <f t="shared" si="3"/>
        <v>421</v>
      </c>
      <c r="E113" s="11">
        <f t="shared" si="4"/>
        <v>1</v>
      </c>
      <c r="F113" s="11">
        <f t="shared" si="5"/>
        <v>30370200</v>
      </c>
      <c r="G113" s="11" t="s">
        <v>498</v>
      </c>
    </row>
    <row r="114" spans="1:10">
      <c r="A114" s="11" t="s">
        <v>494</v>
      </c>
      <c r="B114" s="3">
        <v>-200000</v>
      </c>
      <c r="C114" s="11">
        <v>1</v>
      </c>
      <c r="D114" s="11">
        <f t="shared" si="3"/>
        <v>404</v>
      </c>
      <c r="E114" s="11">
        <f t="shared" si="4"/>
        <v>0</v>
      </c>
      <c r="F114" s="11">
        <f t="shared" si="5"/>
        <v>-80800000</v>
      </c>
      <c r="G114" s="11" t="s">
        <v>459</v>
      </c>
      <c r="J114" t="s">
        <v>25</v>
      </c>
    </row>
    <row r="115" spans="1:10">
      <c r="A115" s="23" t="s">
        <v>495</v>
      </c>
      <c r="B115" s="35">
        <v>-11000000</v>
      </c>
      <c r="C115" s="23">
        <v>0</v>
      </c>
      <c r="D115" s="11">
        <f t="shared" si="3"/>
        <v>403</v>
      </c>
      <c r="E115" s="11">
        <f t="shared" si="4"/>
        <v>0</v>
      </c>
      <c r="F115" s="23">
        <f t="shared" si="5"/>
        <v>-4433000000</v>
      </c>
      <c r="G115" s="23" t="s">
        <v>499</v>
      </c>
    </row>
    <row r="116" spans="1:10">
      <c r="A116" s="11" t="s">
        <v>495</v>
      </c>
      <c r="B116" s="3">
        <v>-200000</v>
      </c>
      <c r="C116" s="11">
        <v>2</v>
      </c>
      <c r="D116" s="11">
        <f t="shared" si="3"/>
        <v>403</v>
      </c>
      <c r="E116" s="11">
        <f t="shared" si="4"/>
        <v>0</v>
      </c>
      <c r="F116" s="11">
        <f t="shared" si="5"/>
        <v>-80600000</v>
      </c>
      <c r="G116" s="11" t="s">
        <v>459</v>
      </c>
      <c r="I116" t="s">
        <v>25</v>
      </c>
    </row>
    <row r="117" spans="1:10">
      <c r="A117" s="11" t="s">
        <v>500</v>
      </c>
      <c r="B117" s="3">
        <v>-450500</v>
      </c>
      <c r="C117" s="11">
        <v>0</v>
      </c>
      <c r="D117" s="11">
        <f t="shared" si="3"/>
        <v>401</v>
      </c>
      <c r="E117" s="11">
        <f t="shared" si="4"/>
        <v>0</v>
      </c>
      <c r="F117" s="11">
        <f t="shared" si="5"/>
        <v>-180650500</v>
      </c>
      <c r="G117" s="11" t="s">
        <v>501</v>
      </c>
    </row>
    <row r="118" spans="1:10">
      <c r="A118" s="11" t="s">
        <v>500</v>
      </c>
      <c r="B118" s="3">
        <v>-200000</v>
      </c>
      <c r="C118" s="11">
        <v>6</v>
      </c>
      <c r="D118" s="11">
        <f t="shared" si="3"/>
        <v>401</v>
      </c>
      <c r="E118" s="11">
        <f t="shared" si="4"/>
        <v>0</v>
      </c>
      <c r="F118" s="11">
        <f t="shared" si="5"/>
        <v>-80200000</v>
      </c>
      <c r="G118" s="11" t="s">
        <v>502</v>
      </c>
      <c r="J118" t="s">
        <v>25</v>
      </c>
    </row>
    <row r="119" spans="1:10">
      <c r="A119" s="11" t="s">
        <v>504</v>
      </c>
      <c r="B119" s="3">
        <v>-154550</v>
      </c>
      <c r="C119" s="11">
        <v>0</v>
      </c>
      <c r="D119" s="11">
        <f t="shared" si="3"/>
        <v>395</v>
      </c>
      <c r="E119" s="11">
        <f t="shared" si="4"/>
        <v>0</v>
      </c>
      <c r="F119" s="11">
        <f t="shared" si="5"/>
        <v>-61047250</v>
      </c>
      <c r="G119" s="11" t="s">
        <v>505</v>
      </c>
    </row>
    <row r="120" spans="1:10">
      <c r="A120" s="11" t="s">
        <v>504</v>
      </c>
      <c r="B120" s="3">
        <v>-320</v>
      </c>
      <c r="C120" s="11">
        <v>1</v>
      </c>
      <c r="D120" s="11">
        <f t="shared" si="3"/>
        <v>395</v>
      </c>
      <c r="E120" s="11">
        <f t="shared" si="4"/>
        <v>0</v>
      </c>
      <c r="F120" s="11">
        <f t="shared" si="5"/>
        <v>-126400</v>
      </c>
      <c r="G120" s="11" t="s">
        <v>506</v>
      </c>
    </row>
    <row r="121" spans="1:10">
      <c r="A121" s="11" t="s">
        <v>507</v>
      </c>
      <c r="B121" s="3">
        <v>-432000</v>
      </c>
      <c r="C121" s="11">
        <v>6</v>
      </c>
      <c r="D121" s="11">
        <f t="shared" si="3"/>
        <v>394</v>
      </c>
      <c r="E121" s="11">
        <f t="shared" si="4"/>
        <v>0</v>
      </c>
      <c r="F121" s="11">
        <f t="shared" si="5"/>
        <v>-170208000</v>
      </c>
      <c r="G121" s="11" t="s">
        <v>508</v>
      </c>
    </row>
    <row r="122" spans="1:10">
      <c r="A122" s="11" t="s">
        <v>509</v>
      </c>
      <c r="B122" s="3">
        <v>74043</v>
      </c>
      <c r="C122" s="11">
        <v>21</v>
      </c>
      <c r="D122" s="11">
        <f t="shared" si="3"/>
        <v>388</v>
      </c>
      <c r="E122" s="11">
        <f t="shared" si="4"/>
        <v>1</v>
      </c>
      <c r="F122" s="11">
        <f t="shared" si="5"/>
        <v>28654641</v>
      </c>
      <c r="G122" s="11" t="s">
        <v>510</v>
      </c>
    </row>
    <row r="123" spans="1:10">
      <c r="A123" s="11" t="s">
        <v>532</v>
      </c>
      <c r="B123" s="3">
        <v>-52000</v>
      </c>
      <c r="C123" s="11">
        <v>41</v>
      </c>
      <c r="D123" s="11">
        <f t="shared" si="3"/>
        <v>367</v>
      </c>
      <c r="E123" s="11">
        <f t="shared" si="4"/>
        <v>0</v>
      </c>
      <c r="F123" s="11">
        <f t="shared" si="5"/>
        <v>-19084000</v>
      </c>
      <c r="G123" s="11" t="s">
        <v>534</v>
      </c>
    </row>
    <row r="124" spans="1:10">
      <c r="A124" s="11" t="s">
        <v>584</v>
      </c>
      <c r="B124" s="3">
        <v>1187</v>
      </c>
      <c r="C124" s="11">
        <v>1</v>
      </c>
      <c r="D124" s="11">
        <f t="shared" si="3"/>
        <v>326</v>
      </c>
      <c r="E124" s="11">
        <f t="shared" si="4"/>
        <v>1</v>
      </c>
      <c r="F124" s="11">
        <f t="shared" si="5"/>
        <v>385775</v>
      </c>
      <c r="G124" s="11" t="s">
        <v>585</v>
      </c>
    </row>
    <row r="125" spans="1:10">
      <c r="A125" s="11" t="s">
        <v>582</v>
      </c>
      <c r="B125" s="3">
        <v>2400000</v>
      </c>
      <c r="C125" s="11">
        <v>2</v>
      </c>
      <c r="D125" s="11">
        <f t="shared" si="3"/>
        <v>325</v>
      </c>
      <c r="E125" s="11">
        <f t="shared" si="4"/>
        <v>1</v>
      </c>
      <c r="F125" s="11">
        <f t="shared" si="5"/>
        <v>777600000</v>
      </c>
      <c r="G125" s="11" t="s">
        <v>583</v>
      </c>
    </row>
    <row r="126" spans="1:10">
      <c r="A126" s="11" t="s">
        <v>591</v>
      </c>
      <c r="B126" s="3">
        <v>1342800</v>
      </c>
      <c r="C126" s="11">
        <v>0</v>
      </c>
      <c r="D126" s="11">
        <f t="shared" si="3"/>
        <v>323</v>
      </c>
      <c r="E126" s="11">
        <f t="shared" si="4"/>
        <v>1</v>
      </c>
      <c r="F126" s="11">
        <f t="shared" si="5"/>
        <v>432381600</v>
      </c>
      <c r="G126" s="11" t="s">
        <v>592</v>
      </c>
    </row>
    <row r="127" spans="1:10">
      <c r="A127" s="11" t="s">
        <v>591</v>
      </c>
      <c r="B127" s="3">
        <v>1342800</v>
      </c>
      <c r="C127" s="11">
        <v>12</v>
      </c>
      <c r="D127" s="11">
        <f t="shared" si="3"/>
        <v>323</v>
      </c>
      <c r="E127" s="11">
        <f t="shared" si="4"/>
        <v>1</v>
      </c>
      <c r="F127" s="11">
        <f t="shared" si="5"/>
        <v>432381600</v>
      </c>
      <c r="G127" s="11" t="s">
        <v>593</v>
      </c>
    </row>
    <row r="128" spans="1:10">
      <c r="A128" s="11" t="s">
        <v>600</v>
      </c>
      <c r="B128" s="3">
        <v>-200000</v>
      </c>
      <c r="C128" s="11">
        <v>2</v>
      </c>
      <c r="D128" s="11">
        <f t="shared" si="3"/>
        <v>311</v>
      </c>
      <c r="E128" s="11">
        <f t="shared" si="4"/>
        <v>0</v>
      </c>
      <c r="F128" s="11">
        <f t="shared" si="5"/>
        <v>-62200000</v>
      </c>
      <c r="G128" s="11" t="s">
        <v>158</v>
      </c>
    </row>
    <row r="129" spans="1:11">
      <c r="A129" s="11" t="s">
        <v>601</v>
      </c>
      <c r="B129" s="3">
        <v>-15618</v>
      </c>
      <c r="C129" s="11">
        <v>1</v>
      </c>
      <c r="D129" s="11">
        <f t="shared" si="3"/>
        <v>309</v>
      </c>
      <c r="E129" s="11">
        <f t="shared" si="4"/>
        <v>0</v>
      </c>
      <c r="F129" s="11">
        <f>B129*(D129-E129)</f>
        <v>-4825962</v>
      </c>
      <c r="G129" s="11" t="s">
        <v>602</v>
      </c>
      <c r="K129" t="s">
        <v>25</v>
      </c>
    </row>
    <row r="130" spans="1:11">
      <c r="A130" s="11" t="s">
        <v>603</v>
      </c>
      <c r="B130" s="3">
        <v>-200000</v>
      </c>
      <c r="C130" s="11">
        <v>1</v>
      </c>
      <c r="D130" s="11">
        <f t="shared" ref="D130:D185" si="6">D131+C130</f>
        <v>308</v>
      </c>
      <c r="E130" s="11">
        <f t="shared" si="4"/>
        <v>0</v>
      </c>
      <c r="F130" s="11">
        <f t="shared" si="5"/>
        <v>-61600000</v>
      </c>
      <c r="G130" s="11" t="s">
        <v>502</v>
      </c>
    </row>
    <row r="131" spans="1:11">
      <c r="A131" s="11" t="s">
        <v>605</v>
      </c>
      <c r="B131" s="3">
        <v>-200000</v>
      </c>
      <c r="C131" s="11">
        <v>1</v>
      </c>
      <c r="D131" s="11">
        <f t="shared" si="6"/>
        <v>307</v>
      </c>
      <c r="E131" s="11">
        <f t="shared" ref="E131:E227" si="7">IF(B131&gt;0,1,0)</f>
        <v>0</v>
      </c>
      <c r="F131" s="11">
        <f t="shared" si="5"/>
        <v>-61400000</v>
      </c>
      <c r="G131" s="11" t="s">
        <v>606</v>
      </c>
    </row>
    <row r="132" spans="1:11">
      <c r="A132" s="11" t="s">
        <v>607</v>
      </c>
      <c r="B132" s="3">
        <v>-390000</v>
      </c>
      <c r="C132" s="11">
        <v>0</v>
      </c>
      <c r="D132" s="11">
        <f t="shared" si="6"/>
        <v>306</v>
      </c>
      <c r="E132" s="11">
        <f t="shared" si="7"/>
        <v>0</v>
      </c>
      <c r="F132" s="11">
        <f t="shared" si="5"/>
        <v>-119340000</v>
      </c>
      <c r="G132" s="11" t="s">
        <v>608</v>
      </c>
    </row>
    <row r="133" spans="1:11">
      <c r="A133" s="11" t="s">
        <v>607</v>
      </c>
      <c r="B133" s="3">
        <v>-24500</v>
      </c>
      <c r="C133" s="11">
        <v>1</v>
      </c>
      <c r="D133" s="11">
        <f t="shared" si="6"/>
        <v>306</v>
      </c>
      <c r="E133" s="11">
        <f t="shared" si="7"/>
        <v>0</v>
      </c>
      <c r="F133" s="11">
        <f t="shared" si="5"/>
        <v>-7497000</v>
      </c>
      <c r="G133" s="11" t="s">
        <v>609</v>
      </c>
    </row>
    <row r="134" spans="1:11">
      <c r="A134" s="11" t="s">
        <v>610</v>
      </c>
      <c r="B134" s="3">
        <v>-95000</v>
      </c>
      <c r="C134" s="11">
        <v>4</v>
      </c>
      <c r="D134" s="11">
        <f t="shared" si="6"/>
        <v>305</v>
      </c>
      <c r="E134" s="11">
        <f t="shared" si="7"/>
        <v>0</v>
      </c>
      <c r="F134" s="11">
        <f t="shared" si="5"/>
        <v>-28975000</v>
      </c>
      <c r="G134" s="11" t="s">
        <v>459</v>
      </c>
    </row>
    <row r="135" spans="1:11">
      <c r="A135" s="11" t="s">
        <v>612</v>
      </c>
      <c r="B135" s="3">
        <v>-200000</v>
      </c>
      <c r="C135" s="11">
        <v>2</v>
      </c>
      <c r="D135" s="11">
        <f t="shared" si="6"/>
        <v>301</v>
      </c>
      <c r="E135" s="11">
        <f t="shared" si="7"/>
        <v>0</v>
      </c>
      <c r="F135" s="11">
        <f t="shared" si="5"/>
        <v>-60200000</v>
      </c>
      <c r="G135" s="11" t="s">
        <v>613</v>
      </c>
    </row>
    <row r="136" spans="1:11">
      <c r="A136" s="11" t="s">
        <v>615</v>
      </c>
      <c r="B136" s="3">
        <v>50000000</v>
      </c>
      <c r="C136" s="11">
        <v>1</v>
      </c>
      <c r="D136" s="11">
        <f t="shared" si="6"/>
        <v>299</v>
      </c>
      <c r="E136" s="11">
        <f t="shared" si="7"/>
        <v>1</v>
      </c>
      <c r="F136" s="11">
        <f t="shared" si="5"/>
        <v>14900000000</v>
      </c>
      <c r="G136" s="11" t="s">
        <v>616</v>
      </c>
    </row>
    <row r="137" spans="1:11">
      <c r="A137" s="11" t="s">
        <v>621</v>
      </c>
      <c r="B137" s="3">
        <v>12000000</v>
      </c>
      <c r="C137" s="11">
        <v>2</v>
      </c>
      <c r="D137" s="11">
        <f t="shared" si="6"/>
        <v>298</v>
      </c>
      <c r="E137" s="11">
        <f t="shared" si="7"/>
        <v>1</v>
      </c>
      <c r="F137" s="11">
        <f t="shared" si="5"/>
        <v>3564000000</v>
      </c>
      <c r="G137" s="11" t="s">
        <v>616</v>
      </c>
    </row>
    <row r="138" spans="1:11">
      <c r="A138" s="11" t="s">
        <v>623</v>
      </c>
      <c r="B138" s="3">
        <v>2000000</v>
      </c>
      <c r="C138" s="11">
        <v>1</v>
      </c>
      <c r="D138" s="11">
        <f t="shared" si="6"/>
        <v>296</v>
      </c>
      <c r="E138" s="11">
        <f t="shared" si="7"/>
        <v>1</v>
      </c>
      <c r="F138" s="11">
        <f t="shared" si="5"/>
        <v>590000000</v>
      </c>
      <c r="G138" s="11" t="s">
        <v>625</v>
      </c>
    </row>
    <row r="139" spans="1:11">
      <c r="A139" s="11" t="s">
        <v>627</v>
      </c>
      <c r="B139" s="3">
        <v>87538</v>
      </c>
      <c r="C139" s="11">
        <v>13</v>
      </c>
      <c r="D139" s="11">
        <f t="shared" si="6"/>
        <v>295</v>
      </c>
      <c r="E139" s="11">
        <f t="shared" si="7"/>
        <v>1</v>
      </c>
      <c r="F139" s="11">
        <f t="shared" si="5"/>
        <v>25736172</v>
      </c>
      <c r="G139" s="11" t="s">
        <v>375</v>
      </c>
    </row>
    <row r="140" spans="1:11">
      <c r="A140" s="11" t="s">
        <v>649</v>
      </c>
      <c r="B140" s="3">
        <v>-3000900</v>
      </c>
      <c r="C140" s="11">
        <v>1</v>
      </c>
      <c r="D140" s="11">
        <f t="shared" si="6"/>
        <v>282</v>
      </c>
      <c r="E140" s="11">
        <f t="shared" si="7"/>
        <v>0</v>
      </c>
      <c r="F140" s="11">
        <f t="shared" si="5"/>
        <v>-846253800</v>
      </c>
      <c r="G140" s="11" t="s">
        <v>650</v>
      </c>
    </row>
    <row r="141" spans="1:11">
      <c r="A141" s="11" t="s">
        <v>667</v>
      </c>
      <c r="B141" s="3">
        <v>-3000900</v>
      </c>
      <c r="C141" s="11">
        <v>17</v>
      </c>
      <c r="D141" s="11">
        <f t="shared" si="6"/>
        <v>281</v>
      </c>
      <c r="E141" s="11">
        <f t="shared" si="7"/>
        <v>0</v>
      </c>
      <c r="F141" s="11">
        <f t="shared" si="5"/>
        <v>-843252900</v>
      </c>
      <c r="G141" s="11" t="s">
        <v>650</v>
      </c>
      <c r="K141" t="s">
        <v>25</v>
      </c>
    </row>
    <row r="142" spans="1:11">
      <c r="A142" s="11" t="s">
        <v>630</v>
      </c>
      <c r="B142" s="3">
        <v>602025</v>
      </c>
      <c r="C142" s="11">
        <v>0</v>
      </c>
      <c r="D142" s="11">
        <f t="shared" si="6"/>
        <v>264</v>
      </c>
      <c r="E142" s="11">
        <f t="shared" si="7"/>
        <v>1</v>
      </c>
      <c r="F142" s="11">
        <f t="shared" si="5"/>
        <v>158332575</v>
      </c>
      <c r="G142" s="11" t="s">
        <v>669</v>
      </c>
    </row>
    <row r="143" spans="1:11">
      <c r="A143" s="11" t="s">
        <v>630</v>
      </c>
      <c r="B143" s="3">
        <v>-46000000</v>
      </c>
      <c r="C143" s="11">
        <v>31</v>
      </c>
      <c r="D143" s="11">
        <f t="shared" si="6"/>
        <v>264</v>
      </c>
      <c r="E143" s="11">
        <f t="shared" si="7"/>
        <v>0</v>
      </c>
      <c r="F143" s="11">
        <f t="shared" si="5"/>
        <v>-12144000000</v>
      </c>
      <c r="G143" s="11" t="s">
        <v>672</v>
      </c>
    </row>
    <row r="144" spans="1:11">
      <c r="A144" s="11" t="s">
        <v>631</v>
      </c>
      <c r="B144" s="3">
        <v>154107</v>
      </c>
      <c r="C144" s="11">
        <v>1</v>
      </c>
      <c r="D144" s="11">
        <f t="shared" si="6"/>
        <v>233</v>
      </c>
      <c r="E144" s="11">
        <f t="shared" si="7"/>
        <v>1</v>
      </c>
      <c r="F144" s="11">
        <f t="shared" si="5"/>
        <v>35752824</v>
      </c>
      <c r="G144" s="11" t="s">
        <v>695</v>
      </c>
    </row>
    <row r="145" spans="1:11">
      <c r="A145" s="11" t="s">
        <v>701</v>
      </c>
      <c r="B145" s="3">
        <v>3000000</v>
      </c>
      <c r="C145" s="11">
        <v>3</v>
      </c>
      <c r="D145" s="11">
        <f t="shared" si="6"/>
        <v>232</v>
      </c>
      <c r="E145" s="11">
        <f t="shared" si="7"/>
        <v>1</v>
      </c>
      <c r="F145" s="11">
        <f t="shared" si="5"/>
        <v>693000000</v>
      </c>
      <c r="G145" s="11" t="s">
        <v>702</v>
      </c>
    </row>
    <row r="146" spans="1:11">
      <c r="A146" s="11" t="s">
        <v>703</v>
      </c>
      <c r="B146" s="3">
        <v>-200000</v>
      </c>
      <c r="C146" s="11">
        <v>5</v>
      </c>
      <c r="D146" s="11">
        <f t="shared" si="6"/>
        <v>229</v>
      </c>
      <c r="E146" s="11">
        <f t="shared" si="7"/>
        <v>0</v>
      </c>
      <c r="F146" s="11">
        <f t="shared" si="5"/>
        <v>-45800000</v>
      </c>
      <c r="G146" s="11" t="s">
        <v>158</v>
      </c>
    </row>
    <row r="147" spans="1:11">
      <c r="A147" s="11" t="s">
        <v>704</v>
      </c>
      <c r="B147" s="3">
        <v>-200000</v>
      </c>
      <c r="C147" s="11">
        <v>1</v>
      </c>
      <c r="D147" s="11">
        <f t="shared" si="6"/>
        <v>224</v>
      </c>
      <c r="E147" s="11">
        <f t="shared" si="7"/>
        <v>0</v>
      </c>
      <c r="F147" s="11">
        <f t="shared" si="5"/>
        <v>-44800000</v>
      </c>
      <c r="G147" s="11" t="s">
        <v>158</v>
      </c>
      <c r="K147" t="s">
        <v>25</v>
      </c>
    </row>
    <row r="148" spans="1:11">
      <c r="A148" s="11" t="s">
        <v>705</v>
      </c>
      <c r="B148" s="3">
        <v>-200000</v>
      </c>
      <c r="C148" s="11">
        <v>4</v>
      </c>
      <c r="D148" s="11">
        <f t="shared" si="6"/>
        <v>223</v>
      </c>
      <c r="E148" s="11">
        <f t="shared" si="7"/>
        <v>0</v>
      </c>
      <c r="F148" s="11">
        <f t="shared" si="5"/>
        <v>-44600000</v>
      </c>
      <c r="G148" s="11" t="s">
        <v>158</v>
      </c>
    </row>
    <row r="149" spans="1:11">
      <c r="A149" s="11" t="s">
        <v>634</v>
      </c>
      <c r="B149" s="3">
        <v>-200000</v>
      </c>
      <c r="C149" s="11">
        <v>1</v>
      </c>
      <c r="D149" s="11">
        <f t="shared" si="6"/>
        <v>219</v>
      </c>
      <c r="E149" s="11">
        <f t="shared" si="7"/>
        <v>0</v>
      </c>
      <c r="F149" s="11">
        <f t="shared" si="5"/>
        <v>-43800000</v>
      </c>
      <c r="G149" s="11" t="s">
        <v>158</v>
      </c>
    </row>
    <row r="150" spans="1:11">
      <c r="A150" s="11" t="s">
        <v>711</v>
      </c>
      <c r="B150" s="3">
        <v>24073400</v>
      </c>
      <c r="C150" s="11">
        <v>2</v>
      </c>
      <c r="D150" s="11">
        <f t="shared" si="6"/>
        <v>218</v>
      </c>
      <c r="E150" s="11">
        <f t="shared" si="7"/>
        <v>1</v>
      </c>
      <c r="F150" s="11">
        <f t="shared" si="5"/>
        <v>5223927800</v>
      </c>
      <c r="G150" s="11" t="s">
        <v>712</v>
      </c>
    </row>
    <row r="151" spans="1:11">
      <c r="A151" s="11" t="s">
        <v>720</v>
      </c>
      <c r="B151" s="3">
        <v>-200000</v>
      </c>
      <c r="C151" s="11">
        <v>6</v>
      </c>
      <c r="D151" s="11">
        <f t="shared" si="6"/>
        <v>216</v>
      </c>
      <c r="E151" s="11">
        <f t="shared" si="7"/>
        <v>0</v>
      </c>
      <c r="F151" s="11">
        <f t="shared" si="5"/>
        <v>-43200000</v>
      </c>
      <c r="G151" s="11" t="s">
        <v>158</v>
      </c>
    </row>
    <row r="152" spans="1:11">
      <c r="A152" s="11" t="s">
        <v>721</v>
      </c>
      <c r="B152" s="3">
        <v>-30000000</v>
      </c>
      <c r="C152" s="11">
        <v>1</v>
      </c>
      <c r="D152" s="11">
        <f t="shared" si="6"/>
        <v>210</v>
      </c>
      <c r="E152" s="11">
        <f t="shared" si="7"/>
        <v>0</v>
      </c>
      <c r="F152" s="11">
        <f t="shared" si="5"/>
        <v>-6300000000</v>
      </c>
      <c r="G152" s="11" t="s">
        <v>722</v>
      </c>
    </row>
    <row r="153" spans="1:11">
      <c r="A153" s="11" t="s">
        <v>729</v>
      </c>
      <c r="B153" s="3">
        <v>-52000</v>
      </c>
      <c r="C153" s="11">
        <v>0</v>
      </c>
      <c r="D153" s="11">
        <f t="shared" si="6"/>
        <v>209</v>
      </c>
      <c r="E153" s="11">
        <f t="shared" si="7"/>
        <v>0</v>
      </c>
      <c r="F153" s="11">
        <f t="shared" si="5"/>
        <v>-10868000</v>
      </c>
      <c r="G153" s="11" t="s">
        <v>730</v>
      </c>
    </row>
    <row r="154" spans="1:11">
      <c r="A154" s="11" t="s">
        <v>729</v>
      </c>
      <c r="B154" s="3">
        <v>-136000</v>
      </c>
      <c r="C154" s="11">
        <v>5</v>
      </c>
      <c r="D154" s="11">
        <f t="shared" si="6"/>
        <v>209</v>
      </c>
      <c r="E154" s="11">
        <f t="shared" si="7"/>
        <v>0</v>
      </c>
      <c r="F154" s="11">
        <f t="shared" si="5"/>
        <v>-28424000</v>
      </c>
      <c r="G154" s="11" t="s">
        <v>731</v>
      </c>
    </row>
    <row r="155" spans="1:11">
      <c r="A155" s="11" t="s">
        <v>734</v>
      </c>
      <c r="B155" s="3">
        <v>3000000</v>
      </c>
      <c r="C155" s="11">
        <v>1</v>
      </c>
      <c r="D155" s="11">
        <f t="shared" si="6"/>
        <v>204</v>
      </c>
      <c r="E155" s="11">
        <f t="shared" si="7"/>
        <v>1</v>
      </c>
      <c r="F155" s="11">
        <f t="shared" si="5"/>
        <v>609000000</v>
      </c>
      <c r="G155" s="11" t="s">
        <v>735</v>
      </c>
    </row>
    <row r="156" spans="1:11">
      <c r="A156" s="11" t="s">
        <v>632</v>
      </c>
      <c r="B156" s="3">
        <v>189103</v>
      </c>
      <c r="C156" s="11">
        <v>0</v>
      </c>
      <c r="D156" s="11">
        <f t="shared" si="6"/>
        <v>203</v>
      </c>
      <c r="E156" s="11">
        <f t="shared" si="7"/>
        <v>1</v>
      </c>
      <c r="F156" s="11">
        <f t="shared" si="5"/>
        <v>38198806</v>
      </c>
      <c r="G156" s="11" t="s">
        <v>736</v>
      </c>
    </row>
    <row r="157" spans="1:11">
      <c r="A157" s="11" t="s">
        <v>632</v>
      </c>
      <c r="B157" s="3">
        <v>24227700</v>
      </c>
      <c r="C157" s="11">
        <v>8</v>
      </c>
      <c r="D157" s="11">
        <f t="shared" si="6"/>
        <v>203</v>
      </c>
      <c r="E157" s="11">
        <f t="shared" si="7"/>
        <v>1</v>
      </c>
      <c r="F157" s="11">
        <f t="shared" si="5"/>
        <v>4893995400</v>
      </c>
      <c r="G157" s="11" t="s">
        <v>737</v>
      </c>
    </row>
    <row r="158" spans="1:11">
      <c r="A158" s="11" t="s">
        <v>756</v>
      </c>
      <c r="B158" s="3">
        <v>24295200</v>
      </c>
      <c r="C158" s="11">
        <v>0</v>
      </c>
      <c r="D158" s="11">
        <f t="shared" si="6"/>
        <v>195</v>
      </c>
      <c r="E158" s="11">
        <f t="shared" si="7"/>
        <v>1</v>
      </c>
      <c r="F158" s="11">
        <f t="shared" si="5"/>
        <v>4713268800</v>
      </c>
      <c r="G158" s="11" t="s">
        <v>751</v>
      </c>
    </row>
    <row r="159" spans="1:11">
      <c r="A159" s="11" t="s">
        <v>756</v>
      </c>
      <c r="B159" s="3">
        <v>-201000</v>
      </c>
      <c r="C159" s="11">
        <v>5</v>
      </c>
      <c r="D159" s="11">
        <f t="shared" si="6"/>
        <v>195</v>
      </c>
      <c r="E159" s="11">
        <f t="shared" si="7"/>
        <v>0</v>
      </c>
      <c r="F159" s="11">
        <f t="shared" si="5"/>
        <v>-39195000</v>
      </c>
      <c r="G159" s="11" t="s">
        <v>761</v>
      </c>
    </row>
    <row r="160" spans="1:11">
      <c r="A160" s="11" t="s">
        <v>762</v>
      </c>
      <c r="B160" s="3">
        <v>-200000</v>
      </c>
      <c r="C160" s="11">
        <v>3</v>
      </c>
      <c r="D160" s="11">
        <f t="shared" si="6"/>
        <v>190</v>
      </c>
      <c r="E160" s="11">
        <f t="shared" si="7"/>
        <v>0</v>
      </c>
      <c r="F160" s="11">
        <f t="shared" si="5"/>
        <v>-38000000</v>
      </c>
      <c r="G160" s="11" t="s">
        <v>763</v>
      </c>
    </row>
    <row r="161" spans="1:7">
      <c r="A161" s="11" t="s">
        <v>769</v>
      </c>
      <c r="B161" s="3">
        <v>-200000</v>
      </c>
      <c r="C161" s="11">
        <v>4</v>
      </c>
      <c r="D161" s="11">
        <f t="shared" si="6"/>
        <v>187</v>
      </c>
      <c r="E161" s="11">
        <f t="shared" si="7"/>
        <v>0</v>
      </c>
      <c r="F161" s="11">
        <f t="shared" si="5"/>
        <v>-37400000</v>
      </c>
      <c r="G161" s="11" t="s">
        <v>763</v>
      </c>
    </row>
    <row r="162" spans="1:7">
      <c r="A162" s="11" t="s">
        <v>771</v>
      </c>
      <c r="B162" s="3">
        <v>-200000</v>
      </c>
      <c r="C162" s="11">
        <v>3</v>
      </c>
      <c r="D162" s="11">
        <f t="shared" si="6"/>
        <v>183</v>
      </c>
      <c r="E162" s="11">
        <f t="shared" si="7"/>
        <v>0</v>
      </c>
      <c r="F162" s="11">
        <f t="shared" si="5"/>
        <v>-36600000</v>
      </c>
      <c r="G162" s="11" t="s">
        <v>763</v>
      </c>
    </row>
    <row r="163" spans="1:7">
      <c r="A163" s="11" t="s">
        <v>772</v>
      </c>
      <c r="B163" s="3">
        <v>-200000</v>
      </c>
      <c r="C163" s="11">
        <v>7</v>
      </c>
      <c r="D163" s="11">
        <f t="shared" si="6"/>
        <v>180</v>
      </c>
      <c r="E163" s="11">
        <f t="shared" si="7"/>
        <v>0</v>
      </c>
      <c r="F163" s="11">
        <f t="shared" si="5"/>
        <v>-36000000</v>
      </c>
      <c r="G163" s="11" t="s">
        <v>763</v>
      </c>
    </row>
    <row r="164" spans="1:7">
      <c r="A164" s="11" t="s">
        <v>633</v>
      </c>
      <c r="B164" s="3">
        <v>457674</v>
      </c>
      <c r="C164" s="11">
        <v>3</v>
      </c>
      <c r="D164" s="11">
        <f t="shared" si="6"/>
        <v>173</v>
      </c>
      <c r="E164" s="11">
        <f t="shared" si="7"/>
        <v>1</v>
      </c>
      <c r="F164" s="11">
        <f t="shared" si="5"/>
        <v>78719928</v>
      </c>
      <c r="G164" s="11" t="s">
        <v>776</v>
      </c>
    </row>
    <row r="165" spans="1:7">
      <c r="A165" s="11" t="s">
        <v>781</v>
      </c>
      <c r="B165" s="3">
        <v>2700000</v>
      </c>
      <c r="C165" s="11">
        <v>0</v>
      </c>
      <c r="D165" s="11">
        <f t="shared" si="6"/>
        <v>170</v>
      </c>
      <c r="E165" s="11">
        <f t="shared" si="7"/>
        <v>1</v>
      </c>
      <c r="F165" s="11">
        <f t="shared" si="5"/>
        <v>456300000</v>
      </c>
      <c r="G165" s="11" t="s">
        <v>782</v>
      </c>
    </row>
    <row r="166" spans="1:7">
      <c r="A166" s="11" t="s">
        <v>781</v>
      </c>
      <c r="B166" s="3">
        <v>2500000</v>
      </c>
      <c r="C166" s="11">
        <v>7</v>
      </c>
      <c r="D166" s="11">
        <f t="shared" si="6"/>
        <v>170</v>
      </c>
      <c r="E166" s="11">
        <f t="shared" si="7"/>
        <v>1</v>
      </c>
      <c r="F166" s="11">
        <f t="shared" si="5"/>
        <v>422500000</v>
      </c>
      <c r="G166" s="11" t="s">
        <v>783</v>
      </c>
    </row>
    <row r="167" spans="1:7">
      <c r="A167" s="11" t="s">
        <v>795</v>
      </c>
      <c r="B167" s="3">
        <v>-200000</v>
      </c>
      <c r="C167" s="11">
        <v>2</v>
      </c>
      <c r="D167" s="11">
        <f t="shared" si="6"/>
        <v>163</v>
      </c>
      <c r="E167" s="11">
        <f t="shared" si="7"/>
        <v>0</v>
      </c>
      <c r="F167" s="11">
        <f t="shared" si="5"/>
        <v>-32600000</v>
      </c>
      <c r="G167" s="11" t="s">
        <v>502</v>
      </c>
    </row>
    <row r="168" spans="1:7">
      <c r="A168" s="11" t="s">
        <v>797</v>
      </c>
      <c r="B168" s="3">
        <v>-200000</v>
      </c>
      <c r="C168" s="11">
        <v>6</v>
      </c>
      <c r="D168" s="11">
        <f t="shared" si="6"/>
        <v>161</v>
      </c>
      <c r="E168" s="11">
        <f t="shared" si="7"/>
        <v>0</v>
      </c>
      <c r="F168" s="11">
        <f t="shared" si="5"/>
        <v>-32200000</v>
      </c>
      <c r="G168" s="11" t="s">
        <v>502</v>
      </c>
    </row>
    <row r="169" spans="1:7">
      <c r="A169" s="11" t="s">
        <v>799</v>
      </c>
      <c r="B169" s="3">
        <v>-200000</v>
      </c>
      <c r="C169" s="11">
        <v>3</v>
      </c>
      <c r="D169" s="11">
        <f t="shared" si="6"/>
        <v>155</v>
      </c>
      <c r="E169" s="11">
        <f t="shared" si="7"/>
        <v>0</v>
      </c>
      <c r="F169" s="11">
        <f t="shared" si="5"/>
        <v>-31000000</v>
      </c>
      <c r="G169" s="11" t="s">
        <v>502</v>
      </c>
    </row>
    <row r="170" spans="1:7">
      <c r="A170" s="11" t="s">
        <v>804</v>
      </c>
      <c r="B170" s="3">
        <v>-200000</v>
      </c>
      <c r="C170" s="11">
        <v>0</v>
      </c>
      <c r="D170" s="11">
        <f t="shared" si="6"/>
        <v>152</v>
      </c>
      <c r="E170" s="11">
        <f t="shared" si="7"/>
        <v>0</v>
      </c>
      <c r="F170" s="11">
        <f t="shared" si="5"/>
        <v>-30400000</v>
      </c>
      <c r="G170" s="11" t="s">
        <v>502</v>
      </c>
    </row>
    <row r="171" spans="1:7">
      <c r="A171" s="11" t="s">
        <v>804</v>
      </c>
      <c r="B171" s="3">
        <v>3000000</v>
      </c>
      <c r="C171" s="11">
        <v>3</v>
      </c>
      <c r="D171" s="11">
        <f t="shared" si="6"/>
        <v>152</v>
      </c>
      <c r="E171" s="11">
        <f t="shared" si="7"/>
        <v>1</v>
      </c>
      <c r="F171" s="11">
        <f t="shared" si="5"/>
        <v>453000000</v>
      </c>
      <c r="G171" s="11" t="s">
        <v>805</v>
      </c>
    </row>
    <row r="172" spans="1:7">
      <c r="A172" s="11" t="s">
        <v>806</v>
      </c>
      <c r="B172" s="3">
        <v>-200000</v>
      </c>
      <c r="C172" s="11">
        <v>1</v>
      </c>
      <c r="D172" s="11">
        <f t="shared" si="6"/>
        <v>149</v>
      </c>
      <c r="E172" s="11">
        <f t="shared" si="7"/>
        <v>0</v>
      </c>
      <c r="F172" s="11">
        <f t="shared" si="5"/>
        <v>-29800000</v>
      </c>
      <c r="G172" s="11" t="s">
        <v>158</v>
      </c>
    </row>
    <row r="173" spans="1:7">
      <c r="A173" s="11" t="s">
        <v>806</v>
      </c>
      <c r="B173" s="3">
        <v>3000000</v>
      </c>
      <c r="C173" s="11">
        <v>1</v>
      </c>
      <c r="D173" s="11">
        <f t="shared" si="6"/>
        <v>148</v>
      </c>
      <c r="E173" s="11">
        <f t="shared" si="7"/>
        <v>1</v>
      </c>
      <c r="F173" s="11">
        <f t="shared" si="5"/>
        <v>441000000</v>
      </c>
      <c r="G173" s="11" t="s">
        <v>808</v>
      </c>
    </row>
    <row r="174" spans="1:7">
      <c r="A174" s="11" t="s">
        <v>807</v>
      </c>
      <c r="B174" s="3">
        <v>2000000</v>
      </c>
      <c r="C174" s="11">
        <v>1</v>
      </c>
      <c r="D174" s="11">
        <f t="shared" si="6"/>
        <v>147</v>
      </c>
      <c r="E174" s="11">
        <f t="shared" si="7"/>
        <v>1</v>
      </c>
      <c r="F174" s="11">
        <f t="shared" si="5"/>
        <v>292000000</v>
      </c>
      <c r="G174" s="11" t="s">
        <v>809</v>
      </c>
    </row>
    <row r="175" spans="1:7">
      <c r="A175" s="11" t="s">
        <v>807</v>
      </c>
      <c r="B175" s="3">
        <v>1300000</v>
      </c>
      <c r="C175" s="11">
        <v>2</v>
      </c>
      <c r="D175" s="11">
        <f t="shared" si="6"/>
        <v>146</v>
      </c>
      <c r="E175" s="11">
        <f t="shared" si="7"/>
        <v>1</v>
      </c>
      <c r="F175" s="11">
        <f t="shared" si="5"/>
        <v>188500000</v>
      </c>
      <c r="G175" s="11" t="s">
        <v>810</v>
      </c>
    </row>
    <row r="176" spans="1:7">
      <c r="A176" s="11" t="s">
        <v>811</v>
      </c>
      <c r="B176" s="3">
        <v>-200000</v>
      </c>
      <c r="C176" s="11">
        <v>0</v>
      </c>
      <c r="D176" s="11">
        <f t="shared" si="6"/>
        <v>144</v>
      </c>
      <c r="E176" s="11">
        <f t="shared" si="7"/>
        <v>0</v>
      </c>
      <c r="F176" s="11">
        <f t="shared" si="5"/>
        <v>-28800000</v>
      </c>
      <c r="G176" s="11" t="s">
        <v>763</v>
      </c>
    </row>
    <row r="177" spans="1:7">
      <c r="A177" s="11" t="s">
        <v>811</v>
      </c>
      <c r="B177" s="3">
        <v>1700000</v>
      </c>
      <c r="C177" s="11">
        <v>1</v>
      </c>
      <c r="D177" s="11">
        <f t="shared" si="6"/>
        <v>144</v>
      </c>
      <c r="E177" s="11">
        <f t="shared" si="7"/>
        <v>1</v>
      </c>
      <c r="F177" s="11">
        <f t="shared" si="5"/>
        <v>243100000</v>
      </c>
      <c r="G177" s="11" t="s">
        <v>812</v>
      </c>
    </row>
    <row r="178" spans="1:7">
      <c r="A178" s="11" t="s">
        <v>813</v>
      </c>
      <c r="B178" s="3">
        <v>-200000</v>
      </c>
      <c r="C178" s="11">
        <v>1</v>
      </c>
      <c r="D178" s="11">
        <f t="shared" si="6"/>
        <v>143</v>
      </c>
      <c r="E178" s="11">
        <f t="shared" si="7"/>
        <v>0</v>
      </c>
      <c r="F178" s="11">
        <f t="shared" si="5"/>
        <v>-28600000</v>
      </c>
      <c r="G178" s="11" t="s">
        <v>502</v>
      </c>
    </row>
    <row r="179" spans="1:7">
      <c r="A179" s="11" t="s">
        <v>815</v>
      </c>
      <c r="B179" s="3">
        <v>571492</v>
      </c>
      <c r="C179" s="11">
        <v>3</v>
      </c>
      <c r="D179" s="11">
        <f t="shared" si="6"/>
        <v>142</v>
      </c>
      <c r="E179" s="11">
        <f t="shared" si="7"/>
        <v>1</v>
      </c>
      <c r="F179" s="11">
        <f t="shared" si="5"/>
        <v>80580372</v>
      </c>
      <c r="G179" s="11" t="s">
        <v>242</v>
      </c>
    </row>
    <row r="180" spans="1:7">
      <c r="A180" s="11" t="s">
        <v>820</v>
      </c>
      <c r="B180" s="3">
        <v>3000000</v>
      </c>
      <c r="C180" s="11">
        <v>7</v>
      </c>
      <c r="D180" s="11">
        <f t="shared" si="6"/>
        <v>139</v>
      </c>
      <c r="E180" s="11">
        <f t="shared" si="7"/>
        <v>1</v>
      </c>
      <c r="F180" s="11">
        <f t="shared" si="5"/>
        <v>414000000</v>
      </c>
      <c r="G180" s="11" t="s">
        <v>823</v>
      </c>
    </row>
    <row r="181" spans="1:7">
      <c r="A181" s="11" t="s">
        <v>832</v>
      </c>
      <c r="B181" s="3">
        <v>2000000</v>
      </c>
      <c r="C181" s="11">
        <v>8</v>
      </c>
      <c r="D181" s="11">
        <f t="shared" si="6"/>
        <v>132</v>
      </c>
      <c r="E181" s="11">
        <f t="shared" si="7"/>
        <v>1</v>
      </c>
      <c r="F181" s="11">
        <f t="shared" si="5"/>
        <v>262000000</v>
      </c>
      <c r="G181" s="11" t="s">
        <v>833</v>
      </c>
    </row>
    <row r="182" spans="1:7">
      <c r="A182" s="11" t="s">
        <v>844</v>
      </c>
      <c r="B182" s="3">
        <v>-2200700</v>
      </c>
      <c r="C182" s="11">
        <v>12</v>
      </c>
      <c r="D182" s="11">
        <f t="shared" si="6"/>
        <v>124</v>
      </c>
      <c r="E182" s="11">
        <f t="shared" si="7"/>
        <v>0</v>
      </c>
      <c r="F182" s="11">
        <f t="shared" si="5"/>
        <v>-272886800</v>
      </c>
      <c r="G182" s="11" t="s">
        <v>846</v>
      </c>
    </row>
    <row r="183" spans="1:7">
      <c r="A183" s="11" t="s">
        <v>854</v>
      </c>
      <c r="B183" s="3">
        <v>675087</v>
      </c>
      <c r="C183" s="11">
        <v>30</v>
      </c>
      <c r="D183" s="11">
        <f t="shared" si="6"/>
        <v>112</v>
      </c>
      <c r="E183" s="11">
        <f t="shared" si="7"/>
        <v>1</v>
      </c>
      <c r="F183" s="11">
        <f t="shared" si="5"/>
        <v>74934657</v>
      </c>
      <c r="G183" s="11" t="s">
        <v>264</v>
      </c>
    </row>
    <row r="184" spans="1:7">
      <c r="A184" s="11" t="s">
        <v>890</v>
      </c>
      <c r="B184" s="3">
        <v>677000</v>
      </c>
      <c r="C184" s="11">
        <v>15</v>
      </c>
      <c r="D184" s="11">
        <f>D185+C184</f>
        <v>82</v>
      </c>
      <c r="E184" s="11">
        <f t="shared" si="7"/>
        <v>1</v>
      </c>
      <c r="F184" s="11">
        <f t="shared" si="5"/>
        <v>54837000</v>
      </c>
      <c r="G184" s="11" t="s">
        <v>400</v>
      </c>
    </row>
    <row r="185" spans="1:7">
      <c r="A185" s="11" t="s">
        <v>915</v>
      </c>
      <c r="B185" s="3">
        <v>-10000</v>
      </c>
      <c r="C185" s="11">
        <v>5</v>
      </c>
      <c r="D185" s="11">
        <f t="shared" si="6"/>
        <v>67</v>
      </c>
      <c r="E185" s="11">
        <f t="shared" si="7"/>
        <v>0</v>
      </c>
      <c r="F185" s="11">
        <f t="shared" si="5"/>
        <v>-670000</v>
      </c>
      <c r="G185" s="11" t="s">
        <v>921</v>
      </c>
    </row>
    <row r="186" spans="1:7">
      <c r="A186" s="11" t="s">
        <v>932</v>
      </c>
      <c r="B186" s="3">
        <v>-80500000</v>
      </c>
      <c r="C186" s="11">
        <v>5</v>
      </c>
      <c r="D186" s="11">
        <f t="shared" ref="D186:D227" si="8">D187+C186</f>
        <v>62</v>
      </c>
      <c r="E186" s="11">
        <f t="shared" si="7"/>
        <v>0</v>
      </c>
      <c r="F186" s="11">
        <f t="shared" si="5"/>
        <v>-4991000000</v>
      </c>
      <c r="G186" s="11" t="s">
        <v>1033</v>
      </c>
    </row>
    <row r="187" spans="1:7">
      <c r="A187" s="11" t="s">
        <v>1032</v>
      </c>
      <c r="B187" s="3">
        <v>-1100000</v>
      </c>
      <c r="C187" s="11">
        <v>0</v>
      </c>
      <c r="D187" s="11">
        <f t="shared" si="8"/>
        <v>57</v>
      </c>
      <c r="E187" s="11">
        <f t="shared" si="7"/>
        <v>0</v>
      </c>
      <c r="F187" s="11">
        <f t="shared" si="5"/>
        <v>-62700000</v>
      </c>
      <c r="G187" s="11" t="s">
        <v>1033</v>
      </c>
    </row>
    <row r="188" spans="1:7">
      <c r="A188" s="11" t="s">
        <v>1032</v>
      </c>
      <c r="B188" s="3">
        <v>3000000</v>
      </c>
      <c r="C188" s="11">
        <v>1</v>
      </c>
      <c r="D188" s="11">
        <f t="shared" si="8"/>
        <v>57</v>
      </c>
      <c r="E188" s="11">
        <f t="shared" si="7"/>
        <v>1</v>
      </c>
      <c r="F188" s="11">
        <f t="shared" si="5"/>
        <v>168000000</v>
      </c>
      <c r="G188" s="11" t="s">
        <v>1044</v>
      </c>
    </row>
    <row r="189" spans="1:7">
      <c r="A189" s="11" t="s">
        <v>1043</v>
      </c>
      <c r="B189" s="3">
        <v>2000000</v>
      </c>
      <c r="C189" s="11">
        <v>0</v>
      </c>
      <c r="D189" s="11">
        <f t="shared" si="8"/>
        <v>56</v>
      </c>
      <c r="E189" s="11">
        <f t="shared" si="7"/>
        <v>1</v>
      </c>
      <c r="F189" s="11">
        <f t="shared" si="5"/>
        <v>110000000</v>
      </c>
      <c r="G189" s="11" t="s">
        <v>1044</v>
      </c>
    </row>
    <row r="190" spans="1:7">
      <c r="A190" s="11" t="s">
        <v>1043</v>
      </c>
      <c r="B190" s="3">
        <v>-5000000</v>
      </c>
      <c r="C190" s="11">
        <v>1</v>
      </c>
      <c r="D190" s="11">
        <f t="shared" si="8"/>
        <v>56</v>
      </c>
      <c r="E190" s="11">
        <f t="shared" si="7"/>
        <v>0</v>
      </c>
      <c r="F190" s="11">
        <f t="shared" si="5"/>
        <v>-280000000</v>
      </c>
      <c r="G190" s="11" t="s">
        <v>1033</v>
      </c>
    </row>
    <row r="191" spans="1:7">
      <c r="A191" s="11" t="s">
        <v>1049</v>
      </c>
      <c r="B191" s="3">
        <v>483248</v>
      </c>
      <c r="C191" s="11">
        <v>4</v>
      </c>
      <c r="D191" s="11">
        <f t="shared" si="8"/>
        <v>55</v>
      </c>
      <c r="E191" s="11">
        <f t="shared" si="7"/>
        <v>1</v>
      </c>
      <c r="F191" s="11">
        <f t="shared" si="5"/>
        <v>26095392</v>
      </c>
      <c r="G191" s="11" t="s">
        <v>1051</v>
      </c>
    </row>
    <row r="192" spans="1:7">
      <c r="A192" s="11" t="s">
        <v>1077</v>
      </c>
      <c r="B192" s="3">
        <v>-115300</v>
      </c>
      <c r="C192" s="11">
        <v>4</v>
      </c>
      <c r="D192" s="11">
        <f t="shared" si="8"/>
        <v>51</v>
      </c>
      <c r="E192" s="11">
        <f t="shared" si="7"/>
        <v>0</v>
      </c>
      <c r="F192" s="11">
        <f t="shared" si="5"/>
        <v>-5880300</v>
      </c>
      <c r="G192" s="11" t="s">
        <v>1078</v>
      </c>
    </row>
    <row r="193" spans="1:7">
      <c r="A193" s="11" t="s">
        <v>1088</v>
      </c>
      <c r="B193" s="3">
        <v>90000000</v>
      </c>
      <c r="C193" s="11">
        <v>7</v>
      </c>
      <c r="D193" s="11">
        <f t="shared" si="8"/>
        <v>47</v>
      </c>
      <c r="E193" s="11">
        <f t="shared" si="7"/>
        <v>1</v>
      </c>
      <c r="F193" s="11">
        <f t="shared" si="5"/>
        <v>4140000000</v>
      </c>
      <c r="G193" s="11" t="s">
        <v>1089</v>
      </c>
    </row>
    <row r="194" spans="1:7">
      <c r="A194" s="11" t="s">
        <v>1107</v>
      </c>
      <c r="B194" s="3">
        <v>52000000</v>
      </c>
      <c r="C194" s="11">
        <v>0</v>
      </c>
      <c r="D194" s="11">
        <f t="shared" si="8"/>
        <v>40</v>
      </c>
      <c r="E194" s="11">
        <f t="shared" si="7"/>
        <v>1</v>
      </c>
      <c r="F194" s="11">
        <f t="shared" si="5"/>
        <v>2028000000</v>
      </c>
      <c r="G194" s="11" t="s">
        <v>1113</v>
      </c>
    </row>
    <row r="195" spans="1:7">
      <c r="A195" s="11" t="s">
        <v>1107</v>
      </c>
      <c r="B195" s="3">
        <v>25000000</v>
      </c>
      <c r="C195" s="11">
        <v>0</v>
      </c>
      <c r="D195" s="11">
        <f t="shared" si="8"/>
        <v>40</v>
      </c>
      <c r="E195" s="11">
        <f t="shared" si="7"/>
        <v>1</v>
      </c>
      <c r="F195" s="105">
        <f t="shared" si="5"/>
        <v>975000000</v>
      </c>
      <c r="G195" s="11" t="s">
        <v>1114</v>
      </c>
    </row>
    <row r="196" spans="1:7">
      <c r="A196" s="11" t="s">
        <v>1107</v>
      </c>
      <c r="B196" s="3">
        <v>-168000000</v>
      </c>
      <c r="C196" s="11">
        <v>7</v>
      </c>
      <c r="D196" s="105">
        <f t="shared" si="8"/>
        <v>40</v>
      </c>
      <c r="E196" s="105">
        <f t="shared" si="7"/>
        <v>0</v>
      </c>
      <c r="F196" s="105">
        <f t="shared" si="5"/>
        <v>-6720000000</v>
      </c>
      <c r="G196" s="11" t="s">
        <v>1115</v>
      </c>
    </row>
    <row r="197" spans="1:7">
      <c r="A197" s="11" t="s">
        <v>1183</v>
      </c>
      <c r="B197" s="3">
        <v>-165500</v>
      </c>
      <c r="C197" s="11">
        <v>4</v>
      </c>
      <c r="D197" s="105">
        <f t="shared" si="8"/>
        <v>33</v>
      </c>
      <c r="E197" s="105">
        <f t="shared" si="7"/>
        <v>0</v>
      </c>
      <c r="F197" s="105">
        <f t="shared" si="5"/>
        <v>-5461500</v>
      </c>
      <c r="G197" s="11" t="s">
        <v>1184</v>
      </c>
    </row>
    <row r="198" spans="1:7">
      <c r="A198" s="105" t="s">
        <v>1232</v>
      </c>
      <c r="B198" s="119">
        <v>-200000</v>
      </c>
      <c r="C198" s="105">
        <v>0</v>
      </c>
      <c r="D198" s="105">
        <f t="shared" si="8"/>
        <v>29</v>
      </c>
      <c r="E198" s="105">
        <f t="shared" si="7"/>
        <v>0</v>
      </c>
      <c r="F198" s="105">
        <f t="shared" si="5"/>
        <v>-5800000</v>
      </c>
      <c r="G198" s="105" t="s">
        <v>1233</v>
      </c>
    </row>
    <row r="199" spans="1:7">
      <c r="A199" s="105" t="s">
        <v>1232</v>
      </c>
      <c r="B199" s="119">
        <v>-46981</v>
      </c>
      <c r="C199" s="105">
        <v>3</v>
      </c>
      <c r="D199" s="105">
        <f t="shared" si="8"/>
        <v>29</v>
      </c>
      <c r="E199" s="105">
        <f t="shared" si="7"/>
        <v>0</v>
      </c>
      <c r="F199" s="105">
        <f t="shared" si="5"/>
        <v>-1362449</v>
      </c>
      <c r="G199" s="105" t="s">
        <v>875</v>
      </c>
    </row>
    <row r="200" spans="1:7">
      <c r="A200" s="105" t="s">
        <v>1243</v>
      </c>
      <c r="B200" s="119">
        <v>-4650</v>
      </c>
      <c r="C200" s="105">
        <v>2</v>
      </c>
      <c r="D200" s="105">
        <f t="shared" si="8"/>
        <v>26</v>
      </c>
      <c r="E200" s="105">
        <f t="shared" si="7"/>
        <v>0</v>
      </c>
      <c r="F200" s="105">
        <f t="shared" si="5"/>
        <v>-120900</v>
      </c>
      <c r="G200" s="105" t="s">
        <v>875</v>
      </c>
    </row>
    <row r="201" spans="1:7">
      <c r="A201" s="105" t="s">
        <v>1255</v>
      </c>
      <c r="B201" s="119">
        <v>159828</v>
      </c>
      <c r="C201" s="105">
        <v>3</v>
      </c>
      <c r="D201" s="105">
        <f t="shared" si="8"/>
        <v>24</v>
      </c>
      <c r="E201" s="105">
        <f t="shared" si="7"/>
        <v>1</v>
      </c>
      <c r="F201" s="105">
        <f t="shared" si="5"/>
        <v>3676044</v>
      </c>
      <c r="G201" s="105" t="s">
        <v>510</v>
      </c>
    </row>
    <row r="202" spans="1:7">
      <c r="A202" s="105" t="s">
        <v>1267</v>
      </c>
      <c r="B202" s="119">
        <v>-300500</v>
      </c>
      <c r="C202" s="105">
        <v>0</v>
      </c>
      <c r="D202" s="105">
        <f t="shared" si="8"/>
        <v>21</v>
      </c>
      <c r="E202" s="105">
        <f t="shared" si="7"/>
        <v>0</v>
      </c>
      <c r="F202" s="105">
        <f t="shared" si="5"/>
        <v>-6310500</v>
      </c>
      <c r="G202" s="105" t="s">
        <v>1271</v>
      </c>
    </row>
    <row r="203" spans="1:7">
      <c r="A203" s="105" t="s">
        <v>1267</v>
      </c>
      <c r="B203" s="119">
        <v>6000000</v>
      </c>
      <c r="C203" s="105">
        <v>2</v>
      </c>
      <c r="D203" s="105">
        <f t="shared" si="8"/>
        <v>21</v>
      </c>
      <c r="E203" s="105">
        <f t="shared" si="7"/>
        <v>1</v>
      </c>
      <c r="F203" s="105">
        <f t="shared" si="5"/>
        <v>120000000</v>
      </c>
      <c r="G203" s="105" t="s">
        <v>1272</v>
      </c>
    </row>
    <row r="204" spans="1:7">
      <c r="A204" s="105" t="s">
        <v>1277</v>
      </c>
      <c r="B204" s="119">
        <v>-685000</v>
      </c>
      <c r="C204" s="105">
        <v>1</v>
      </c>
      <c r="D204" s="105">
        <f t="shared" si="8"/>
        <v>19</v>
      </c>
      <c r="E204" s="105">
        <f t="shared" si="7"/>
        <v>0</v>
      </c>
      <c r="F204" s="105">
        <f t="shared" si="5"/>
        <v>-13015000</v>
      </c>
      <c r="G204" s="105" t="s">
        <v>1278</v>
      </c>
    </row>
    <row r="205" spans="1:7">
      <c r="A205" s="105" t="s">
        <v>1279</v>
      </c>
      <c r="B205" s="119">
        <v>-3000000</v>
      </c>
      <c r="C205" s="105">
        <v>1</v>
      </c>
      <c r="D205" s="105">
        <f t="shared" si="8"/>
        <v>18</v>
      </c>
      <c r="E205" s="105">
        <f t="shared" si="7"/>
        <v>0</v>
      </c>
      <c r="F205" s="105">
        <f t="shared" si="5"/>
        <v>-54000000</v>
      </c>
      <c r="G205" s="105" t="s">
        <v>724</v>
      </c>
    </row>
    <row r="206" spans="1:7">
      <c r="A206" s="105" t="s">
        <v>1288</v>
      </c>
      <c r="B206" s="119">
        <v>-156000</v>
      </c>
      <c r="C206" s="105">
        <v>1</v>
      </c>
      <c r="D206" s="105">
        <f t="shared" si="8"/>
        <v>17</v>
      </c>
      <c r="E206" s="105">
        <f t="shared" si="7"/>
        <v>0</v>
      </c>
      <c r="F206" s="105">
        <f t="shared" si="5"/>
        <v>-2652000</v>
      </c>
      <c r="G206" s="105" t="s">
        <v>1289</v>
      </c>
    </row>
    <row r="207" spans="1:7">
      <c r="A207" s="105" t="s">
        <v>1291</v>
      </c>
      <c r="B207" s="119">
        <v>-66000</v>
      </c>
      <c r="C207" s="105">
        <v>1</v>
      </c>
      <c r="D207" s="105">
        <f t="shared" si="8"/>
        <v>16</v>
      </c>
      <c r="E207" s="105">
        <f t="shared" si="7"/>
        <v>0</v>
      </c>
      <c r="F207" s="105">
        <f t="shared" si="5"/>
        <v>-1056000</v>
      </c>
      <c r="G207" s="105" t="s">
        <v>1296</v>
      </c>
    </row>
    <row r="208" spans="1:7">
      <c r="A208" s="105" t="s">
        <v>1297</v>
      </c>
      <c r="B208" s="119">
        <v>-2500900</v>
      </c>
      <c r="C208" s="105">
        <v>2</v>
      </c>
      <c r="D208" s="105">
        <f t="shared" si="8"/>
        <v>15</v>
      </c>
      <c r="E208" s="105">
        <f t="shared" si="7"/>
        <v>0</v>
      </c>
      <c r="F208" s="105">
        <f t="shared" si="5"/>
        <v>-37513500</v>
      </c>
      <c r="G208" s="105" t="s">
        <v>1304</v>
      </c>
    </row>
    <row r="209" spans="1:7">
      <c r="A209" s="105" t="s">
        <v>1313</v>
      </c>
      <c r="B209" s="119">
        <v>3000000</v>
      </c>
      <c r="C209" s="105">
        <v>0</v>
      </c>
      <c r="D209" s="105">
        <f t="shared" si="8"/>
        <v>13</v>
      </c>
      <c r="E209" s="105">
        <f t="shared" si="7"/>
        <v>1</v>
      </c>
      <c r="F209" s="105">
        <f t="shared" si="5"/>
        <v>36000000</v>
      </c>
      <c r="G209" s="105" t="s">
        <v>1319</v>
      </c>
    </row>
    <row r="210" spans="1:7">
      <c r="A210" s="105" t="s">
        <v>1313</v>
      </c>
      <c r="B210" s="119">
        <v>-2601400</v>
      </c>
      <c r="C210" s="105">
        <v>2</v>
      </c>
      <c r="D210" s="105">
        <f t="shared" si="8"/>
        <v>13</v>
      </c>
      <c r="E210" s="105">
        <f t="shared" si="7"/>
        <v>0</v>
      </c>
      <c r="F210" s="105">
        <f t="shared" si="5"/>
        <v>-33818200</v>
      </c>
      <c r="G210" s="105" t="s">
        <v>1320</v>
      </c>
    </row>
    <row r="211" spans="1:7">
      <c r="A211" s="105" t="s">
        <v>1323</v>
      </c>
      <c r="B211" s="119">
        <v>1000000</v>
      </c>
      <c r="C211" s="105">
        <v>2</v>
      </c>
      <c r="D211" s="105">
        <f t="shared" si="8"/>
        <v>11</v>
      </c>
      <c r="E211" s="105">
        <f t="shared" si="7"/>
        <v>1</v>
      </c>
      <c r="F211" s="105">
        <f t="shared" si="5"/>
        <v>10000000</v>
      </c>
      <c r="G211" s="105" t="s">
        <v>1319</v>
      </c>
    </row>
    <row r="212" spans="1:7">
      <c r="A212" s="105" t="s">
        <v>1326</v>
      </c>
      <c r="B212" s="119">
        <v>1350000</v>
      </c>
      <c r="C212" s="105">
        <v>1</v>
      </c>
      <c r="D212" s="105">
        <f t="shared" si="8"/>
        <v>9</v>
      </c>
      <c r="E212" s="105">
        <f t="shared" si="7"/>
        <v>1</v>
      </c>
      <c r="F212" s="105">
        <f t="shared" si="5"/>
        <v>10800000</v>
      </c>
      <c r="G212" s="105" t="s">
        <v>1329</v>
      </c>
    </row>
    <row r="213" spans="1:7">
      <c r="A213" s="105" t="s">
        <v>1332</v>
      </c>
      <c r="B213" s="119">
        <v>-2200000</v>
      </c>
      <c r="C213" s="105">
        <v>0</v>
      </c>
      <c r="D213" s="105">
        <f t="shared" si="8"/>
        <v>8</v>
      </c>
      <c r="E213" s="105">
        <f t="shared" si="7"/>
        <v>0</v>
      </c>
      <c r="F213" s="105">
        <f t="shared" si="5"/>
        <v>-17600000</v>
      </c>
      <c r="G213" s="105" t="s">
        <v>1333</v>
      </c>
    </row>
    <row r="214" spans="1:7">
      <c r="A214" s="105" t="s">
        <v>1330</v>
      </c>
      <c r="B214" s="119">
        <v>-500500</v>
      </c>
      <c r="C214" s="105">
        <v>3</v>
      </c>
      <c r="D214" s="105">
        <f t="shared" si="8"/>
        <v>8</v>
      </c>
      <c r="E214" s="105">
        <f t="shared" si="7"/>
        <v>0</v>
      </c>
      <c r="F214" s="105">
        <f t="shared" si="5"/>
        <v>-4004000</v>
      </c>
      <c r="G214" s="105" t="s">
        <v>1338</v>
      </c>
    </row>
    <row r="215" spans="1:7">
      <c r="A215" s="105" t="s">
        <v>1347</v>
      </c>
      <c r="B215" s="119">
        <v>-45000</v>
      </c>
      <c r="C215" s="105">
        <v>0</v>
      </c>
      <c r="D215" s="105">
        <f t="shared" si="8"/>
        <v>5</v>
      </c>
      <c r="E215" s="105">
        <f t="shared" si="7"/>
        <v>0</v>
      </c>
      <c r="F215" s="105">
        <f t="shared" si="5"/>
        <v>-225000</v>
      </c>
      <c r="G215" s="105" t="s">
        <v>1350</v>
      </c>
    </row>
    <row r="216" spans="1:7">
      <c r="A216" s="105" t="s">
        <v>1347</v>
      </c>
      <c r="B216" s="119">
        <v>1000000</v>
      </c>
      <c r="C216" s="105">
        <v>0</v>
      </c>
      <c r="D216" s="105">
        <f t="shared" si="8"/>
        <v>5</v>
      </c>
      <c r="E216" s="105">
        <f t="shared" si="7"/>
        <v>1</v>
      </c>
      <c r="F216" s="105">
        <f t="shared" si="5"/>
        <v>4000000</v>
      </c>
      <c r="G216" s="105" t="s">
        <v>1351</v>
      </c>
    </row>
    <row r="217" spans="1:7">
      <c r="A217" s="105" t="s">
        <v>1347</v>
      </c>
      <c r="B217" s="119">
        <v>-100000</v>
      </c>
      <c r="C217" s="105">
        <v>1</v>
      </c>
      <c r="D217" s="105">
        <f t="shared" si="8"/>
        <v>5</v>
      </c>
      <c r="E217" s="105">
        <f t="shared" si="7"/>
        <v>0</v>
      </c>
      <c r="F217" s="105">
        <f t="shared" si="5"/>
        <v>-500000</v>
      </c>
      <c r="G217" s="105" t="s">
        <v>502</v>
      </c>
    </row>
    <row r="218" spans="1:7">
      <c r="A218" s="105" t="s">
        <v>1354</v>
      </c>
      <c r="B218" s="119">
        <v>-300000</v>
      </c>
      <c r="C218" s="105">
        <v>3</v>
      </c>
      <c r="D218" s="105">
        <f t="shared" si="8"/>
        <v>4</v>
      </c>
      <c r="E218" s="105">
        <f t="shared" si="7"/>
        <v>0</v>
      </c>
      <c r="F218" s="105">
        <f t="shared" si="5"/>
        <v>-1200000</v>
      </c>
      <c r="G218" s="105" t="s">
        <v>1355</v>
      </c>
    </row>
    <row r="219" spans="1:7">
      <c r="A219" s="105" t="s">
        <v>1396</v>
      </c>
      <c r="B219" s="119">
        <v>-50910</v>
      </c>
      <c r="C219" s="105">
        <v>0</v>
      </c>
      <c r="D219" s="105">
        <f t="shared" si="8"/>
        <v>1</v>
      </c>
      <c r="E219" s="105">
        <f t="shared" si="7"/>
        <v>0</v>
      </c>
      <c r="F219" s="105">
        <f t="shared" si="5"/>
        <v>-50910</v>
      </c>
      <c r="G219" s="105" t="s">
        <v>1397</v>
      </c>
    </row>
    <row r="220" spans="1:7">
      <c r="A220" s="105" t="s">
        <v>1396</v>
      </c>
      <c r="B220" s="119">
        <v>-550500</v>
      </c>
      <c r="C220" s="105">
        <v>1</v>
      </c>
      <c r="D220" s="105">
        <f t="shared" si="8"/>
        <v>1</v>
      </c>
      <c r="E220" s="105">
        <f t="shared" si="7"/>
        <v>0</v>
      </c>
      <c r="F220" s="105">
        <f t="shared" si="5"/>
        <v>-550500</v>
      </c>
      <c r="G220" s="105" t="s">
        <v>1398</v>
      </c>
    </row>
    <row r="221" spans="1:7">
      <c r="A221" s="105"/>
      <c r="B221" s="119"/>
      <c r="C221" s="105"/>
      <c r="D221" s="105">
        <f t="shared" si="8"/>
        <v>0</v>
      </c>
      <c r="E221" s="105">
        <f t="shared" si="7"/>
        <v>0</v>
      </c>
      <c r="F221" s="105">
        <f t="shared" si="5"/>
        <v>0</v>
      </c>
      <c r="G221" s="105"/>
    </row>
    <row r="222" spans="1:7">
      <c r="A222" s="105"/>
      <c r="B222" s="119"/>
      <c r="C222" s="105"/>
      <c r="D222" s="105">
        <f t="shared" si="8"/>
        <v>0</v>
      </c>
      <c r="E222" s="105">
        <f t="shared" si="7"/>
        <v>0</v>
      </c>
      <c r="F222" s="105">
        <f t="shared" si="5"/>
        <v>0</v>
      </c>
      <c r="G222" s="105"/>
    </row>
    <row r="223" spans="1:7">
      <c r="A223" s="105"/>
      <c r="B223" s="119"/>
      <c r="C223" s="105"/>
      <c r="D223" s="105">
        <f t="shared" si="8"/>
        <v>0</v>
      </c>
      <c r="E223" s="105">
        <f t="shared" si="7"/>
        <v>0</v>
      </c>
      <c r="F223" s="105">
        <f t="shared" si="5"/>
        <v>0</v>
      </c>
      <c r="G223" s="105"/>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20334</v>
      </c>
      <c r="C228" s="11"/>
      <c r="D228" s="11"/>
      <c r="E228" s="11"/>
      <c r="F228" s="29">
        <f>SUM(F2:F226)</f>
        <v>18784377518</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26382552.693820223</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abSelected="1" topLeftCell="A2360" workbookViewId="0">
      <selection activeCell="S2369" sqref="S2369"/>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02" customWidth="1"/>
    <col min="17" max="17" width="20.28515625" style="102" bestFit="1" customWidth="1"/>
    <col min="18" max="18" width="9.140625" style="102"/>
    <col min="19" max="19" width="20.7109375" style="102" customWidth="1"/>
    <col min="20" max="20" width="12.42578125" style="102" bestFit="1" customWidth="1"/>
    <col min="21" max="21" width="16.140625" style="102" bestFit="1" customWidth="1"/>
    <col min="22" max="22" width="12.42578125" style="102" bestFit="1" customWidth="1"/>
    <col min="23" max="23" width="12.7109375" style="102" bestFit="1" customWidth="1"/>
    <col min="24" max="24" width="14.140625" style="102" bestFit="1" customWidth="1"/>
    <col min="25" max="25" width="23.85546875" style="102" bestFit="1" customWidth="1"/>
    <col min="26" max="26" width="16.140625" style="102" bestFit="1" customWidth="1"/>
    <col min="27" max="16384" width="9.140625" style="102"/>
  </cols>
  <sheetData>
    <row r="1" spans="1:35">
      <c r="A1" s="102" t="s">
        <v>3795</v>
      </c>
      <c r="B1" s="102" t="s">
        <v>1504</v>
      </c>
      <c r="C1" s="102" t="s">
        <v>1503</v>
      </c>
      <c r="D1" s="102" t="s">
        <v>1499</v>
      </c>
      <c r="E1" s="102" t="s">
        <v>1500</v>
      </c>
      <c r="F1" s="102" t="s">
        <v>1501</v>
      </c>
      <c r="G1" s="102" t="s">
        <v>1502</v>
      </c>
      <c r="H1" s="102"/>
      <c r="I1" s="102" t="s">
        <v>3803</v>
      </c>
      <c r="J1" s="102" t="s">
        <v>1170</v>
      </c>
      <c r="K1" s="102" t="s">
        <v>1386</v>
      </c>
      <c r="L1" s="102" t="s">
        <v>3804</v>
      </c>
      <c r="M1" s="102" t="s">
        <v>3805</v>
      </c>
      <c r="N1" s="102" t="s">
        <v>191</v>
      </c>
      <c r="O1" s="102" t="s">
        <v>3808</v>
      </c>
      <c r="P1" s="102" t="s">
        <v>3809</v>
      </c>
      <c r="Q1" s="102" t="s">
        <v>3810</v>
      </c>
      <c r="R1" s="102" t="s">
        <v>943</v>
      </c>
      <c r="S1" s="102" t="s">
        <v>3806</v>
      </c>
      <c r="T1" s="102" t="s">
        <v>1170</v>
      </c>
      <c r="U1" s="102" t="s">
        <v>1386</v>
      </c>
      <c r="V1" s="102" t="s">
        <v>3807</v>
      </c>
      <c r="W1" s="102" t="s">
        <v>3805</v>
      </c>
      <c r="X1" s="102" t="s">
        <v>191</v>
      </c>
    </row>
    <row r="2" spans="1:35">
      <c r="A2" s="102">
        <v>1</v>
      </c>
      <c r="B2" s="151" t="s">
        <v>3794</v>
      </c>
      <c r="C2" s="150">
        <v>40273</v>
      </c>
      <c r="D2" s="116">
        <v>2680000</v>
      </c>
      <c r="E2" s="116">
        <v>2680000</v>
      </c>
      <c r="F2" s="116">
        <v>2680000</v>
      </c>
      <c r="G2" s="116">
        <v>2680000</v>
      </c>
      <c r="H2" s="102"/>
      <c r="I2" s="116">
        <f>G2*1.1</f>
        <v>2948000.0000000005</v>
      </c>
      <c r="J2" s="116">
        <f>G2/3</f>
        <v>893333.33333333337</v>
      </c>
      <c r="K2" s="120">
        <f>G270</f>
        <v>3930000</v>
      </c>
      <c r="L2" s="120">
        <f>K2-I2</f>
        <v>981999.99999999953</v>
      </c>
      <c r="M2" s="120">
        <f>J2*$AI$6/200</f>
        <v>111666.66666666669</v>
      </c>
      <c r="N2" s="120">
        <f>L2+M2</f>
        <v>1093666.6666666663</v>
      </c>
      <c r="R2" s="102">
        <v>1</v>
      </c>
      <c r="S2" s="120">
        <f>G2*1.1</f>
        <v>2948000.0000000005</v>
      </c>
      <c r="T2" s="120">
        <f>G2/3</f>
        <v>893333.33333333337</v>
      </c>
      <c r="U2" s="120">
        <f>G270</f>
        <v>3930000</v>
      </c>
      <c r="V2" s="120">
        <f>U2-S2</f>
        <v>981999.99999999953</v>
      </c>
      <c r="W2" s="120">
        <f>T2*$AI$6/200</f>
        <v>111666.66666666669</v>
      </c>
      <c r="X2" s="120">
        <f>V2+W2</f>
        <v>1093666.6666666663</v>
      </c>
    </row>
    <row r="3" spans="1:35">
      <c r="A3" s="102">
        <v>2</v>
      </c>
      <c r="B3" s="151" t="s">
        <v>3793</v>
      </c>
      <c r="C3" s="150">
        <v>40274</v>
      </c>
      <c r="D3" s="116">
        <v>2680000</v>
      </c>
      <c r="E3" s="116">
        <v>2680000</v>
      </c>
      <c r="F3" s="116">
        <v>2680000</v>
      </c>
      <c r="G3" s="116">
        <v>2680000</v>
      </c>
      <c r="H3" s="102"/>
      <c r="I3" s="152">
        <v>0</v>
      </c>
      <c r="J3" s="152">
        <v>0</v>
      </c>
      <c r="K3" s="152">
        <v>0</v>
      </c>
      <c r="M3" s="120">
        <f>J3*$AI$6/200</f>
        <v>0</v>
      </c>
      <c r="N3" s="120">
        <f t="shared" ref="N3:N7" si="0">L3+M3</f>
        <v>0</v>
      </c>
      <c r="O3" s="120">
        <f>G3-G2</f>
        <v>0</v>
      </c>
      <c r="P3" s="154">
        <f t="shared" ref="P3:P66" si="1">O3/G2</f>
        <v>0</v>
      </c>
      <c r="Q3" s="154"/>
      <c r="S3" s="102">
        <v>0</v>
      </c>
      <c r="T3" s="102">
        <v>0</v>
      </c>
      <c r="U3" s="102">
        <v>0</v>
      </c>
      <c r="V3" s="102">
        <v>0</v>
      </c>
      <c r="W3" s="102">
        <v>0</v>
      </c>
      <c r="X3" s="102">
        <v>0</v>
      </c>
    </row>
    <row r="4" spans="1:35">
      <c r="A4" s="102">
        <v>3</v>
      </c>
      <c r="B4" s="151" t="s">
        <v>3792</v>
      </c>
      <c r="C4" s="150">
        <v>40275</v>
      </c>
      <c r="D4" s="116">
        <v>2680000</v>
      </c>
      <c r="E4" s="116">
        <v>2680000</v>
      </c>
      <c r="F4" s="116">
        <v>2680000</v>
      </c>
      <c r="G4" s="116">
        <v>2680000</v>
      </c>
      <c r="H4" s="102"/>
      <c r="I4" s="152">
        <v>0</v>
      </c>
      <c r="J4" s="152">
        <v>0</v>
      </c>
      <c r="K4" s="152">
        <v>0</v>
      </c>
      <c r="M4" s="120">
        <f>J4*$AI$6/200</f>
        <v>0</v>
      </c>
      <c r="N4" s="120">
        <f t="shared" si="0"/>
        <v>0</v>
      </c>
      <c r="O4" s="120">
        <f t="shared" ref="O4:O67" si="2">G4-G3</f>
        <v>0</v>
      </c>
      <c r="P4" s="154">
        <f t="shared" si="1"/>
        <v>0</v>
      </c>
      <c r="Q4" s="154"/>
      <c r="S4" s="102">
        <v>0</v>
      </c>
      <c r="T4" s="102">
        <v>0</v>
      </c>
      <c r="U4" s="102">
        <v>0</v>
      </c>
      <c r="V4" s="102">
        <v>0</v>
      </c>
      <c r="W4" s="102">
        <v>0</v>
      </c>
      <c r="X4" s="102">
        <v>0</v>
      </c>
      <c r="AB4" s="102" t="s">
        <v>3796</v>
      </c>
      <c r="AC4" s="102" t="s">
        <v>3797</v>
      </c>
      <c r="AD4" s="102" t="s">
        <v>3798</v>
      </c>
      <c r="AE4" s="102" t="s">
        <v>3799</v>
      </c>
      <c r="AH4" s="102" t="s">
        <v>3800</v>
      </c>
      <c r="AI4" s="116">
        <v>100000000</v>
      </c>
    </row>
    <row r="5" spans="1:35">
      <c r="A5" s="102">
        <v>4</v>
      </c>
      <c r="B5" s="151" t="s">
        <v>3791</v>
      </c>
      <c r="C5" s="150">
        <v>40276</v>
      </c>
      <c r="D5" s="116">
        <v>2710000</v>
      </c>
      <c r="E5" s="116">
        <v>2710000</v>
      </c>
      <c r="F5" s="116">
        <v>2710000</v>
      </c>
      <c r="G5" s="116">
        <v>2710000</v>
      </c>
      <c r="H5" s="102"/>
      <c r="I5" s="152">
        <v>0</v>
      </c>
      <c r="J5" s="152">
        <v>0</v>
      </c>
      <c r="K5" s="152">
        <v>0</v>
      </c>
      <c r="M5" s="120">
        <f>J5*$AI$6/200</f>
        <v>0</v>
      </c>
      <c r="N5" s="120">
        <f t="shared" si="0"/>
        <v>0</v>
      </c>
      <c r="O5" s="120">
        <f t="shared" si="2"/>
        <v>30000</v>
      </c>
      <c r="P5" s="154">
        <f t="shared" si="1"/>
        <v>1.1194029850746268E-2</v>
      </c>
      <c r="Q5" s="154"/>
      <c r="S5" s="102">
        <v>0</v>
      </c>
      <c r="T5" s="102">
        <v>0</v>
      </c>
      <c r="U5" s="102">
        <v>0</v>
      </c>
      <c r="V5" s="102">
        <v>0</v>
      </c>
      <c r="W5" s="102">
        <v>0</v>
      </c>
      <c r="X5" s="102">
        <v>0</v>
      </c>
    </row>
    <row r="6" spans="1:35">
      <c r="A6" s="102">
        <v>5</v>
      </c>
      <c r="B6" s="151" t="s">
        <v>3790</v>
      </c>
      <c r="C6" s="150">
        <v>40278</v>
      </c>
      <c r="D6" s="116">
        <v>2720000</v>
      </c>
      <c r="E6" s="116">
        <v>2720000</v>
      </c>
      <c r="F6" s="116">
        <v>2720000</v>
      </c>
      <c r="G6" s="116">
        <v>2720000</v>
      </c>
      <c r="H6" s="102"/>
      <c r="I6" s="153">
        <v>0</v>
      </c>
      <c r="J6" s="153">
        <v>0</v>
      </c>
      <c r="K6" s="153">
        <v>0</v>
      </c>
      <c r="M6" s="120">
        <f>J6*$AI$6/200</f>
        <v>0</v>
      </c>
      <c r="N6" s="120">
        <f t="shared" si="0"/>
        <v>0</v>
      </c>
      <c r="O6" s="120">
        <f t="shared" si="2"/>
        <v>10000</v>
      </c>
      <c r="P6" s="154">
        <f t="shared" si="1"/>
        <v>3.6900369003690036E-3</v>
      </c>
      <c r="Q6" s="154"/>
      <c r="S6" s="102">
        <v>0</v>
      </c>
      <c r="T6" s="102">
        <v>0</v>
      </c>
      <c r="U6" s="102">
        <v>0</v>
      </c>
      <c r="V6" s="102">
        <v>0</v>
      </c>
      <c r="W6" s="102">
        <v>0</v>
      </c>
      <c r="X6" s="102">
        <v>0</v>
      </c>
      <c r="AH6" s="102" t="s">
        <v>3801</v>
      </c>
      <c r="AI6" s="102">
        <v>25</v>
      </c>
    </row>
    <row r="7" spans="1:35">
      <c r="A7" s="102">
        <v>6</v>
      </c>
      <c r="B7" s="151" t="s">
        <v>3789</v>
      </c>
      <c r="C7" s="150">
        <v>40280</v>
      </c>
      <c r="D7" s="116">
        <v>2750000</v>
      </c>
      <c r="E7" s="116">
        <v>2750000</v>
      </c>
      <c r="F7" s="116">
        <v>2750000</v>
      </c>
      <c r="G7" s="116">
        <v>2750000</v>
      </c>
      <c r="H7" s="102"/>
      <c r="I7" s="116">
        <f t="shared" ref="I7:I70" si="3">G7*1.1</f>
        <v>3025000.0000000005</v>
      </c>
      <c r="J7" s="116">
        <f t="shared" ref="J7:J70" si="4">G7/3</f>
        <v>916666.66666666663</v>
      </c>
      <c r="K7" s="120">
        <f t="shared" ref="K7" si="5">G275</f>
        <v>4140000</v>
      </c>
      <c r="L7" s="120">
        <f t="shared" ref="L7" si="6">K7-I7</f>
        <v>1114999.9999999995</v>
      </c>
      <c r="M7" s="120">
        <f>J7*$AI$6/200</f>
        <v>114583.33333333331</v>
      </c>
      <c r="N7" s="120">
        <f t="shared" si="0"/>
        <v>1229583.3333333328</v>
      </c>
      <c r="O7" s="120">
        <f t="shared" si="2"/>
        <v>30000</v>
      </c>
      <c r="P7" s="154">
        <f t="shared" si="1"/>
        <v>1.1029411764705883E-2</v>
      </c>
      <c r="Q7" s="154">
        <f>SUM(P2:P6)</f>
        <v>1.4884066751115272E-2</v>
      </c>
      <c r="R7" s="102">
        <v>1</v>
      </c>
      <c r="S7" s="120">
        <f>G7*1.1</f>
        <v>3025000.0000000005</v>
      </c>
    </row>
    <row r="8" spans="1:35">
      <c r="A8" s="102">
        <v>7</v>
      </c>
      <c r="B8" s="151" t="s">
        <v>3788</v>
      </c>
      <c r="C8" s="150">
        <v>40281</v>
      </c>
      <c r="D8" s="116">
        <v>2760000</v>
      </c>
      <c r="E8" s="116">
        <v>2760000</v>
      </c>
      <c r="F8" s="116">
        <v>2760000</v>
      </c>
      <c r="G8" s="116">
        <v>2760000</v>
      </c>
      <c r="H8" s="102"/>
      <c r="I8" s="152">
        <v>0</v>
      </c>
      <c r="J8" s="152">
        <v>0</v>
      </c>
      <c r="K8" s="152">
        <v>0</v>
      </c>
      <c r="M8" s="120">
        <f>J8*$AI$6/200</f>
        <v>0</v>
      </c>
      <c r="N8" s="120">
        <f t="shared" ref="N8:N71" si="7">L8+M8</f>
        <v>0</v>
      </c>
      <c r="O8" s="120">
        <f t="shared" si="2"/>
        <v>10000</v>
      </c>
      <c r="P8" s="154">
        <f t="shared" si="1"/>
        <v>3.6363636363636364E-3</v>
      </c>
      <c r="Q8" s="154">
        <f>SUM(P3:P7)</f>
        <v>2.5913478515821153E-2</v>
      </c>
      <c r="S8" s="102">
        <v>0</v>
      </c>
    </row>
    <row r="9" spans="1:35">
      <c r="A9" s="102">
        <v>8</v>
      </c>
      <c r="B9" s="151" t="s">
        <v>3787</v>
      </c>
      <c r="C9" s="150">
        <v>40282</v>
      </c>
      <c r="D9" s="116">
        <v>2750000</v>
      </c>
      <c r="E9" s="116">
        <v>2750000</v>
      </c>
      <c r="F9" s="116">
        <v>2750000</v>
      </c>
      <c r="G9" s="116">
        <v>2750000</v>
      </c>
      <c r="H9" s="102"/>
      <c r="I9" s="152">
        <v>0</v>
      </c>
      <c r="J9" s="152">
        <v>0</v>
      </c>
      <c r="K9" s="152">
        <v>0</v>
      </c>
      <c r="M9" s="120">
        <f>J9*$AI$6/200</f>
        <v>0</v>
      </c>
      <c r="N9" s="120">
        <f t="shared" si="7"/>
        <v>0</v>
      </c>
      <c r="O9" s="120">
        <f t="shared" si="2"/>
        <v>-10000</v>
      </c>
      <c r="P9" s="154">
        <f t="shared" si="1"/>
        <v>-3.6231884057971015E-3</v>
      </c>
      <c r="Q9" s="154">
        <f t="shared" ref="Q8:Q71" si="8">SUM(P4:P8)</f>
        <v>2.9549842152184789E-2</v>
      </c>
      <c r="S9" s="102">
        <v>0</v>
      </c>
    </row>
    <row r="10" spans="1:35">
      <c r="A10" s="102">
        <v>9</v>
      </c>
      <c r="B10" s="151" t="s">
        <v>3786</v>
      </c>
      <c r="C10" s="150">
        <v>40283</v>
      </c>
      <c r="D10" s="116">
        <v>2745000</v>
      </c>
      <c r="E10" s="116">
        <v>2745000</v>
      </c>
      <c r="F10" s="116">
        <v>2745000</v>
      </c>
      <c r="G10" s="116">
        <v>2745000</v>
      </c>
      <c r="H10" s="102"/>
      <c r="I10" s="152">
        <v>0</v>
      </c>
      <c r="J10" s="152">
        <v>0</v>
      </c>
      <c r="K10" s="152">
        <v>0</v>
      </c>
      <c r="M10" s="120">
        <f>J10*$AI$6/200</f>
        <v>0</v>
      </c>
      <c r="N10" s="120">
        <f t="shared" si="7"/>
        <v>0</v>
      </c>
      <c r="O10" s="120">
        <f t="shared" si="2"/>
        <v>-5000</v>
      </c>
      <c r="P10" s="154">
        <f t="shared" si="1"/>
        <v>-1.8181818181818182E-3</v>
      </c>
      <c r="Q10" s="154">
        <f t="shared" si="8"/>
        <v>2.5926653746387689E-2</v>
      </c>
      <c r="S10" s="102">
        <v>0</v>
      </c>
      <c r="AH10" s="102" t="s">
        <v>3802</v>
      </c>
      <c r="AI10" s="116">
        <f>AI4*(1+AI6/100)^8</f>
        <v>596046447.75390625</v>
      </c>
    </row>
    <row r="11" spans="1:35">
      <c r="A11" s="102">
        <v>10</v>
      </c>
      <c r="B11" s="151" t="s">
        <v>3785</v>
      </c>
      <c r="C11" s="150">
        <v>40285</v>
      </c>
      <c r="D11" s="116">
        <v>2740000</v>
      </c>
      <c r="E11" s="116">
        <v>2740000</v>
      </c>
      <c r="F11" s="116">
        <v>2740000</v>
      </c>
      <c r="G11" s="116">
        <v>2740000</v>
      </c>
      <c r="H11" s="102"/>
      <c r="I11" s="153">
        <v>0</v>
      </c>
      <c r="J11" s="153">
        <v>0</v>
      </c>
      <c r="K11" s="153">
        <v>0</v>
      </c>
      <c r="M11" s="120">
        <f>J11*$AI$6/200</f>
        <v>0</v>
      </c>
      <c r="N11" s="120">
        <f t="shared" si="7"/>
        <v>0</v>
      </c>
      <c r="O11" s="120">
        <f t="shared" si="2"/>
        <v>-5000</v>
      </c>
      <c r="P11" s="154">
        <f t="shared" si="1"/>
        <v>-1.8214936247723133E-3</v>
      </c>
      <c r="Q11" s="154">
        <f t="shared" si="8"/>
        <v>1.2914442077459603E-2</v>
      </c>
      <c r="S11" s="102">
        <v>0</v>
      </c>
    </row>
    <row r="12" spans="1:35">
      <c r="A12" s="102">
        <v>11</v>
      </c>
      <c r="B12" s="151" t="s">
        <v>3784</v>
      </c>
      <c r="C12" s="150">
        <v>40286</v>
      </c>
      <c r="D12" s="116">
        <v>2720000</v>
      </c>
      <c r="E12" s="116">
        <v>2720000</v>
      </c>
      <c r="F12" s="116">
        <v>2720000</v>
      </c>
      <c r="G12" s="116">
        <v>2720000</v>
      </c>
      <c r="H12" s="102"/>
      <c r="I12" s="116">
        <f t="shared" ref="I12:I75" si="9">G12*1.1</f>
        <v>2992000.0000000005</v>
      </c>
      <c r="J12" s="116">
        <f t="shared" ref="J12:J75" si="10">G12/3</f>
        <v>906666.66666666663</v>
      </c>
      <c r="K12" s="120">
        <f t="shared" ref="K12" si="11">G280</f>
        <v>4370000</v>
      </c>
      <c r="L12" s="120">
        <f t="shared" ref="L12" si="12">K12-I12</f>
        <v>1377999.9999999995</v>
      </c>
      <c r="M12" s="120">
        <f>J12*$AI$6/200</f>
        <v>113333.33333333331</v>
      </c>
      <c r="N12" s="120">
        <f t="shared" si="7"/>
        <v>1491333.3333333328</v>
      </c>
      <c r="O12" s="120">
        <f t="shared" si="2"/>
        <v>-20000</v>
      </c>
      <c r="P12" s="154">
        <f t="shared" si="1"/>
        <v>-7.2992700729927005E-3</v>
      </c>
      <c r="Q12" s="154">
        <f t="shared" si="8"/>
        <v>7.4029115523182873E-3</v>
      </c>
      <c r="R12" s="102">
        <v>1</v>
      </c>
    </row>
    <row r="13" spans="1:35">
      <c r="A13" s="102">
        <v>12</v>
      </c>
      <c r="B13" s="151" t="s">
        <v>3783</v>
      </c>
      <c r="C13" s="150">
        <v>40287</v>
      </c>
      <c r="D13" s="116">
        <v>2715000</v>
      </c>
      <c r="E13" s="116">
        <v>2715000</v>
      </c>
      <c r="F13" s="116">
        <v>2715000</v>
      </c>
      <c r="G13" s="116">
        <v>2715000</v>
      </c>
      <c r="H13" s="102"/>
      <c r="I13" s="152">
        <v>0</v>
      </c>
      <c r="J13" s="152">
        <v>0</v>
      </c>
      <c r="K13" s="152">
        <v>0</v>
      </c>
      <c r="M13" s="120">
        <f>J13*$AI$6/200</f>
        <v>0</v>
      </c>
      <c r="N13" s="120">
        <f t="shared" si="7"/>
        <v>0</v>
      </c>
      <c r="O13" s="120">
        <f t="shared" si="2"/>
        <v>-5000</v>
      </c>
      <c r="P13" s="154">
        <f t="shared" si="1"/>
        <v>-1.838235294117647E-3</v>
      </c>
      <c r="Q13" s="154">
        <f t="shared" si="8"/>
        <v>-1.0925770285380297E-2</v>
      </c>
    </row>
    <row r="14" spans="1:35">
      <c r="A14" s="102">
        <v>13</v>
      </c>
      <c r="B14" s="151" t="s">
        <v>3782</v>
      </c>
      <c r="C14" s="150">
        <v>40288</v>
      </c>
      <c r="D14" s="116">
        <v>2710000</v>
      </c>
      <c r="E14" s="116">
        <v>2710000</v>
      </c>
      <c r="F14" s="116">
        <v>2710000</v>
      </c>
      <c r="G14" s="116">
        <v>2710000</v>
      </c>
      <c r="H14" s="102"/>
      <c r="I14" s="152">
        <v>0</v>
      </c>
      <c r="J14" s="152">
        <v>0</v>
      </c>
      <c r="K14" s="152">
        <v>0</v>
      </c>
      <c r="M14" s="120">
        <f>J14*$AI$6/200</f>
        <v>0</v>
      </c>
      <c r="N14" s="120">
        <f t="shared" si="7"/>
        <v>0</v>
      </c>
      <c r="O14" s="120">
        <f t="shared" si="2"/>
        <v>-5000</v>
      </c>
      <c r="P14" s="154">
        <f t="shared" si="1"/>
        <v>-1.841620626151013E-3</v>
      </c>
      <c r="Q14" s="154">
        <f t="shared" si="8"/>
        <v>-1.640036921586158E-2</v>
      </c>
    </row>
    <row r="15" spans="1:35">
      <c r="A15" s="102">
        <v>14</v>
      </c>
      <c r="B15" s="151" t="s">
        <v>3781</v>
      </c>
      <c r="C15" s="150">
        <v>40289</v>
      </c>
      <c r="D15" s="116">
        <v>2710000</v>
      </c>
      <c r="E15" s="116">
        <v>2710000</v>
      </c>
      <c r="F15" s="116">
        <v>2710000</v>
      </c>
      <c r="G15" s="116">
        <v>2710000</v>
      </c>
      <c r="H15" s="102"/>
      <c r="I15" s="152">
        <v>0</v>
      </c>
      <c r="J15" s="152">
        <v>0</v>
      </c>
      <c r="K15" s="152">
        <v>0</v>
      </c>
      <c r="M15" s="120">
        <f>J15*$AI$6/200</f>
        <v>0</v>
      </c>
      <c r="N15" s="120">
        <f t="shared" si="7"/>
        <v>0</v>
      </c>
      <c r="O15" s="120">
        <f t="shared" si="2"/>
        <v>0</v>
      </c>
      <c r="P15" s="154">
        <f t="shared" si="1"/>
        <v>0</v>
      </c>
      <c r="Q15" s="154">
        <f>SUM(P10:P14)</f>
        <v>-1.4618801436215493E-2</v>
      </c>
    </row>
    <row r="16" spans="1:35">
      <c r="A16" s="102">
        <v>15</v>
      </c>
      <c r="B16" s="151" t="s">
        <v>3780</v>
      </c>
      <c r="C16" s="150">
        <v>40290</v>
      </c>
      <c r="D16" s="116">
        <v>2730000</v>
      </c>
      <c r="E16" s="116">
        <v>2730000</v>
      </c>
      <c r="F16" s="116">
        <v>2730000</v>
      </c>
      <c r="G16" s="116">
        <v>2730000</v>
      </c>
      <c r="H16" s="102"/>
      <c r="I16" s="153">
        <v>0</v>
      </c>
      <c r="J16" s="153">
        <v>0</v>
      </c>
      <c r="K16" s="153">
        <v>0</v>
      </c>
      <c r="M16" s="120">
        <f>J16*$AI$6/200</f>
        <v>0</v>
      </c>
      <c r="N16" s="120">
        <f t="shared" si="7"/>
        <v>0</v>
      </c>
      <c r="O16" s="120">
        <f t="shared" si="2"/>
        <v>20000</v>
      </c>
      <c r="P16" s="154">
        <f t="shared" si="1"/>
        <v>7.3800738007380072E-3</v>
      </c>
      <c r="Q16" s="154">
        <f t="shared" si="8"/>
        <v>-1.2800619618033674E-2</v>
      </c>
    </row>
    <row r="17" spans="1:18">
      <c r="A17" s="102">
        <v>16</v>
      </c>
      <c r="B17" s="151" t="s">
        <v>3779</v>
      </c>
      <c r="C17" s="150">
        <v>40292</v>
      </c>
      <c r="D17" s="116">
        <v>2740000</v>
      </c>
      <c r="E17" s="116">
        <v>2740000</v>
      </c>
      <c r="F17" s="116">
        <v>2740000</v>
      </c>
      <c r="G17" s="116">
        <v>2740000</v>
      </c>
      <c r="H17" s="102"/>
      <c r="I17" s="116">
        <f t="shared" ref="I17:I80" si="13">G17*1.1</f>
        <v>3014000.0000000005</v>
      </c>
      <c r="J17" s="116">
        <f t="shared" ref="J17:J80" si="14">G17/3</f>
        <v>913333.33333333337</v>
      </c>
      <c r="K17" s="120">
        <f t="shared" ref="K17" si="15">G285</f>
        <v>4350000</v>
      </c>
      <c r="L17" s="120">
        <f t="shared" ref="L17" si="16">K17-I17</f>
        <v>1335999.9999999995</v>
      </c>
      <c r="M17" s="120">
        <f>J17*$AI$6/200</f>
        <v>114166.66666666669</v>
      </c>
      <c r="N17" s="120">
        <f t="shared" si="7"/>
        <v>1450166.6666666663</v>
      </c>
      <c r="O17" s="120">
        <f t="shared" si="2"/>
        <v>10000</v>
      </c>
      <c r="P17" s="154">
        <f t="shared" si="1"/>
        <v>3.663003663003663E-3</v>
      </c>
      <c r="Q17" s="154">
        <f t="shared" si="8"/>
        <v>-3.5990521925233542E-3</v>
      </c>
      <c r="R17" s="102">
        <v>1</v>
      </c>
    </row>
    <row r="18" spans="1:18">
      <c r="A18" s="102">
        <v>17</v>
      </c>
      <c r="B18" s="151" t="s">
        <v>3778</v>
      </c>
      <c r="C18" s="150">
        <v>40293</v>
      </c>
      <c r="D18" s="116">
        <v>2770000</v>
      </c>
      <c r="E18" s="116">
        <v>2770000</v>
      </c>
      <c r="F18" s="116">
        <v>2770000</v>
      </c>
      <c r="G18" s="116">
        <v>2770000</v>
      </c>
      <c r="H18" s="102"/>
      <c r="I18" s="152">
        <v>0</v>
      </c>
      <c r="J18" s="152">
        <v>0</v>
      </c>
      <c r="K18" s="152">
        <v>0</v>
      </c>
      <c r="M18" s="120">
        <f>J18*$AI$6/200</f>
        <v>0</v>
      </c>
      <c r="N18" s="120">
        <f t="shared" si="7"/>
        <v>0</v>
      </c>
      <c r="O18" s="120">
        <f t="shared" si="2"/>
        <v>30000</v>
      </c>
      <c r="P18" s="154">
        <f t="shared" si="1"/>
        <v>1.0948905109489052E-2</v>
      </c>
      <c r="Q18" s="154">
        <f t="shared" si="8"/>
        <v>7.3632215434730102E-3</v>
      </c>
    </row>
    <row r="19" spans="1:18">
      <c r="A19" s="102">
        <v>18</v>
      </c>
      <c r="B19" s="151" t="s">
        <v>3777</v>
      </c>
      <c r="C19" s="150">
        <v>40295</v>
      </c>
      <c r="D19" s="116">
        <v>2750000</v>
      </c>
      <c r="E19" s="116">
        <v>2750000</v>
      </c>
      <c r="F19" s="116">
        <v>2750000</v>
      </c>
      <c r="G19" s="116">
        <v>2750000</v>
      </c>
      <c r="H19" s="102"/>
      <c r="I19" s="152">
        <v>0</v>
      </c>
      <c r="J19" s="152">
        <v>0</v>
      </c>
      <c r="K19" s="152">
        <v>0</v>
      </c>
      <c r="M19" s="120">
        <f>J19*$AI$6/200</f>
        <v>0</v>
      </c>
      <c r="N19" s="120">
        <f t="shared" si="7"/>
        <v>0</v>
      </c>
      <c r="O19" s="120">
        <f t="shared" si="2"/>
        <v>-20000</v>
      </c>
      <c r="P19" s="154">
        <f t="shared" si="1"/>
        <v>-7.2202166064981952E-3</v>
      </c>
      <c r="Q19" s="154">
        <f t="shared" si="8"/>
        <v>2.0150361947079708E-2</v>
      </c>
    </row>
    <row r="20" spans="1:18">
      <c r="A20" s="102">
        <v>19</v>
      </c>
      <c r="B20" s="151" t="s">
        <v>3776</v>
      </c>
      <c r="C20" s="150">
        <v>40296</v>
      </c>
      <c r="D20" s="116">
        <v>2850000</v>
      </c>
      <c r="E20" s="116">
        <v>2850000</v>
      </c>
      <c r="F20" s="116">
        <v>2850000</v>
      </c>
      <c r="G20" s="116">
        <v>2850000</v>
      </c>
      <c r="H20" s="102"/>
      <c r="I20" s="152">
        <v>0</v>
      </c>
      <c r="J20" s="152">
        <v>0</v>
      </c>
      <c r="K20" s="152">
        <v>0</v>
      </c>
      <c r="M20" s="120">
        <f>J20*$AI$6/200</f>
        <v>0</v>
      </c>
      <c r="N20" s="120">
        <f t="shared" si="7"/>
        <v>0</v>
      </c>
      <c r="O20" s="120">
        <f t="shared" si="2"/>
        <v>100000</v>
      </c>
      <c r="P20" s="154">
        <f t="shared" si="1"/>
        <v>3.6363636363636362E-2</v>
      </c>
      <c r="Q20" s="154">
        <f t="shared" si="8"/>
        <v>1.4771765966732525E-2</v>
      </c>
    </row>
    <row r="21" spans="1:18">
      <c r="A21" s="102">
        <v>20</v>
      </c>
      <c r="B21" s="151" t="s">
        <v>3775</v>
      </c>
      <c r="C21" s="150">
        <v>40297</v>
      </c>
      <c r="D21" s="116">
        <v>2780000</v>
      </c>
      <c r="E21" s="116">
        <v>2780000</v>
      </c>
      <c r="F21" s="116">
        <v>2780000</v>
      </c>
      <c r="G21" s="116">
        <v>2780000</v>
      </c>
      <c r="H21" s="102"/>
      <c r="I21" s="153">
        <v>0</v>
      </c>
      <c r="J21" s="153">
        <v>0</v>
      </c>
      <c r="K21" s="153">
        <v>0</v>
      </c>
      <c r="M21" s="120">
        <f>J21*$AI$6/200</f>
        <v>0</v>
      </c>
      <c r="N21" s="120">
        <f t="shared" si="7"/>
        <v>0</v>
      </c>
      <c r="O21" s="120">
        <f t="shared" si="2"/>
        <v>-70000</v>
      </c>
      <c r="P21" s="154">
        <f t="shared" si="1"/>
        <v>-2.456140350877193E-2</v>
      </c>
      <c r="Q21" s="154">
        <f t="shared" si="8"/>
        <v>5.1135402330368888E-2</v>
      </c>
    </row>
    <row r="22" spans="1:18">
      <c r="A22" s="102">
        <v>21</v>
      </c>
      <c r="B22" s="151" t="s">
        <v>3774</v>
      </c>
      <c r="C22" s="150">
        <v>40299</v>
      </c>
      <c r="D22" s="116">
        <v>2780000</v>
      </c>
      <c r="E22" s="116">
        <v>2780000</v>
      </c>
      <c r="F22" s="116">
        <v>2780000</v>
      </c>
      <c r="G22" s="116">
        <v>2780000</v>
      </c>
      <c r="H22" s="102"/>
      <c r="I22" s="116">
        <f t="shared" ref="I22:I85" si="17">G22*1.1</f>
        <v>3058000.0000000005</v>
      </c>
      <c r="J22" s="116">
        <f t="shared" ref="J22:J85" si="18">G22/3</f>
        <v>926666.66666666663</v>
      </c>
      <c r="K22" s="120">
        <f t="shared" ref="K22" si="19">G290</f>
        <v>4250000</v>
      </c>
      <c r="L22" s="120">
        <f t="shared" ref="L22" si="20">K22-I22</f>
        <v>1191999.9999999995</v>
      </c>
      <c r="M22" s="120">
        <f>J22*$AI$6/200</f>
        <v>115833.33333333331</v>
      </c>
      <c r="N22" s="120">
        <f t="shared" si="7"/>
        <v>1307833.3333333328</v>
      </c>
      <c r="O22" s="120">
        <f t="shared" si="2"/>
        <v>0</v>
      </c>
      <c r="P22" s="154">
        <f t="shared" si="1"/>
        <v>0</v>
      </c>
      <c r="Q22" s="154">
        <f>SUM(P17:P21)</f>
        <v>1.9193925020858954E-2</v>
      </c>
      <c r="R22" s="102">
        <v>1</v>
      </c>
    </row>
    <row r="23" spans="1:18">
      <c r="A23" s="102">
        <v>22</v>
      </c>
      <c r="B23" s="151" t="s">
        <v>3773</v>
      </c>
      <c r="C23" s="150">
        <v>40300</v>
      </c>
      <c r="D23" s="116">
        <v>2830000</v>
      </c>
      <c r="E23" s="116">
        <v>2830000</v>
      </c>
      <c r="F23" s="116">
        <v>2830000</v>
      </c>
      <c r="G23" s="116">
        <v>2830000</v>
      </c>
      <c r="H23" s="102"/>
      <c r="I23" s="152">
        <v>0</v>
      </c>
      <c r="J23" s="152">
        <v>0</v>
      </c>
      <c r="K23" s="152">
        <v>0</v>
      </c>
      <c r="M23" s="120">
        <f>J23*$AI$6/200</f>
        <v>0</v>
      </c>
      <c r="N23" s="120">
        <f t="shared" si="7"/>
        <v>0</v>
      </c>
      <c r="O23" s="120">
        <f t="shared" si="2"/>
        <v>50000</v>
      </c>
      <c r="P23" s="154">
        <f t="shared" si="1"/>
        <v>1.7985611510791366E-2</v>
      </c>
      <c r="Q23" s="154">
        <f t="shared" si="8"/>
        <v>1.553092135785529E-2</v>
      </c>
    </row>
    <row r="24" spans="1:18">
      <c r="A24" s="102">
        <v>23</v>
      </c>
      <c r="B24" s="151" t="s">
        <v>3772</v>
      </c>
      <c r="C24" s="150">
        <v>40301</v>
      </c>
      <c r="D24" s="116">
        <v>2830000</v>
      </c>
      <c r="E24" s="116">
        <v>2830000</v>
      </c>
      <c r="F24" s="116">
        <v>2830000</v>
      </c>
      <c r="G24" s="116">
        <v>2830000</v>
      </c>
      <c r="H24" s="102"/>
      <c r="I24" s="152">
        <v>0</v>
      </c>
      <c r="J24" s="152">
        <v>0</v>
      </c>
      <c r="K24" s="152">
        <v>0</v>
      </c>
      <c r="M24" s="120">
        <f>J24*$AI$6/200</f>
        <v>0</v>
      </c>
      <c r="N24" s="120">
        <f t="shared" si="7"/>
        <v>0</v>
      </c>
      <c r="O24" s="120">
        <f t="shared" si="2"/>
        <v>0</v>
      </c>
      <c r="P24" s="154">
        <f t="shared" si="1"/>
        <v>0</v>
      </c>
      <c r="Q24" s="154">
        <f t="shared" si="8"/>
        <v>2.2567627759157605E-2</v>
      </c>
    </row>
    <row r="25" spans="1:18">
      <c r="A25" s="102">
        <v>24</v>
      </c>
      <c r="B25" s="151" t="s">
        <v>3771</v>
      </c>
      <c r="C25" s="150">
        <v>40302</v>
      </c>
      <c r="D25" s="116">
        <v>2820000</v>
      </c>
      <c r="E25" s="116">
        <v>2820000</v>
      </c>
      <c r="F25" s="116">
        <v>2820000</v>
      </c>
      <c r="G25" s="116">
        <v>2820000</v>
      </c>
      <c r="H25" s="102"/>
      <c r="I25" s="152">
        <v>0</v>
      </c>
      <c r="J25" s="152">
        <v>0</v>
      </c>
      <c r="K25" s="152">
        <v>0</v>
      </c>
      <c r="M25" s="120">
        <f>J25*$AI$6/200</f>
        <v>0</v>
      </c>
      <c r="N25" s="120">
        <f t="shared" si="7"/>
        <v>0</v>
      </c>
      <c r="O25" s="120">
        <f t="shared" si="2"/>
        <v>-10000</v>
      </c>
      <c r="P25" s="154">
        <f t="shared" si="1"/>
        <v>-3.5335689045936395E-3</v>
      </c>
      <c r="Q25" s="154">
        <f t="shared" si="8"/>
        <v>2.9787844365655798E-2</v>
      </c>
    </row>
    <row r="26" spans="1:18">
      <c r="A26" s="102">
        <v>25</v>
      </c>
      <c r="B26" s="151" t="s">
        <v>3770</v>
      </c>
      <c r="C26" s="150">
        <v>40303</v>
      </c>
      <c r="D26" s="116">
        <v>2825000</v>
      </c>
      <c r="E26" s="116">
        <v>2825000</v>
      </c>
      <c r="F26" s="116">
        <v>2825000</v>
      </c>
      <c r="G26" s="116">
        <v>2825000</v>
      </c>
      <c r="H26" s="102"/>
      <c r="I26" s="153">
        <v>0</v>
      </c>
      <c r="J26" s="153">
        <v>0</v>
      </c>
      <c r="K26" s="153">
        <v>0</v>
      </c>
      <c r="M26" s="120">
        <f>J26*$AI$6/200</f>
        <v>0</v>
      </c>
      <c r="N26" s="120">
        <f t="shared" si="7"/>
        <v>0</v>
      </c>
      <c r="O26" s="120">
        <f t="shared" si="2"/>
        <v>5000</v>
      </c>
      <c r="P26" s="154">
        <f t="shared" si="1"/>
        <v>1.7730496453900709E-3</v>
      </c>
      <c r="Q26" s="154">
        <f t="shared" si="8"/>
        <v>-1.0109360902574204E-2</v>
      </c>
    </row>
    <row r="27" spans="1:18">
      <c r="A27" s="102">
        <v>26</v>
      </c>
      <c r="B27" s="151" t="s">
        <v>3769</v>
      </c>
      <c r="C27" s="150">
        <v>40304</v>
      </c>
      <c r="D27" s="116">
        <v>2870000</v>
      </c>
      <c r="E27" s="116">
        <v>2870000</v>
      </c>
      <c r="F27" s="116">
        <v>2870000</v>
      </c>
      <c r="G27" s="116">
        <v>2870000</v>
      </c>
      <c r="H27" s="102"/>
      <c r="I27" s="116">
        <f t="shared" ref="I27:I90" si="21">G27*1.1</f>
        <v>3157000.0000000005</v>
      </c>
      <c r="J27" s="116">
        <f t="shared" ref="J27:J90" si="22">G27/3</f>
        <v>956666.66666666663</v>
      </c>
      <c r="K27" s="120">
        <f t="shared" ref="K27" si="23">G295</f>
        <v>4200000</v>
      </c>
      <c r="L27" s="120">
        <f t="shared" ref="L27" si="24">K27-I27</f>
        <v>1042999.9999999995</v>
      </c>
      <c r="M27" s="120">
        <f>J27*$AI$6/200</f>
        <v>119583.33333333331</v>
      </c>
      <c r="N27" s="120">
        <f t="shared" si="7"/>
        <v>1162583.3333333328</v>
      </c>
      <c r="O27" s="120">
        <f t="shared" si="2"/>
        <v>45000</v>
      </c>
      <c r="P27" s="154">
        <f t="shared" si="1"/>
        <v>1.5929203539823009E-2</v>
      </c>
      <c r="Q27" s="154">
        <f t="shared" si="8"/>
        <v>1.6225092251587796E-2</v>
      </c>
      <c r="R27" s="102">
        <v>1</v>
      </c>
    </row>
    <row r="28" spans="1:18">
      <c r="A28" s="102">
        <v>27</v>
      </c>
      <c r="B28" s="151" t="s">
        <v>3768</v>
      </c>
      <c r="C28" s="150">
        <v>40306</v>
      </c>
      <c r="D28" s="116">
        <v>2820000</v>
      </c>
      <c r="E28" s="116">
        <v>2820000</v>
      </c>
      <c r="F28" s="116">
        <v>2820000</v>
      </c>
      <c r="G28" s="116">
        <v>2820000</v>
      </c>
      <c r="H28" s="102"/>
      <c r="I28" s="152">
        <v>0</v>
      </c>
      <c r="J28" s="152">
        <v>0</v>
      </c>
      <c r="K28" s="152">
        <v>0</v>
      </c>
      <c r="M28" s="120">
        <f>J28*$AI$6/200</f>
        <v>0</v>
      </c>
      <c r="N28" s="120">
        <f t="shared" si="7"/>
        <v>0</v>
      </c>
      <c r="O28" s="120">
        <f t="shared" si="2"/>
        <v>-50000</v>
      </c>
      <c r="P28" s="154">
        <f t="shared" si="1"/>
        <v>-1.7421602787456445E-2</v>
      </c>
      <c r="Q28" s="154">
        <f t="shared" si="8"/>
        <v>3.2154295791410804E-2</v>
      </c>
    </row>
    <row r="29" spans="1:18">
      <c r="A29" s="102">
        <v>28</v>
      </c>
      <c r="B29" s="151" t="s">
        <v>3767</v>
      </c>
      <c r="C29" s="150">
        <v>40307</v>
      </c>
      <c r="D29" s="116">
        <v>2900000</v>
      </c>
      <c r="E29" s="116">
        <v>2900000</v>
      </c>
      <c r="F29" s="116">
        <v>2900000</v>
      </c>
      <c r="G29" s="116">
        <v>2900000</v>
      </c>
      <c r="H29" s="102"/>
      <c r="I29" s="152">
        <v>0</v>
      </c>
      <c r="J29" s="152">
        <v>0</v>
      </c>
      <c r="K29" s="152">
        <v>0</v>
      </c>
      <c r="M29" s="120">
        <f>J29*$AI$6/200</f>
        <v>0</v>
      </c>
      <c r="N29" s="120">
        <f t="shared" si="7"/>
        <v>0</v>
      </c>
      <c r="O29" s="120">
        <f t="shared" si="2"/>
        <v>80000</v>
      </c>
      <c r="P29" s="154">
        <f t="shared" si="1"/>
        <v>2.8368794326241134E-2</v>
      </c>
      <c r="Q29" s="154">
        <f t="shared" si="8"/>
        <v>-3.2529185068370051E-3</v>
      </c>
    </row>
    <row r="30" spans="1:18">
      <c r="A30" s="102">
        <v>29</v>
      </c>
      <c r="B30" s="151" t="s">
        <v>3766</v>
      </c>
      <c r="C30" s="150">
        <v>40308</v>
      </c>
      <c r="D30" s="116">
        <v>2890000</v>
      </c>
      <c r="E30" s="116">
        <v>2890000</v>
      </c>
      <c r="F30" s="116">
        <v>2890000</v>
      </c>
      <c r="G30" s="116">
        <v>2890000</v>
      </c>
      <c r="H30" s="102"/>
      <c r="I30" s="152">
        <v>0</v>
      </c>
      <c r="J30" s="152">
        <v>0</v>
      </c>
      <c r="K30" s="152">
        <v>0</v>
      </c>
      <c r="M30" s="120">
        <f>J30*$AI$6/200</f>
        <v>0</v>
      </c>
      <c r="N30" s="120">
        <f t="shared" si="7"/>
        <v>0</v>
      </c>
      <c r="O30" s="120">
        <f t="shared" si="2"/>
        <v>-10000</v>
      </c>
      <c r="P30" s="154">
        <f t="shared" si="1"/>
        <v>-3.4482758620689655E-3</v>
      </c>
      <c r="Q30" s="154">
        <f t="shared" si="8"/>
        <v>2.5115875819404131E-2</v>
      </c>
    </row>
    <row r="31" spans="1:18">
      <c r="A31" s="102">
        <v>30</v>
      </c>
      <c r="B31" s="151" t="s">
        <v>3765</v>
      </c>
      <c r="C31" s="150">
        <v>40309</v>
      </c>
      <c r="D31" s="116">
        <v>2870000</v>
      </c>
      <c r="E31" s="116">
        <v>2870000</v>
      </c>
      <c r="F31" s="116">
        <v>2870000</v>
      </c>
      <c r="G31" s="116">
        <v>2870000</v>
      </c>
      <c r="H31" s="102"/>
      <c r="I31" s="153">
        <v>0</v>
      </c>
      <c r="J31" s="153">
        <v>0</v>
      </c>
      <c r="K31" s="153">
        <v>0</v>
      </c>
      <c r="M31" s="120">
        <f>J31*$AI$6/200</f>
        <v>0</v>
      </c>
      <c r="N31" s="120">
        <f t="shared" si="7"/>
        <v>0</v>
      </c>
      <c r="O31" s="120">
        <f t="shared" si="2"/>
        <v>-20000</v>
      </c>
      <c r="P31" s="154">
        <f t="shared" si="1"/>
        <v>-6.920415224913495E-3</v>
      </c>
      <c r="Q31" s="154">
        <f t="shared" si="8"/>
        <v>2.5201168861928802E-2</v>
      </c>
    </row>
    <row r="32" spans="1:18">
      <c r="A32" s="102">
        <v>31</v>
      </c>
      <c r="B32" s="151" t="s">
        <v>3764</v>
      </c>
      <c r="C32" s="150">
        <v>40310</v>
      </c>
      <c r="D32" s="116">
        <v>2880000</v>
      </c>
      <c r="E32" s="116">
        <v>2880000</v>
      </c>
      <c r="F32" s="116">
        <v>2880000</v>
      </c>
      <c r="G32" s="116">
        <v>2880000</v>
      </c>
      <c r="H32" s="102"/>
      <c r="I32" s="116">
        <f t="shared" ref="I32:I95" si="25">G32*1.1</f>
        <v>3168000.0000000005</v>
      </c>
      <c r="J32" s="116">
        <f t="shared" ref="J32:J95" si="26">G32/3</f>
        <v>960000</v>
      </c>
      <c r="K32" s="120">
        <f t="shared" ref="K32" si="27">G300</f>
        <v>4250000</v>
      </c>
      <c r="L32" s="120">
        <f t="shared" ref="L32" si="28">K32-I32</f>
        <v>1081999.9999999995</v>
      </c>
      <c r="M32" s="120">
        <f>J32*$AI$6/200</f>
        <v>120000</v>
      </c>
      <c r="N32" s="120">
        <f t="shared" si="7"/>
        <v>1201999.9999999995</v>
      </c>
      <c r="O32" s="120">
        <f t="shared" si="2"/>
        <v>10000</v>
      </c>
      <c r="P32" s="154">
        <f t="shared" si="1"/>
        <v>3.4843205574912892E-3</v>
      </c>
      <c r="Q32" s="154">
        <f t="shared" si="8"/>
        <v>1.6507703991625239E-2</v>
      </c>
      <c r="R32" s="102">
        <v>1</v>
      </c>
    </row>
    <row r="33" spans="1:18">
      <c r="A33" s="102">
        <v>32</v>
      </c>
      <c r="B33" s="151" t="s">
        <v>3763</v>
      </c>
      <c r="C33" s="150">
        <v>40311</v>
      </c>
      <c r="D33" s="116">
        <v>2950000</v>
      </c>
      <c r="E33" s="116">
        <v>2950000</v>
      </c>
      <c r="F33" s="116">
        <v>2950000</v>
      </c>
      <c r="G33" s="116">
        <v>2950000</v>
      </c>
      <c r="H33" s="102"/>
      <c r="I33" s="152">
        <v>0</v>
      </c>
      <c r="J33" s="152">
        <v>0</v>
      </c>
      <c r="K33" s="152">
        <v>0</v>
      </c>
      <c r="M33" s="120">
        <f>J33*$AI$6/200</f>
        <v>0</v>
      </c>
      <c r="N33" s="120">
        <f t="shared" si="7"/>
        <v>0</v>
      </c>
      <c r="O33" s="120">
        <f t="shared" si="2"/>
        <v>70000</v>
      </c>
      <c r="P33" s="154">
        <f t="shared" si="1"/>
        <v>2.4305555555555556E-2</v>
      </c>
      <c r="Q33" s="154">
        <f t="shared" si="8"/>
        <v>4.0628210092935177E-3</v>
      </c>
    </row>
    <row r="34" spans="1:18">
      <c r="A34" s="102">
        <v>33</v>
      </c>
      <c r="B34" s="151" t="s">
        <v>3762</v>
      </c>
      <c r="C34" s="150">
        <v>40313</v>
      </c>
      <c r="D34" s="116">
        <v>2950000</v>
      </c>
      <c r="E34" s="116">
        <v>2950000</v>
      </c>
      <c r="F34" s="116">
        <v>2950000</v>
      </c>
      <c r="G34" s="116">
        <v>2950000</v>
      </c>
      <c r="H34" s="102"/>
      <c r="I34" s="152">
        <v>0</v>
      </c>
      <c r="J34" s="152">
        <v>0</v>
      </c>
      <c r="K34" s="152">
        <v>0</v>
      </c>
      <c r="M34" s="120">
        <f>J34*$AI$6/200</f>
        <v>0</v>
      </c>
      <c r="N34" s="120">
        <f t="shared" si="7"/>
        <v>0</v>
      </c>
      <c r="O34" s="120">
        <f t="shared" si="2"/>
        <v>0</v>
      </c>
      <c r="P34" s="154">
        <f t="shared" si="1"/>
        <v>0</v>
      </c>
      <c r="Q34" s="154">
        <f t="shared" si="8"/>
        <v>4.5789979352305513E-2</v>
      </c>
    </row>
    <row r="35" spans="1:18">
      <c r="A35" s="102">
        <v>34</v>
      </c>
      <c r="B35" s="151" t="s">
        <v>3761</v>
      </c>
      <c r="C35" s="150">
        <v>40316</v>
      </c>
      <c r="D35" s="116">
        <v>2930000</v>
      </c>
      <c r="E35" s="116">
        <v>2930000</v>
      </c>
      <c r="F35" s="116">
        <v>2930000</v>
      </c>
      <c r="G35" s="116">
        <v>2930000</v>
      </c>
      <c r="H35" s="102"/>
      <c r="I35" s="152">
        <v>0</v>
      </c>
      <c r="J35" s="152">
        <v>0</v>
      </c>
      <c r="K35" s="152">
        <v>0</v>
      </c>
      <c r="M35" s="120">
        <f>J35*$AI$6/200</f>
        <v>0</v>
      </c>
      <c r="N35" s="120">
        <f t="shared" si="7"/>
        <v>0</v>
      </c>
      <c r="O35" s="120">
        <f t="shared" si="2"/>
        <v>-20000</v>
      </c>
      <c r="P35" s="154">
        <f t="shared" si="1"/>
        <v>-6.7796610169491523E-3</v>
      </c>
      <c r="Q35" s="154">
        <f t="shared" si="8"/>
        <v>1.7421185026064386E-2</v>
      </c>
    </row>
    <row r="36" spans="1:18">
      <c r="A36" s="102">
        <v>35</v>
      </c>
      <c r="B36" s="151" t="s">
        <v>3760</v>
      </c>
      <c r="C36" s="150">
        <v>40320</v>
      </c>
      <c r="D36" s="116">
        <v>2900000</v>
      </c>
      <c r="E36" s="116">
        <v>2900000</v>
      </c>
      <c r="F36" s="116">
        <v>2900000</v>
      </c>
      <c r="G36" s="116">
        <v>2900000</v>
      </c>
      <c r="H36" s="102"/>
      <c r="I36" s="153">
        <v>0</v>
      </c>
      <c r="J36" s="153">
        <v>0</v>
      </c>
      <c r="K36" s="153">
        <v>0</v>
      </c>
      <c r="M36" s="120">
        <f>J36*$AI$6/200</f>
        <v>0</v>
      </c>
      <c r="N36" s="120">
        <f t="shared" si="7"/>
        <v>0</v>
      </c>
      <c r="O36" s="120">
        <f t="shared" si="2"/>
        <v>-30000</v>
      </c>
      <c r="P36" s="154">
        <f t="shared" si="1"/>
        <v>-1.0238907849829351E-2</v>
      </c>
      <c r="Q36" s="154">
        <f t="shared" si="8"/>
        <v>1.4089799871184198E-2</v>
      </c>
    </row>
    <row r="37" spans="1:18">
      <c r="A37" s="102">
        <v>36</v>
      </c>
      <c r="B37" s="151" t="s">
        <v>3759</v>
      </c>
      <c r="C37" s="150">
        <v>40317</v>
      </c>
      <c r="D37" s="116">
        <v>2920000</v>
      </c>
      <c r="E37" s="116">
        <v>2920000</v>
      </c>
      <c r="F37" s="116">
        <v>2920000</v>
      </c>
      <c r="G37" s="116">
        <v>2920000</v>
      </c>
      <c r="H37" s="102"/>
      <c r="I37" s="116">
        <f t="shared" ref="I37:I100" si="29">G37*1.1</f>
        <v>3212000.0000000005</v>
      </c>
      <c r="J37" s="116">
        <f t="shared" ref="J37:J100" si="30">G37/3</f>
        <v>973333.33333333337</v>
      </c>
      <c r="K37" s="120">
        <f t="shared" ref="K37" si="31">G305</f>
        <v>4230000</v>
      </c>
      <c r="L37" s="120">
        <f t="shared" ref="L37" si="32">K37-I37</f>
        <v>1017999.9999999995</v>
      </c>
      <c r="M37" s="120">
        <f>J37*$AI$6/200</f>
        <v>121666.66666666669</v>
      </c>
      <c r="N37" s="120">
        <f t="shared" si="7"/>
        <v>1139666.6666666663</v>
      </c>
      <c r="O37" s="120">
        <f t="shared" si="2"/>
        <v>20000</v>
      </c>
      <c r="P37" s="154">
        <f t="shared" si="1"/>
        <v>6.8965517241379309E-3</v>
      </c>
      <c r="Q37" s="154">
        <f t="shared" si="8"/>
        <v>1.077130724626834E-2</v>
      </c>
      <c r="R37" s="102">
        <v>1</v>
      </c>
    </row>
    <row r="38" spans="1:18">
      <c r="A38" s="102">
        <v>37</v>
      </c>
      <c r="B38" s="151" t="s">
        <v>3758</v>
      </c>
      <c r="C38" s="150">
        <v>40321</v>
      </c>
      <c r="D38" s="116">
        <v>2880000</v>
      </c>
      <c r="E38" s="116">
        <v>2880000</v>
      </c>
      <c r="F38" s="116">
        <v>2880000</v>
      </c>
      <c r="G38" s="116">
        <v>2880000</v>
      </c>
      <c r="H38" s="102"/>
      <c r="I38" s="152">
        <v>0</v>
      </c>
      <c r="J38" s="152">
        <v>0</v>
      </c>
      <c r="K38" s="152">
        <v>0</v>
      </c>
      <c r="M38" s="120">
        <f>J38*$AI$6/200</f>
        <v>0</v>
      </c>
      <c r="N38" s="120">
        <f t="shared" si="7"/>
        <v>0</v>
      </c>
      <c r="O38" s="120">
        <f t="shared" si="2"/>
        <v>-40000</v>
      </c>
      <c r="P38" s="154">
        <f t="shared" si="1"/>
        <v>-1.3698630136986301E-2</v>
      </c>
      <c r="Q38" s="154">
        <f t="shared" si="8"/>
        <v>1.4183538412914982E-2</v>
      </c>
    </row>
    <row r="39" spans="1:18">
      <c r="A39" s="102">
        <v>38</v>
      </c>
      <c r="B39" s="151" t="s">
        <v>3757</v>
      </c>
      <c r="C39" s="150">
        <v>40318</v>
      </c>
      <c r="D39" s="116">
        <v>2920000</v>
      </c>
      <c r="E39" s="116">
        <v>2920000</v>
      </c>
      <c r="F39" s="116">
        <v>2920000</v>
      </c>
      <c r="G39" s="116">
        <v>2920000</v>
      </c>
      <c r="H39" s="102"/>
      <c r="I39" s="152">
        <v>0</v>
      </c>
      <c r="J39" s="152">
        <v>0</v>
      </c>
      <c r="K39" s="152">
        <v>0</v>
      </c>
      <c r="M39" s="120">
        <f>J39*$AI$6/200</f>
        <v>0</v>
      </c>
      <c r="N39" s="120">
        <f t="shared" si="7"/>
        <v>0</v>
      </c>
      <c r="O39" s="120">
        <f t="shared" si="2"/>
        <v>40000</v>
      </c>
      <c r="P39" s="154">
        <f t="shared" si="1"/>
        <v>1.3888888888888888E-2</v>
      </c>
      <c r="Q39" s="154">
        <f t="shared" si="8"/>
        <v>-2.3820647279626874E-2</v>
      </c>
    </row>
    <row r="40" spans="1:18">
      <c r="A40" s="102">
        <v>39</v>
      </c>
      <c r="B40" s="151" t="s">
        <v>3756</v>
      </c>
      <c r="C40" s="150">
        <v>40322</v>
      </c>
      <c r="D40" s="116">
        <v>2880000</v>
      </c>
      <c r="E40" s="116">
        <v>2880000</v>
      </c>
      <c r="F40" s="116">
        <v>2880000</v>
      </c>
      <c r="G40" s="116">
        <v>2880000</v>
      </c>
      <c r="H40" s="102"/>
      <c r="I40" s="152">
        <v>0</v>
      </c>
      <c r="J40" s="152">
        <v>0</v>
      </c>
      <c r="K40" s="152">
        <v>0</v>
      </c>
      <c r="M40" s="120">
        <f>J40*$AI$6/200</f>
        <v>0</v>
      </c>
      <c r="N40" s="120">
        <f t="shared" si="7"/>
        <v>0</v>
      </c>
      <c r="O40" s="120">
        <f t="shared" si="2"/>
        <v>-40000</v>
      </c>
      <c r="P40" s="154">
        <f t="shared" si="1"/>
        <v>-1.3698630136986301E-2</v>
      </c>
      <c r="Q40" s="154">
        <f t="shared" si="8"/>
        <v>-9.931758390737986E-3</v>
      </c>
    </row>
    <row r="41" spans="1:18">
      <c r="A41" s="102">
        <v>40</v>
      </c>
      <c r="B41" s="151" t="s">
        <v>3755</v>
      </c>
      <c r="C41" s="150">
        <v>40323</v>
      </c>
      <c r="D41" s="116">
        <v>2900000</v>
      </c>
      <c r="E41" s="116">
        <v>2900000</v>
      </c>
      <c r="F41" s="116">
        <v>2900000</v>
      </c>
      <c r="G41" s="116">
        <v>2900000</v>
      </c>
      <c r="H41" s="102"/>
      <c r="I41" s="153">
        <v>0</v>
      </c>
      <c r="J41" s="153">
        <v>0</v>
      </c>
      <c r="K41" s="153">
        <v>0</v>
      </c>
      <c r="M41" s="120">
        <f>J41*$AI$6/200</f>
        <v>0</v>
      </c>
      <c r="N41" s="120">
        <f t="shared" si="7"/>
        <v>0</v>
      </c>
      <c r="O41" s="120">
        <f t="shared" si="2"/>
        <v>20000</v>
      </c>
      <c r="P41" s="154">
        <f t="shared" si="1"/>
        <v>6.9444444444444441E-3</v>
      </c>
      <c r="Q41" s="154">
        <f t="shared" si="8"/>
        <v>-1.6850727510775133E-2</v>
      </c>
    </row>
    <row r="42" spans="1:18">
      <c r="A42" s="102">
        <v>41</v>
      </c>
      <c r="B42" s="151" t="s">
        <v>3754</v>
      </c>
      <c r="C42" s="150">
        <v>40324</v>
      </c>
      <c r="D42" s="116">
        <v>2910000</v>
      </c>
      <c r="E42" s="116">
        <v>2910000</v>
      </c>
      <c r="F42" s="116">
        <v>2910000</v>
      </c>
      <c r="G42" s="116">
        <v>2910000</v>
      </c>
      <c r="H42" s="102"/>
      <c r="I42" s="116">
        <f t="shared" ref="I42:I105" si="33">G42*1.1</f>
        <v>3201000.0000000005</v>
      </c>
      <c r="J42" s="116">
        <f t="shared" ref="J42:J105" si="34">G42/3</f>
        <v>970000</v>
      </c>
      <c r="K42" s="120">
        <f t="shared" ref="K42" si="35">G310</f>
        <v>4350000</v>
      </c>
      <c r="L42" s="120">
        <f t="shared" ref="L42" si="36">K42-I42</f>
        <v>1148999.9999999995</v>
      </c>
      <c r="M42" s="120">
        <f>J42*$AI$6/200</f>
        <v>121250</v>
      </c>
      <c r="N42" s="120">
        <f t="shared" si="7"/>
        <v>1270249.9999999995</v>
      </c>
      <c r="O42" s="120">
        <f t="shared" si="2"/>
        <v>10000</v>
      </c>
      <c r="P42" s="154">
        <f t="shared" si="1"/>
        <v>3.4482758620689655E-3</v>
      </c>
      <c r="Q42" s="154">
        <f t="shared" si="8"/>
        <v>3.326247834986619E-4</v>
      </c>
      <c r="R42" s="102">
        <v>1</v>
      </c>
    </row>
    <row r="43" spans="1:18">
      <c r="A43" s="102">
        <v>42</v>
      </c>
      <c r="B43" s="151" t="s">
        <v>3753</v>
      </c>
      <c r="C43" s="150">
        <v>40325</v>
      </c>
      <c r="D43" s="116">
        <v>2950000</v>
      </c>
      <c r="E43" s="116">
        <v>2950000</v>
      </c>
      <c r="F43" s="116">
        <v>2950000</v>
      </c>
      <c r="G43" s="116">
        <v>2950000</v>
      </c>
      <c r="H43" s="102"/>
      <c r="I43" s="152">
        <v>0</v>
      </c>
      <c r="J43" s="152">
        <v>0</v>
      </c>
      <c r="K43" s="152">
        <v>0</v>
      </c>
      <c r="M43" s="120">
        <f>J43*$AI$6/200</f>
        <v>0</v>
      </c>
      <c r="N43" s="120">
        <f t="shared" si="7"/>
        <v>0</v>
      </c>
      <c r="O43" s="120">
        <f t="shared" si="2"/>
        <v>40000</v>
      </c>
      <c r="P43" s="154">
        <f t="shared" si="1"/>
        <v>1.3745704467353952E-2</v>
      </c>
      <c r="Q43" s="154">
        <f t="shared" si="8"/>
        <v>-3.1156510785703036E-3</v>
      </c>
    </row>
    <row r="44" spans="1:18">
      <c r="A44" s="102">
        <v>43</v>
      </c>
      <c r="B44" s="151" t="s">
        <v>3752</v>
      </c>
      <c r="C44" s="150">
        <v>40327</v>
      </c>
      <c r="D44" s="116">
        <v>2960000</v>
      </c>
      <c r="E44" s="116">
        <v>2960000</v>
      </c>
      <c r="F44" s="116">
        <v>2960000</v>
      </c>
      <c r="G44" s="116">
        <v>2960000</v>
      </c>
      <c r="H44" s="102"/>
      <c r="I44" s="152">
        <v>0</v>
      </c>
      <c r="J44" s="152">
        <v>0</v>
      </c>
      <c r="K44" s="152">
        <v>0</v>
      </c>
      <c r="M44" s="120">
        <f>J44*$AI$6/200</f>
        <v>0</v>
      </c>
      <c r="N44" s="120">
        <f t="shared" si="7"/>
        <v>0</v>
      </c>
      <c r="O44" s="120">
        <f t="shared" si="2"/>
        <v>10000</v>
      </c>
      <c r="P44" s="154">
        <f t="shared" si="1"/>
        <v>3.3898305084745762E-3</v>
      </c>
      <c r="Q44" s="154">
        <f t="shared" si="8"/>
        <v>2.4328683525769949E-2</v>
      </c>
    </row>
    <row r="45" spans="1:18">
      <c r="A45" s="102">
        <v>44</v>
      </c>
      <c r="B45" s="151" t="s">
        <v>3751</v>
      </c>
      <c r="C45" s="150">
        <v>40328</v>
      </c>
      <c r="D45" s="116">
        <v>2970000</v>
      </c>
      <c r="E45" s="116">
        <v>2970000</v>
      </c>
      <c r="F45" s="116">
        <v>2970000</v>
      </c>
      <c r="G45" s="116">
        <v>2970000</v>
      </c>
      <c r="H45" s="102"/>
      <c r="I45" s="152">
        <v>0</v>
      </c>
      <c r="J45" s="152">
        <v>0</v>
      </c>
      <c r="K45" s="152">
        <v>0</v>
      </c>
      <c r="M45" s="120">
        <f>J45*$AI$6/200</f>
        <v>0</v>
      </c>
      <c r="N45" s="120">
        <f t="shared" si="7"/>
        <v>0</v>
      </c>
      <c r="O45" s="120">
        <f t="shared" si="2"/>
        <v>10000</v>
      </c>
      <c r="P45" s="154">
        <f t="shared" si="1"/>
        <v>3.3783783783783786E-3</v>
      </c>
      <c r="Q45" s="154">
        <f t="shared" si="8"/>
        <v>1.3829625145355637E-2</v>
      </c>
    </row>
    <row r="46" spans="1:18">
      <c r="A46" s="102">
        <v>45</v>
      </c>
      <c r="B46" s="151" t="s">
        <v>3750</v>
      </c>
      <c r="C46" s="150">
        <v>40329</v>
      </c>
      <c r="D46" s="116">
        <v>2970000</v>
      </c>
      <c r="E46" s="116">
        <v>2970000</v>
      </c>
      <c r="F46" s="116">
        <v>2970000</v>
      </c>
      <c r="G46" s="116">
        <v>2970000</v>
      </c>
      <c r="H46" s="102"/>
      <c r="I46" s="153">
        <v>0</v>
      </c>
      <c r="J46" s="153">
        <v>0</v>
      </c>
      <c r="K46" s="153">
        <v>0</v>
      </c>
      <c r="M46" s="120">
        <f>J46*$AI$6/200</f>
        <v>0</v>
      </c>
      <c r="N46" s="120">
        <f t="shared" si="7"/>
        <v>0</v>
      </c>
      <c r="O46" s="120">
        <f t="shared" si="2"/>
        <v>0</v>
      </c>
      <c r="P46" s="154">
        <f t="shared" si="1"/>
        <v>0</v>
      </c>
      <c r="Q46" s="154">
        <f t="shared" si="8"/>
        <v>3.0906633660720315E-2</v>
      </c>
    </row>
    <row r="47" spans="1:18">
      <c r="A47" s="102">
        <v>46</v>
      </c>
      <c r="B47" s="151" t="s">
        <v>3749</v>
      </c>
      <c r="C47" s="150">
        <v>40330</v>
      </c>
      <c r="D47" s="116">
        <v>2980000</v>
      </c>
      <c r="E47" s="116">
        <v>2980000</v>
      </c>
      <c r="F47" s="116">
        <v>2980000</v>
      </c>
      <c r="G47" s="116">
        <v>2980000</v>
      </c>
      <c r="H47" s="102"/>
      <c r="I47" s="116">
        <f t="shared" ref="I47:I110" si="37">G47*1.1</f>
        <v>3278000.0000000005</v>
      </c>
      <c r="J47" s="116">
        <f t="shared" ref="J47:J110" si="38">G47/3</f>
        <v>993333.33333333337</v>
      </c>
      <c r="K47" s="120">
        <f t="shared" ref="K47" si="39">G315</f>
        <v>4400000</v>
      </c>
      <c r="L47" s="120">
        <f t="shared" ref="L47" si="40">K47-I47</f>
        <v>1121999.9999999995</v>
      </c>
      <c r="M47" s="120">
        <f>J47*$AI$6/200</f>
        <v>124166.66666666669</v>
      </c>
      <c r="N47" s="120">
        <f t="shared" si="7"/>
        <v>1246166.6666666663</v>
      </c>
      <c r="O47" s="120">
        <f t="shared" si="2"/>
        <v>10000</v>
      </c>
      <c r="P47" s="154">
        <f t="shared" si="1"/>
        <v>3.3670033670033669E-3</v>
      </c>
      <c r="Q47" s="154">
        <f t="shared" si="8"/>
        <v>2.3962189216275871E-2</v>
      </c>
      <c r="R47" s="102">
        <v>1</v>
      </c>
    </row>
    <row r="48" spans="1:18">
      <c r="A48" s="102">
        <v>47</v>
      </c>
      <c r="B48" s="151" t="s">
        <v>3748</v>
      </c>
      <c r="C48" s="150">
        <v>40331</v>
      </c>
      <c r="D48" s="116">
        <v>3000000</v>
      </c>
      <c r="E48" s="116">
        <v>3000000</v>
      </c>
      <c r="F48" s="116">
        <v>3000000</v>
      </c>
      <c r="G48" s="116">
        <v>3000000</v>
      </c>
      <c r="H48" s="102"/>
      <c r="I48" s="152">
        <v>0</v>
      </c>
      <c r="J48" s="152">
        <v>0</v>
      </c>
      <c r="K48" s="152">
        <v>0</v>
      </c>
      <c r="M48" s="120">
        <f>J48*$AI$6/200</f>
        <v>0</v>
      </c>
      <c r="N48" s="120">
        <f t="shared" si="7"/>
        <v>0</v>
      </c>
      <c r="O48" s="120">
        <f t="shared" si="2"/>
        <v>20000</v>
      </c>
      <c r="P48" s="154">
        <f t="shared" si="1"/>
        <v>6.7114093959731542E-3</v>
      </c>
      <c r="Q48" s="154">
        <f t="shared" si="8"/>
        <v>2.3880916721210271E-2</v>
      </c>
    </row>
    <row r="49" spans="1:18">
      <c r="A49" s="102">
        <v>48</v>
      </c>
      <c r="B49" s="151" t="s">
        <v>3747</v>
      </c>
      <c r="C49" s="150">
        <v>40332</v>
      </c>
      <c r="D49" s="116">
        <v>3040000</v>
      </c>
      <c r="E49" s="116">
        <v>3040000</v>
      </c>
      <c r="F49" s="116">
        <v>3040000</v>
      </c>
      <c r="G49" s="116">
        <v>3040000</v>
      </c>
      <c r="H49" s="102"/>
      <c r="I49" s="152">
        <v>0</v>
      </c>
      <c r="J49" s="152">
        <v>0</v>
      </c>
      <c r="K49" s="152">
        <v>0</v>
      </c>
      <c r="M49" s="120">
        <f>J49*$AI$6/200</f>
        <v>0</v>
      </c>
      <c r="N49" s="120">
        <f t="shared" si="7"/>
        <v>0</v>
      </c>
      <c r="O49" s="120">
        <f t="shared" si="2"/>
        <v>40000</v>
      </c>
      <c r="P49" s="154">
        <f t="shared" si="1"/>
        <v>1.3333333333333334E-2</v>
      </c>
      <c r="Q49" s="154">
        <f t="shared" si="8"/>
        <v>1.6846621649829478E-2</v>
      </c>
    </row>
    <row r="50" spans="1:18">
      <c r="A50" s="102">
        <v>49</v>
      </c>
      <c r="B50" s="151" t="s">
        <v>3746</v>
      </c>
      <c r="C50" s="150">
        <v>40335</v>
      </c>
      <c r="D50" s="116">
        <v>3020000</v>
      </c>
      <c r="E50" s="116">
        <v>3020000</v>
      </c>
      <c r="F50" s="116">
        <v>3020000</v>
      </c>
      <c r="G50" s="116">
        <v>3020000</v>
      </c>
      <c r="H50" s="102"/>
      <c r="I50" s="152">
        <v>0</v>
      </c>
      <c r="J50" s="152">
        <v>0</v>
      </c>
      <c r="K50" s="152">
        <v>0</v>
      </c>
      <c r="M50" s="120">
        <f>J50*$AI$6/200</f>
        <v>0</v>
      </c>
      <c r="N50" s="120">
        <f t="shared" si="7"/>
        <v>0</v>
      </c>
      <c r="O50" s="120">
        <f t="shared" si="2"/>
        <v>-20000</v>
      </c>
      <c r="P50" s="154">
        <f t="shared" si="1"/>
        <v>-6.5789473684210523E-3</v>
      </c>
      <c r="Q50" s="154">
        <f t="shared" si="8"/>
        <v>2.6790124474688232E-2</v>
      </c>
    </row>
    <row r="51" spans="1:18">
      <c r="A51" s="102">
        <v>50</v>
      </c>
      <c r="B51" s="151" t="s">
        <v>3745</v>
      </c>
      <c r="C51" s="150">
        <v>40336</v>
      </c>
      <c r="D51" s="116">
        <v>3015000</v>
      </c>
      <c r="E51" s="116">
        <v>3015000</v>
      </c>
      <c r="F51" s="116">
        <v>3015000</v>
      </c>
      <c r="G51" s="116">
        <v>3015000</v>
      </c>
      <c r="H51" s="102"/>
      <c r="I51" s="153">
        <v>0</v>
      </c>
      <c r="J51" s="153">
        <v>0</v>
      </c>
      <c r="K51" s="153">
        <v>0</v>
      </c>
      <c r="M51" s="120">
        <f>J51*$AI$6/200</f>
        <v>0</v>
      </c>
      <c r="N51" s="120">
        <f t="shared" si="7"/>
        <v>0</v>
      </c>
      <c r="O51" s="120">
        <f t="shared" si="2"/>
        <v>-5000</v>
      </c>
      <c r="P51" s="154">
        <f t="shared" si="1"/>
        <v>-1.6556291390728477E-3</v>
      </c>
      <c r="Q51" s="154">
        <f t="shared" si="8"/>
        <v>1.6832798727888801E-2</v>
      </c>
    </row>
    <row r="52" spans="1:18">
      <c r="A52" s="102">
        <v>51</v>
      </c>
      <c r="B52" s="151" t="s">
        <v>3744</v>
      </c>
      <c r="C52" s="150">
        <v>40337</v>
      </c>
      <c r="D52" s="116">
        <v>3020000</v>
      </c>
      <c r="E52" s="116">
        <v>3020000</v>
      </c>
      <c r="F52" s="116">
        <v>3020000</v>
      </c>
      <c r="G52" s="116">
        <v>3020000</v>
      </c>
      <c r="H52" s="102"/>
      <c r="I52" s="116">
        <f t="shared" ref="I52:I115" si="41">G52*1.1</f>
        <v>3322000.0000000005</v>
      </c>
      <c r="J52" s="116">
        <f t="shared" ref="J52:J115" si="42">G52/3</f>
        <v>1006666.6666666666</v>
      </c>
      <c r="K52" s="120">
        <f t="shared" ref="K52" si="43">G320</f>
        <v>4550000</v>
      </c>
      <c r="L52" s="120">
        <f t="shared" ref="L52" si="44">K52-I52</f>
        <v>1227999.9999999995</v>
      </c>
      <c r="M52" s="120">
        <f>J52*$AI$6/200</f>
        <v>125833.33333333331</v>
      </c>
      <c r="N52" s="120">
        <f t="shared" si="7"/>
        <v>1353833.3333333328</v>
      </c>
      <c r="O52" s="120">
        <f t="shared" si="2"/>
        <v>5000</v>
      </c>
      <c r="P52" s="154">
        <f t="shared" si="1"/>
        <v>1.658374792703151E-3</v>
      </c>
      <c r="Q52" s="154">
        <f t="shared" si="8"/>
        <v>1.5177169588815953E-2</v>
      </c>
      <c r="R52" s="102">
        <v>1</v>
      </c>
    </row>
    <row r="53" spans="1:18">
      <c r="A53" s="102">
        <v>52</v>
      </c>
      <c r="B53" s="151" t="s">
        <v>3743</v>
      </c>
      <c r="C53" s="150">
        <v>40338</v>
      </c>
      <c r="D53" s="116">
        <v>3070000</v>
      </c>
      <c r="E53" s="116">
        <v>3070000</v>
      </c>
      <c r="F53" s="116">
        <v>3070000</v>
      </c>
      <c r="G53" s="116">
        <v>3070000</v>
      </c>
      <c r="H53" s="102"/>
      <c r="I53" s="152">
        <v>0</v>
      </c>
      <c r="J53" s="152">
        <v>0</v>
      </c>
      <c r="K53" s="152">
        <v>0</v>
      </c>
      <c r="M53" s="120">
        <f>J53*$AI$6/200</f>
        <v>0</v>
      </c>
      <c r="N53" s="120">
        <f t="shared" si="7"/>
        <v>0</v>
      </c>
      <c r="O53" s="120">
        <f t="shared" si="2"/>
        <v>50000</v>
      </c>
      <c r="P53" s="154">
        <f t="shared" si="1"/>
        <v>1.6556291390728478E-2</v>
      </c>
      <c r="Q53" s="154">
        <f t="shared" si="8"/>
        <v>1.3468541014515738E-2</v>
      </c>
    </row>
    <row r="54" spans="1:18">
      <c r="A54" s="102">
        <v>53</v>
      </c>
      <c r="B54" s="151" t="s">
        <v>3742</v>
      </c>
      <c r="C54" s="150">
        <v>40339</v>
      </c>
      <c r="D54" s="116">
        <v>3100000</v>
      </c>
      <c r="E54" s="116">
        <v>3100000</v>
      </c>
      <c r="F54" s="116">
        <v>3100000</v>
      </c>
      <c r="G54" s="116">
        <v>3100000</v>
      </c>
      <c r="H54" s="102"/>
      <c r="I54" s="152">
        <v>0</v>
      </c>
      <c r="J54" s="152">
        <v>0</v>
      </c>
      <c r="K54" s="152">
        <v>0</v>
      </c>
      <c r="M54" s="120">
        <f>J54*$AI$6/200</f>
        <v>0</v>
      </c>
      <c r="N54" s="120">
        <f t="shared" si="7"/>
        <v>0</v>
      </c>
      <c r="O54" s="120">
        <f t="shared" si="2"/>
        <v>30000</v>
      </c>
      <c r="P54" s="154">
        <f t="shared" si="1"/>
        <v>9.7719869706840382E-3</v>
      </c>
      <c r="Q54" s="154">
        <f t="shared" si="8"/>
        <v>2.3313423009271063E-2</v>
      </c>
    </row>
    <row r="55" spans="1:18">
      <c r="A55" s="102">
        <v>54</v>
      </c>
      <c r="B55" s="151" t="s">
        <v>3741</v>
      </c>
      <c r="C55" s="150">
        <v>40341</v>
      </c>
      <c r="D55" s="116">
        <v>3110000</v>
      </c>
      <c r="E55" s="116">
        <v>3110000</v>
      </c>
      <c r="F55" s="116">
        <v>3110000</v>
      </c>
      <c r="G55" s="116">
        <v>3110000</v>
      </c>
      <c r="H55" s="102"/>
      <c r="I55" s="152">
        <v>0</v>
      </c>
      <c r="J55" s="152">
        <v>0</v>
      </c>
      <c r="K55" s="152">
        <v>0</v>
      </c>
      <c r="M55" s="120">
        <f>J55*$AI$6/200</f>
        <v>0</v>
      </c>
      <c r="N55" s="120">
        <f t="shared" si="7"/>
        <v>0</v>
      </c>
      <c r="O55" s="120">
        <f t="shared" si="2"/>
        <v>10000</v>
      </c>
      <c r="P55" s="154">
        <f t="shared" si="1"/>
        <v>3.2258064516129032E-3</v>
      </c>
      <c r="Q55" s="154">
        <f t="shared" si="8"/>
        <v>1.975207664662177E-2</v>
      </c>
    </row>
    <row r="56" spans="1:18">
      <c r="A56" s="102">
        <v>55</v>
      </c>
      <c r="B56" s="151" t="s">
        <v>3740</v>
      </c>
      <c r="C56" s="150">
        <v>40342</v>
      </c>
      <c r="D56" s="116">
        <v>3085000</v>
      </c>
      <c r="E56" s="116">
        <v>3085000</v>
      </c>
      <c r="F56" s="116">
        <v>3085000</v>
      </c>
      <c r="G56" s="116">
        <v>3085000</v>
      </c>
      <c r="H56" s="102"/>
      <c r="I56" s="153">
        <v>0</v>
      </c>
      <c r="J56" s="153">
        <v>0</v>
      </c>
      <c r="K56" s="153">
        <v>0</v>
      </c>
      <c r="M56" s="120">
        <f>J56*$AI$6/200</f>
        <v>0</v>
      </c>
      <c r="N56" s="120">
        <f t="shared" si="7"/>
        <v>0</v>
      </c>
      <c r="O56" s="120">
        <f t="shared" si="2"/>
        <v>-25000</v>
      </c>
      <c r="P56" s="154">
        <f t="shared" si="1"/>
        <v>-8.0385852090032149E-3</v>
      </c>
      <c r="Q56" s="154">
        <f t="shared" si="8"/>
        <v>2.9556830466655727E-2</v>
      </c>
    </row>
    <row r="57" spans="1:18">
      <c r="A57" s="102">
        <v>56</v>
      </c>
      <c r="B57" s="151" t="s">
        <v>3739</v>
      </c>
      <c r="C57" s="150">
        <v>40343</v>
      </c>
      <c r="D57" s="116">
        <v>3075000</v>
      </c>
      <c r="E57" s="116">
        <v>3075000</v>
      </c>
      <c r="F57" s="116">
        <v>3075000</v>
      </c>
      <c r="G57" s="116">
        <v>3075000</v>
      </c>
      <c r="H57" s="102"/>
      <c r="I57" s="116">
        <f t="shared" ref="I57:I120" si="45">G57*1.1</f>
        <v>3382500.0000000005</v>
      </c>
      <c r="J57" s="116">
        <f t="shared" ref="J57:J120" si="46">G57/3</f>
        <v>1025000</v>
      </c>
      <c r="K57" s="120">
        <f t="shared" ref="K57" si="47">G325</f>
        <v>4570000</v>
      </c>
      <c r="L57" s="120">
        <f t="shared" ref="L57" si="48">K57-I57</f>
        <v>1187499.9999999995</v>
      </c>
      <c r="M57" s="120">
        <f>J57*$AI$6/200</f>
        <v>128125</v>
      </c>
      <c r="N57" s="120">
        <f t="shared" si="7"/>
        <v>1315624.9999999995</v>
      </c>
      <c r="O57" s="120">
        <f t="shared" si="2"/>
        <v>-10000</v>
      </c>
      <c r="P57" s="154">
        <f t="shared" si="1"/>
        <v>-3.2414910858995136E-3</v>
      </c>
      <c r="Q57" s="154">
        <f t="shared" si="8"/>
        <v>2.3173874396725355E-2</v>
      </c>
      <c r="R57" s="102">
        <v>1</v>
      </c>
    </row>
    <row r="58" spans="1:18">
      <c r="A58" s="102">
        <v>57</v>
      </c>
      <c r="B58" s="151" t="s">
        <v>3738</v>
      </c>
      <c r="C58" s="150">
        <v>40344</v>
      </c>
      <c r="D58" s="116">
        <v>3080000</v>
      </c>
      <c r="E58" s="116">
        <v>3080000</v>
      </c>
      <c r="F58" s="116">
        <v>3080000</v>
      </c>
      <c r="G58" s="116">
        <v>3080000</v>
      </c>
      <c r="H58" s="102"/>
      <c r="I58" s="152">
        <v>0</v>
      </c>
      <c r="J58" s="152">
        <v>0</v>
      </c>
      <c r="K58" s="152">
        <v>0</v>
      </c>
      <c r="M58" s="120">
        <f>J58*$AI$6/200</f>
        <v>0</v>
      </c>
      <c r="N58" s="120">
        <f t="shared" si="7"/>
        <v>0</v>
      </c>
      <c r="O58" s="120">
        <f t="shared" si="2"/>
        <v>5000</v>
      </c>
      <c r="P58" s="154">
        <f t="shared" si="1"/>
        <v>1.6260162601626016E-3</v>
      </c>
      <c r="Q58" s="154">
        <f t="shared" si="8"/>
        <v>1.8274008518122692E-2</v>
      </c>
    </row>
    <row r="59" spans="1:18">
      <c r="A59" s="102">
        <v>58</v>
      </c>
      <c r="B59" s="151" t="s">
        <v>3737</v>
      </c>
      <c r="C59" s="150">
        <v>40345</v>
      </c>
      <c r="D59" s="116">
        <v>3040000</v>
      </c>
      <c r="E59" s="116">
        <v>3040000</v>
      </c>
      <c r="F59" s="116">
        <v>3040000</v>
      </c>
      <c r="G59" s="116">
        <v>3040000</v>
      </c>
      <c r="H59" s="102"/>
      <c r="I59" s="152">
        <v>0</v>
      </c>
      <c r="J59" s="152">
        <v>0</v>
      </c>
      <c r="K59" s="152">
        <v>0</v>
      </c>
      <c r="M59" s="120">
        <f>J59*$AI$6/200</f>
        <v>0</v>
      </c>
      <c r="N59" s="120">
        <f t="shared" si="7"/>
        <v>0</v>
      </c>
      <c r="O59" s="120">
        <f t="shared" si="2"/>
        <v>-40000</v>
      </c>
      <c r="P59" s="154">
        <f t="shared" si="1"/>
        <v>-1.2987012987012988E-2</v>
      </c>
      <c r="Q59" s="154">
        <f t="shared" si="8"/>
        <v>3.3437333875568141E-3</v>
      </c>
    </row>
    <row r="60" spans="1:18">
      <c r="A60" s="102">
        <v>59</v>
      </c>
      <c r="B60" s="151" t="s">
        <v>3736</v>
      </c>
      <c r="C60" s="150">
        <v>40346</v>
      </c>
      <c r="D60" s="116">
        <v>3060000</v>
      </c>
      <c r="E60" s="116">
        <v>3060000</v>
      </c>
      <c r="F60" s="116">
        <v>3060000</v>
      </c>
      <c r="G60" s="116">
        <v>3060000</v>
      </c>
      <c r="H60" s="102"/>
      <c r="I60" s="152">
        <v>0</v>
      </c>
      <c r="J60" s="152">
        <v>0</v>
      </c>
      <c r="K60" s="152">
        <v>0</v>
      </c>
      <c r="M60" s="120">
        <f>J60*$AI$6/200</f>
        <v>0</v>
      </c>
      <c r="N60" s="120">
        <f t="shared" si="7"/>
        <v>0</v>
      </c>
      <c r="O60" s="120">
        <f t="shared" si="2"/>
        <v>20000</v>
      </c>
      <c r="P60" s="154">
        <f t="shared" si="1"/>
        <v>6.5789473684210523E-3</v>
      </c>
      <c r="Q60" s="154">
        <f t="shared" si="8"/>
        <v>-1.9415266570140213E-2</v>
      </c>
    </row>
    <row r="61" spans="1:18">
      <c r="A61" s="102">
        <v>60</v>
      </c>
      <c r="B61" s="151" t="s">
        <v>3735</v>
      </c>
      <c r="C61" s="150">
        <v>40348</v>
      </c>
      <c r="D61" s="116">
        <v>3060000</v>
      </c>
      <c r="E61" s="116">
        <v>3060000</v>
      </c>
      <c r="F61" s="116">
        <v>3060000</v>
      </c>
      <c r="G61" s="116">
        <v>3060000</v>
      </c>
      <c r="H61" s="102"/>
      <c r="I61" s="153">
        <v>0</v>
      </c>
      <c r="J61" s="153">
        <v>0</v>
      </c>
      <c r="K61" s="153">
        <v>0</v>
      </c>
      <c r="M61" s="120">
        <f>J61*$AI$6/200</f>
        <v>0</v>
      </c>
      <c r="N61" s="120">
        <f t="shared" si="7"/>
        <v>0</v>
      </c>
      <c r="O61" s="120">
        <f t="shared" si="2"/>
        <v>0</v>
      </c>
      <c r="P61" s="154">
        <f t="shared" si="1"/>
        <v>0</v>
      </c>
      <c r="Q61" s="154">
        <f t="shared" si="8"/>
        <v>-1.6062125653332062E-2</v>
      </c>
    </row>
    <row r="62" spans="1:18">
      <c r="A62" s="102">
        <v>61</v>
      </c>
      <c r="B62" s="151" t="s">
        <v>3734</v>
      </c>
      <c r="C62" s="150">
        <v>40349</v>
      </c>
      <c r="D62" s="116">
        <v>3100000</v>
      </c>
      <c r="E62" s="116">
        <v>3100000</v>
      </c>
      <c r="F62" s="116">
        <v>3100000</v>
      </c>
      <c r="G62" s="116">
        <v>3100000</v>
      </c>
      <c r="H62" s="102"/>
      <c r="I62" s="116">
        <f t="shared" ref="I62:I125" si="49">G62*1.1</f>
        <v>3410000.0000000005</v>
      </c>
      <c r="J62" s="116">
        <f t="shared" ref="J62:J125" si="50">G62/3</f>
        <v>1033333.3333333334</v>
      </c>
      <c r="K62" s="120">
        <f t="shared" ref="K62" si="51">G330</f>
        <v>4420000</v>
      </c>
      <c r="L62" s="120">
        <f t="shared" ref="L62" si="52">K62-I62</f>
        <v>1009999.9999999995</v>
      </c>
      <c r="M62" s="120">
        <f>J62*$AI$6/200</f>
        <v>129166.66666666669</v>
      </c>
      <c r="N62" s="120">
        <f t="shared" si="7"/>
        <v>1139166.6666666663</v>
      </c>
      <c r="O62" s="120">
        <f t="shared" si="2"/>
        <v>40000</v>
      </c>
      <c r="P62" s="154">
        <f t="shared" si="1"/>
        <v>1.3071895424836602E-2</v>
      </c>
      <c r="Q62" s="154">
        <f t="shared" si="8"/>
        <v>-8.0235404443288472E-3</v>
      </c>
      <c r="R62" s="102">
        <v>1</v>
      </c>
    </row>
    <row r="63" spans="1:18">
      <c r="A63" s="102">
        <v>62</v>
      </c>
      <c r="B63" s="151" t="s">
        <v>3733</v>
      </c>
      <c r="C63" s="150">
        <v>40351</v>
      </c>
      <c r="D63" s="116">
        <v>3120000</v>
      </c>
      <c r="E63" s="116">
        <v>3120000</v>
      </c>
      <c r="F63" s="116">
        <v>3120000</v>
      </c>
      <c r="G63" s="116">
        <v>3120000</v>
      </c>
      <c r="H63" s="102"/>
      <c r="I63" s="152">
        <v>0</v>
      </c>
      <c r="J63" s="152">
        <v>0</v>
      </c>
      <c r="K63" s="152">
        <v>0</v>
      </c>
      <c r="M63" s="120">
        <f>J63*$AI$6/200</f>
        <v>0</v>
      </c>
      <c r="N63" s="120">
        <f t="shared" si="7"/>
        <v>0</v>
      </c>
      <c r="O63" s="120">
        <f t="shared" si="2"/>
        <v>20000</v>
      </c>
      <c r="P63" s="154">
        <f t="shared" si="1"/>
        <v>6.4516129032258064E-3</v>
      </c>
      <c r="Q63" s="154">
        <f t="shared" si="8"/>
        <v>8.2898460664072669E-3</v>
      </c>
    </row>
    <row r="64" spans="1:18">
      <c r="A64" s="102">
        <v>63</v>
      </c>
      <c r="B64" s="151" t="s">
        <v>3732</v>
      </c>
      <c r="C64" s="150">
        <v>40352</v>
      </c>
      <c r="D64" s="116">
        <v>3080000</v>
      </c>
      <c r="E64" s="116">
        <v>3080000</v>
      </c>
      <c r="F64" s="116">
        <v>3080000</v>
      </c>
      <c r="G64" s="116">
        <v>3080000</v>
      </c>
      <c r="H64" s="102"/>
      <c r="I64" s="152">
        <v>0</v>
      </c>
      <c r="J64" s="152">
        <v>0</v>
      </c>
      <c r="K64" s="152">
        <v>0</v>
      </c>
      <c r="M64" s="120">
        <f>J64*$AI$6/200</f>
        <v>0</v>
      </c>
      <c r="N64" s="120">
        <f t="shared" si="7"/>
        <v>0</v>
      </c>
      <c r="O64" s="120">
        <f t="shared" si="2"/>
        <v>-40000</v>
      </c>
      <c r="P64" s="154">
        <f t="shared" si="1"/>
        <v>-1.282051282051282E-2</v>
      </c>
      <c r="Q64" s="154">
        <f t="shared" si="8"/>
        <v>1.3115442709470473E-2</v>
      </c>
    </row>
    <row r="65" spans="1:18">
      <c r="A65" s="102">
        <v>64</v>
      </c>
      <c r="B65" s="151" t="s">
        <v>3731</v>
      </c>
      <c r="C65" s="150">
        <v>40353</v>
      </c>
      <c r="D65" s="116">
        <v>3080000</v>
      </c>
      <c r="E65" s="116">
        <v>3080000</v>
      </c>
      <c r="F65" s="116">
        <v>3080000</v>
      </c>
      <c r="G65" s="116">
        <v>3080000</v>
      </c>
      <c r="H65" s="102"/>
      <c r="I65" s="152">
        <v>0</v>
      </c>
      <c r="J65" s="152">
        <v>0</v>
      </c>
      <c r="K65" s="152">
        <v>0</v>
      </c>
      <c r="M65" s="120">
        <f>J65*$AI$6/200</f>
        <v>0</v>
      </c>
      <c r="N65" s="120">
        <f t="shared" si="7"/>
        <v>0</v>
      </c>
      <c r="O65" s="120">
        <f t="shared" si="2"/>
        <v>0</v>
      </c>
      <c r="P65" s="154">
        <f t="shared" si="1"/>
        <v>0</v>
      </c>
      <c r="Q65" s="154">
        <f t="shared" si="8"/>
        <v>1.3281942875970641E-2</v>
      </c>
    </row>
    <row r="66" spans="1:18">
      <c r="A66" s="102">
        <v>65</v>
      </c>
      <c r="B66" s="151" t="s">
        <v>3730</v>
      </c>
      <c r="C66" s="150">
        <v>40356</v>
      </c>
      <c r="D66" s="116">
        <v>3085000</v>
      </c>
      <c r="E66" s="116">
        <v>3085000</v>
      </c>
      <c r="F66" s="116">
        <v>3085000</v>
      </c>
      <c r="G66" s="116">
        <v>3085000</v>
      </c>
      <c r="H66" s="102"/>
      <c r="I66" s="153">
        <v>0</v>
      </c>
      <c r="J66" s="153">
        <v>0</v>
      </c>
      <c r="K66" s="153">
        <v>0</v>
      </c>
      <c r="M66" s="120">
        <f>J66*$AI$6/200</f>
        <v>0</v>
      </c>
      <c r="N66" s="120">
        <f t="shared" si="7"/>
        <v>0</v>
      </c>
      <c r="O66" s="120">
        <f t="shared" si="2"/>
        <v>5000</v>
      </c>
      <c r="P66" s="154">
        <f t="shared" si="1"/>
        <v>1.6233766233766235E-3</v>
      </c>
      <c r="Q66" s="154">
        <f t="shared" si="8"/>
        <v>6.7029955075495889E-3</v>
      </c>
    </row>
    <row r="67" spans="1:18">
      <c r="A67" s="102">
        <v>66</v>
      </c>
      <c r="B67" s="151" t="s">
        <v>3729</v>
      </c>
      <c r="C67" s="150">
        <v>40357</v>
      </c>
      <c r="D67" s="116">
        <v>3120000</v>
      </c>
      <c r="E67" s="116">
        <v>3120000</v>
      </c>
      <c r="F67" s="116">
        <v>3120000</v>
      </c>
      <c r="G67" s="116">
        <v>3120000</v>
      </c>
      <c r="H67" s="102"/>
      <c r="I67" s="116">
        <f t="shared" ref="I67:I130" si="53">G67*1.1</f>
        <v>3432000.0000000005</v>
      </c>
      <c r="J67" s="116">
        <f t="shared" ref="J67:J130" si="54">G67/3</f>
        <v>1040000</v>
      </c>
      <c r="K67" s="120">
        <f t="shared" ref="K67" si="55">G335</f>
        <v>4280000</v>
      </c>
      <c r="L67" s="120">
        <f t="shared" ref="L67" si="56">K67-I67</f>
        <v>847999.99999999953</v>
      </c>
      <c r="M67" s="120">
        <f>J67*$AI$6/200</f>
        <v>130000</v>
      </c>
      <c r="N67" s="120">
        <f t="shared" si="7"/>
        <v>977999.99999999953</v>
      </c>
      <c r="O67" s="120">
        <f t="shared" si="2"/>
        <v>35000</v>
      </c>
      <c r="P67" s="154">
        <f t="shared" ref="P67:P130" si="57">O67/G66</f>
        <v>1.1345218800648298E-2</v>
      </c>
      <c r="Q67" s="154">
        <f t="shared" si="8"/>
        <v>8.3263721309262129E-3</v>
      </c>
      <c r="R67" s="102">
        <v>1</v>
      </c>
    </row>
    <row r="68" spans="1:18">
      <c r="A68" s="102">
        <v>67</v>
      </c>
      <c r="B68" s="151" t="s">
        <v>3728</v>
      </c>
      <c r="C68" s="150">
        <v>40358</v>
      </c>
      <c r="D68" s="116">
        <v>3120000</v>
      </c>
      <c r="E68" s="116">
        <v>3120000</v>
      </c>
      <c r="F68" s="116">
        <v>3120000</v>
      </c>
      <c r="G68" s="116">
        <v>3120000</v>
      </c>
      <c r="H68" s="102"/>
      <c r="I68" s="152">
        <v>0</v>
      </c>
      <c r="J68" s="152">
        <v>0</v>
      </c>
      <c r="K68" s="152">
        <v>0</v>
      </c>
      <c r="M68" s="120">
        <f>J68*$AI$6/200</f>
        <v>0</v>
      </c>
      <c r="N68" s="120">
        <f t="shared" si="7"/>
        <v>0</v>
      </c>
      <c r="O68" s="120">
        <f t="shared" ref="O68:O131" si="58">G68-G67</f>
        <v>0</v>
      </c>
      <c r="P68" s="154">
        <f t="shared" si="57"/>
        <v>0</v>
      </c>
      <c r="Q68" s="154">
        <f t="shared" si="8"/>
        <v>6.5996955067379078E-3</v>
      </c>
    </row>
    <row r="69" spans="1:18">
      <c r="A69" s="102">
        <v>68</v>
      </c>
      <c r="B69" s="151" t="s">
        <v>3727</v>
      </c>
      <c r="C69" s="150">
        <v>40359</v>
      </c>
      <c r="D69" s="116">
        <v>3100000</v>
      </c>
      <c r="E69" s="116">
        <v>3100000</v>
      </c>
      <c r="F69" s="116">
        <v>3100000</v>
      </c>
      <c r="G69" s="116">
        <v>3100000</v>
      </c>
      <c r="H69" s="102"/>
      <c r="I69" s="152">
        <v>0</v>
      </c>
      <c r="J69" s="152">
        <v>0</v>
      </c>
      <c r="K69" s="152">
        <v>0</v>
      </c>
      <c r="M69" s="120">
        <f>J69*$AI$6/200</f>
        <v>0</v>
      </c>
      <c r="N69" s="120">
        <f t="shared" si="7"/>
        <v>0</v>
      </c>
      <c r="O69" s="120">
        <f t="shared" si="58"/>
        <v>-20000</v>
      </c>
      <c r="P69" s="154">
        <f t="shared" si="57"/>
        <v>-6.41025641025641E-3</v>
      </c>
      <c r="Q69" s="154">
        <f t="shared" si="8"/>
        <v>1.4808260351210217E-4</v>
      </c>
    </row>
    <row r="70" spans="1:18">
      <c r="A70" s="102">
        <v>69</v>
      </c>
      <c r="B70" s="151" t="s">
        <v>3726</v>
      </c>
      <c r="C70" s="150">
        <v>40360</v>
      </c>
      <c r="D70" s="116">
        <v>3120000</v>
      </c>
      <c r="E70" s="116">
        <v>3120000</v>
      </c>
      <c r="F70" s="116">
        <v>3120000</v>
      </c>
      <c r="G70" s="116">
        <v>3120000</v>
      </c>
      <c r="H70" s="102"/>
      <c r="I70" s="152">
        <v>0</v>
      </c>
      <c r="J70" s="152">
        <v>0</v>
      </c>
      <c r="K70" s="152">
        <v>0</v>
      </c>
      <c r="M70" s="120">
        <f>J70*$AI$6/200</f>
        <v>0</v>
      </c>
      <c r="N70" s="120">
        <f t="shared" si="7"/>
        <v>0</v>
      </c>
      <c r="O70" s="120">
        <f t="shared" si="58"/>
        <v>20000</v>
      </c>
      <c r="P70" s="154">
        <f t="shared" si="57"/>
        <v>6.4516129032258064E-3</v>
      </c>
      <c r="Q70" s="154">
        <f t="shared" si="8"/>
        <v>6.5583390137685122E-3</v>
      </c>
    </row>
    <row r="71" spans="1:18">
      <c r="A71" s="102">
        <v>70</v>
      </c>
      <c r="B71" s="151" t="s">
        <v>3725</v>
      </c>
      <c r="C71" s="150">
        <v>40362</v>
      </c>
      <c r="D71" s="116">
        <v>3030000</v>
      </c>
      <c r="E71" s="116">
        <v>3030000</v>
      </c>
      <c r="F71" s="116">
        <v>3030000</v>
      </c>
      <c r="G71" s="116">
        <v>3030000</v>
      </c>
      <c r="H71" s="102"/>
      <c r="I71" s="153">
        <v>0</v>
      </c>
      <c r="J71" s="153">
        <v>0</v>
      </c>
      <c r="K71" s="153">
        <v>0</v>
      </c>
      <c r="M71" s="120">
        <f>J71*$AI$6/200</f>
        <v>0</v>
      </c>
      <c r="N71" s="120">
        <f t="shared" si="7"/>
        <v>0</v>
      </c>
      <c r="O71" s="120">
        <f t="shared" si="58"/>
        <v>-90000</v>
      </c>
      <c r="P71" s="154">
        <f t="shared" si="57"/>
        <v>-2.8846153846153848E-2</v>
      </c>
      <c r="Q71" s="154">
        <f t="shared" si="8"/>
        <v>1.300995191699432E-2</v>
      </c>
    </row>
    <row r="72" spans="1:18">
      <c r="A72" s="102">
        <v>71</v>
      </c>
      <c r="B72" s="151" t="s">
        <v>3724</v>
      </c>
      <c r="C72" s="150">
        <v>40364</v>
      </c>
      <c r="D72" s="116">
        <v>3030000</v>
      </c>
      <c r="E72" s="116">
        <v>3030000</v>
      </c>
      <c r="F72" s="116">
        <v>3030000</v>
      </c>
      <c r="G72" s="116">
        <v>3030000</v>
      </c>
      <c r="H72" s="102"/>
      <c r="I72" s="116">
        <f t="shared" ref="I72:I135" si="59">G72*1.1</f>
        <v>3333000.0000000005</v>
      </c>
      <c r="J72" s="116">
        <f t="shared" ref="J72:J135" si="60">G72/3</f>
        <v>1010000</v>
      </c>
      <c r="K72" s="120">
        <f t="shared" ref="K72" si="61">G340</f>
        <v>4320000</v>
      </c>
      <c r="L72" s="120">
        <f t="shared" ref="L72" si="62">K72-I72</f>
        <v>986999.99999999953</v>
      </c>
      <c r="M72" s="120">
        <f>J72*$AI$6/200</f>
        <v>126250</v>
      </c>
      <c r="N72" s="120">
        <f t="shared" ref="N72:N135" si="63">L72+M72</f>
        <v>1113249.9999999995</v>
      </c>
      <c r="O72" s="120">
        <f t="shared" si="58"/>
        <v>0</v>
      </c>
      <c r="P72" s="154">
        <f t="shared" si="57"/>
        <v>0</v>
      </c>
      <c r="Q72" s="154">
        <f t="shared" ref="Q72:Q135" si="64">SUM(P67:P71)</f>
        <v>-1.7459578552536152E-2</v>
      </c>
      <c r="R72" s="102">
        <v>1</v>
      </c>
    </row>
    <row r="73" spans="1:18">
      <c r="A73" s="102">
        <v>72</v>
      </c>
      <c r="B73" s="151" t="s">
        <v>3723</v>
      </c>
      <c r="C73" s="150">
        <v>40366</v>
      </c>
      <c r="D73" s="116">
        <v>3020000</v>
      </c>
      <c r="E73" s="116">
        <v>3020000</v>
      </c>
      <c r="F73" s="116">
        <v>3020000</v>
      </c>
      <c r="G73" s="116">
        <v>3020000</v>
      </c>
      <c r="H73" s="102"/>
      <c r="I73" s="152">
        <v>0</v>
      </c>
      <c r="J73" s="152">
        <v>0</v>
      </c>
      <c r="K73" s="152">
        <v>0</v>
      </c>
      <c r="M73" s="120">
        <f>J73*$AI$6/200</f>
        <v>0</v>
      </c>
      <c r="N73" s="120">
        <f t="shared" si="63"/>
        <v>0</v>
      </c>
      <c r="O73" s="120">
        <f t="shared" si="58"/>
        <v>-10000</v>
      </c>
      <c r="P73" s="154">
        <f t="shared" si="57"/>
        <v>-3.3003300330033004E-3</v>
      </c>
      <c r="Q73" s="154">
        <f t="shared" si="64"/>
        <v>-2.880479735318445E-2</v>
      </c>
    </row>
    <row r="74" spans="1:18">
      <c r="A74" s="102">
        <v>73</v>
      </c>
      <c r="B74" s="151" t="s">
        <v>3722</v>
      </c>
      <c r="C74" s="150">
        <v>40367</v>
      </c>
      <c r="D74" s="116">
        <v>3000000</v>
      </c>
      <c r="E74" s="116">
        <v>3000000</v>
      </c>
      <c r="F74" s="116">
        <v>3000000</v>
      </c>
      <c r="G74" s="116">
        <v>3000000</v>
      </c>
      <c r="H74" s="102"/>
      <c r="I74" s="152">
        <v>0</v>
      </c>
      <c r="J74" s="152">
        <v>0</v>
      </c>
      <c r="K74" s="152">
        <v>0</v>
      </c>
      <c r="M74" s="120">
        <f>J74*$AI$6/200</f>
        <v>0</v>
      </c>
      <c r="N74" s="120">
        <f t="shared" si="63"/>
        <v>0</v>
      </c>
      <c r="O74" s="120">
        <f t="shared" si="58"/>
        <v>-20000</v>
      </c>
      <c r="P74" s="154">
        <f t="shared" si="57"/>
        <v>-6.6225165562913907E-3</v>
      </c>
      <c r="Q74" s="154">
        <f t="shared" si="64"/>
        <v>-3.2105127386187753E-2</v>
      </c>
    </row>
    <row r="75" spans="1:18">
      <c r="A75" s="102">
        <v>74</v>
      </c>
      <c r="B75" s="151" t="s">
        <v>3721</v>
      </c>
      <c r="C75" s="150">
        <v>40370</v>
      </c>
      <c r="D75" s="116">
        <v>3010000</v>
      </c>
      <c r="E75" s="116">
        <v>3010000</v>
      </c>
      <c r="F75" s="116">
        <v>3010000</v>
      </c>
      <c r="G75" s="116">
        <v>3010000</v>
      </c>
      <c r="H75" s="102"/>
      <c r="I75" s="152">
        <v>0</v>
      </c>
      <c r="J75" s="152">
        <v>0</v>
      </c>
      <c r="K75" s="152">
        <v>0</v>
      </c>
      <c r="M75" s="120">
        <f>J75*$AI$6/200</f>
        <v>0</v>
      </c>
      <c r="N75" s="120">
        <f t="shared" si="63"/>
        <v>0</v>
      </c>
      <c r="O75" s="120">
        <f t="shared" si="58"/>
        <v>10000</v>
      </c>
      <c r="P75" s="154">
        <f t="shared" si="57"/>
        <v>3.3333333333333335E-3</v>
      </c>
      <c r="Q75" s="154">
        <f t="shared" si="64"/>
        <v>-3.2317387532222734E-2</v>
      </c>
    </row>
    <row r="76" spans="1:18">
      <c r="A76" s="102">
        <v>75</v>
      </c>
      <c r="B76" s="151" t="s">
        <v>3720</v>
      </c>
      <c r="C76" s="150">
        <v>40371</v>
      </c>
      <c r="D76" s="116">
        <v>3020000</v>
      </c>
      <c r="E76" s="116">
        <v>3020000</v>
      </c>
      <c r="F76" s="116">
        <v>3020000</v>
      </c>
      <c r="G76" s="116">
        <v>3020000</v>
      </c>
      <c r="H76" s="102"/>
      <c r="I76" s="153">
        <v>0</v>
      </c>
      <c r="J76" s="153">
        <v>0</v>
      </c>
      <c r="K76" s="153">
        <v>0</v>
      </c>
      <c r="M76" s="120">
        <f>J76*$AI$6/200</f>
        <v>0</v>
      </c>
      <c r="N76" s="120">
        <f t="shared" si="63"/>
        <v>0</v>
      </c>
      <c r="O76" s="120">
        <f t="shared" si="58"/>
        <v>10000</v>
      </c>
      <c r="P76" s="154">
        <f t="shared" si="57"/>
        <v>3.3222591362126247E-3</v>
      </c>
      <c r="Q76" s="154">
        <f t="shared" si="64"/>
        <v>-3.5435667102115202E-2</v>
      </c>
    </row>
    <row r="77" spans="1:18">
      <c r="A77" s="102">
        <v>76</v>
      </c>
      <c r="B77" s="151" t="s">
        <v>3719</v>
      </c>
      <c r="C77" s="150">
        <v>40372</v>
      </c>
      <c r="D77" s="116">
        <v>3010000</v>
      </c>
      <c r="E77" s="116">
        <v>3010000</v>
      </c>
      <c r="F77" s="116">
        <v>3010000</v>
      </c>
      <c r="G77" s="116">
        <v>3010000</v>
      </c>
      <c r="H77" s="102"/>
      <c r="I77" s="116">
        <f t="shared" ref="I77:I140" si="65">G77*1.1</f>
        <v>3311000.0000000005</v>
      </c>
      <c r="J77" s="116">
        <f t="shared" ref="J77:J140" si="66">G77/3</f>
        <v>1003333.3333333334</v>
      </c>
      <c r="K77" s="120">
        <f t="shared" ref="K77" si="67">G345</f>
        <v>4270000</v>
      </c>
      <c r="L77" s="120">
        <f t="shared" ref="L77" si="68">K77-I77</f>
        <v>958999.99999999953</v>
      </c>
      <c r="M77" s="120">
        <f>J77*$AI$6/200</f>
        <v>125416.66666666669</v>
      </c>
      <c r="N77" s="120">
        <f t="shared" si="63"/>
        <v>1084416.6666666663</v>
      </c>
      <c r="O77" s="120">
        <f t="shared" si="58"/>
        <v>-10000</v>
      </c>
      <c r="P77" s="154">
        <f t="shared" si="57"/>
        <v>-3.3112582781456954E-3</v>
      </c>
      <c r="Q77" s="154">
        <f t="shared" si="64"/>
        <v>-3.2672541197487333E-3</v>
      </c>
      <c r="R77" s="102">
        <v>1</v>
      </c>
    </row>
    <row r="78" spans="1:18">
      <c r="A78" s="102">
        <v>77</v>
      </c>
      <c r="B78" s="151" t="s">
        <v>3718</v>
      </c>
      <c r="C78" s="150">
        <v>40374</v>
      </c>
      <c r="D78" s="116">
        <v>3020000</v>
      </c>
      <c r="E78" s="116">
        <v>3020000</v>
      </c>
      <c r="F78" s="116">
        <v>3020000</v>
      </c>
      <c r="G78" s="116">
        <v>3020000</v>
      </c>
      <c r="H78" s="102"/>
      <c r="I78" s="152">
        <v>0</v>
      </c>
      <c r="J78" s="152">
        <v>0</v>
      </c>
      <c r="K78" s="152">
        <v>0</v>
      </c>
      <c r="M78" s="120">
        <f>J78*$AI$6/200</f>
        <v>0</v>
      </c>
      <c r="N78" s="120">
        <f t="shared" si="63"/>
        <v>0</v>
      </c>
      <c r="O78" s="120">
        <f t="shared" si="58"/>
        <v>10000</v>
      </c>
      <c r="P78" s="154">
        <f t="shared" si="57"/>
        <v>3.3222591362126247E-3</v>
      </c>
      <c r="Q78" s="154">
        <f t="shared" si="64"/>
        <v>-6.5785123978944291E-3</v>
      </c>
    </row>
    <row r="79" spans="1:18">
      <c r="A79" s="102">
        <v>78</v>
      </c>
      <c r="B79" s="151" t="s">
        <v>3717</v>
      </c>
      <c r="C79" s="150">
        <v>40376</v>
      </c>
      <c r="D79" s="116">
        <v>3020000</v>
      </c>
      <c r="E79" s="116">
        <v>3020000</v>
      </c>
      <c r="F79" s="116">
        <v>3020000</v>
      </c>
      <c r="G79" s="116">
        <v>3020000</v>
      </c>
      <c r="H79" s="102"/>
      <c r="I79" s="152">
        <v>0</v>
      </c>
      <c r="J79" s="152">
        <v>0</v>
      </c>
      <c r="K79" s="152">
        <v>0</v>
      </c>
      <c r="M79" s="120">
        <f>J79*$AI$6/200</f>
        <v>0</v>
      </c>
      <c r="N79" s="120">
        <f t="shared" si="63"/>
        <v>0</v>
      </c>
      <c r="O79" s="120">
        <f t="shared" si="58"/>
        <v>0</v>
      </c>
      <c r="P79" s="154">
        <f t="shared" si="57"/>
        <v>0</v>
      </c>
      <c r="Q79" s="154">
        <f t="shared" si="64"/>
        <v>4.4076771321496788E-5</v>
      </c>
    </row>
    <row r="80" spans="1:18">
      <c r="A80" s="102">
        <v>79</v>
      </c>
      <c r="B80" s="151" t="s">
        <v>3716</v>
      </c>
      <c r="C80" s="150">
        <v>40377</v>
      </c>
      <c r="D80" s="116">
        <v>2980000</v>
      </c>
      <c r="E80" s="116">
        <v>2980000</v>
      </c>
      <c r="F80" s="116">
        <v>2980000</v>
      </c>
      <c r="G80" s="116">
        <v>2980000</v>
      </c>
      <c r="H80" s="102"/>
      <c r="I80" s="152">
        <v>0</v>
      </c>
      <c r="J80" s="152">
        <v>0</v>
      </c>
      <c r="K80" s="152">
        <v>0</v>
      </c>
      <c r="M80" s="120">
        <f>J80*$AI$6/200</f>
        <v>0</v>
      </c>
      <c r="N80" s="120">
        <f t="shared" si="63"/>
        <v>0</v>
      </c>
      <c r="O80" s="120">
        <f t="shared" si="58"/>
        <v>-40000</v>
      </c>
      <c r="P80" s="154">
        <f t="shared" si="57"/>
        <v>-1.3245033112582781E-2</v>
      </c>
      <c r="Q80" s="154">
        <f t="shared" si="64"/>
        <v>6.6665933276128866E-3</v>
      </c>
    </row>
    <row r="81" spans="1:18">
      <c r="A81" s="102">
        <v>80</v>
      </c>
      <c r="B81" s="151" t="s">
        <v>3715</v>
      </c>
      <c r="C81" s="150">
        <v>40378</v>
      </c>
      <c r="D81" s="116">
        <v>2960000</v>
      </c>
      <c r="E81" s="116">
        <v>2960000</v>
      </c>
      <c r="F81" s="116">
        <v>2960000</v>
      </c>
      <c r="G81" s="116">
        <v>2960000</v>
      </c>
      <c r="H81" s="102"/>
      <c r="I81" s="153">
        <v>0</v>
      </c>
      <c r="J81" s="153">
        <v>0</v>
      </c>
      <c r="K81" s="153">
        <v>0</v>
      </c>
      <c r="M81" s="120">
        <f>J81*$AI$6/200</f>
        <v>0</v>
      </c>
      <c r="N81" s="120">
        <f t="shared" si="63"/>
        <v>0</v>
      </c>
      <c r="O81" s="120">
        <f t="shared" si="58"/>
        <v>-20000</v>
      </c>
      <c r="P81" s="154">
        <f t="shared" si="57"/>
        <v>-6.7114093959731542E-3</v>
      </c>
      <c r="Q81" s="154">
        <f t="shared" si="64"/>
        <v>-9.911773118303227E-3</v>
      </c>
    </row>
    <row r="82" spans="1:18">
      <c r="A82" s="102">
        <v>81</v>
      </c>
      <c r="B82" s="151" t="s">
        <v>3714</v>
      </c>
      <c r="C82" s="150">
        <v>40379</v>
      </c>
      <c r="D82" s="116">
        <v>2960000</v>
      </c>
      <c r="E82" s="116">
        <v>2960000</v>
      </c>
      <c r="F82" s="116">
        <v>2960000</v>
      </c>
      <c r="G82" s="116">
        <v>2960000</v>
      </c>
      <c r="H82" s="102"/>
      <c r="I82" s="116">
        <f t="shared" ref="I82:I145" si="69">G82*1.1</f>
        <v>3256000.0000000005</v>
      </c>
      <c r="J82" s="116">
        <f t="shared" ref="J82:J145" si="70">G82/3</f>
        <v>986666.66666666663</v>
      </c>
      <c r="K82" s="120">
        <f t="shared" ref="K82" si="71">G350</f>
        <v>4290000</v>
      </c>
      <c r="L82" s="120">
        <f t="shared" ref="L82" si="72">K82-I82</f>
        <v>1033999.9999999995</v>
      </c>
      <c r="M82" s="120">
        <f>J82*$AI$6/200</f>
        <v>123333.33333333331</v>
      </c>
      <c r="N82" s="120">
        <f t="shared" si="63"/>
        <v>1157333.3333333328</v>
      </c>
      <c r="O82" s="120">
        <f t="shared" si="58"/>
        <v>0</v>
      </c>
      <c r="P82" s="154">
        <f t="shared" si="57"/>
        <v>0</v>
      </c>
      <c r="Q82" s="154">
        <f t="shared" si="64"/>
        <v>-1.9945441650489008E-2</v>
      </c>
      <c r="R82" s="102">
        <v>1</v>
      </c>
    </row>
    <row r="83" spans="1:18">
      <c r="A83" s="102">
        <v>82</v>
      </c>
      <c r="B83" s="151" t="s">
        <v>3713</v>
      </c>
      <c r="C83" s="150">
        <v>40380</v>
      </c>
      <c r="D83" s="116">
        <v>2940000</v>
      </c>
      <c r="E83" s="116">
        <v>2940000</v>
      </c>
      <c r="F83" s="116">
        <v>2940000</v>
      </c>
      <c r="G83" s="116">
        <v>2940000</v>
      </c>
      <c r="H83" s="102"/>
      <c r="I83" s="152">
        <v>0</v>
      </c>
      <c r="J83" s="152">
        <v>0</v>
      </c>
      <c r="K83" s="152">
        <v>0</v>
      </c>
      <c r="M83" s="120">
        <f>J83*$AI$6/200</f>
        <v>0</v>
      </c>
      <c r="N83" s="120">
        <f t="shared" si="63"/>
        <v>0</v>
      </c>
      <c r="O83" s="120">
        <f t="shared" si="58"/>
        <v>-20000</v>
      </c>
      <c r="P83" s="154">
        <f t="shared" si="57"/>
        <v>-6.7567567567567571E-3</v>
      </c>
      <c r="Q83" s="154">
        <f t="shared" si="64"/>
        <v>-1.6634183372343313E-2</v>
      </c>
    </row>
    <row r="84" spans="1:18">
      <c r="A84" s="102">
        <v>83</v>
      </c>
      <c r="B84" s="151" t="s">
        <v>3712</v>
      </c>
      <c r="C84" s="150">
        <v>40381</v>
      </c>
      <c r="D84" s="116">
        <v>2950000</v>
      </c>
      <c r="E84" s="116">
        <v>2950000</v>
      </c>
      <c r="F84" s="116">
        <v>2950000</v>
      </c>
      <c r="G84" s="116">
        <v>2950000</v>
      </c>
      <c r="H84" s="102"/>
      <c r="I84" s="152">
        <v>0</v>
      </c>
      <c r="J84" s="152">
        <v>0</v>
      </c>
      <c r="K84" s="152">
        <v>0</v>
      </c>
      <c r="M84" s="120">
        <f>J84*$AI$6/200</f>
        <v>0</v>
      </c>
      <c r="N84" s="120">
        <f t="shared" si="63"/>
        <v>0</v>
      </c>
      <c r="O84" s="120">
        <f t="shared" si="58"/>
        <v>10000</v>
      </c>
      <c r="P84" s="154">
        <f t="shared" si="57"/>
        <v>3.4013605442176869E-3</v>
      </c>
      <c r="Q84" s="154">
        <f t="shared" si="64"/>
        <v>-2.6713199265312692E-2</v>
      </c>
    </row>
    <row r="85" spans="1:18">
      <c r="A85" s="102">
        <v>84</v>
      </c>
      <c r="B85" s="151" t="s">
        <v>3711</v>
      </c>
      <c r="C85" s="150">
        <v>40383</v>
      </c>
      <c r="D85" s="116">
        <v>2950000</v>
      </c>
      <c r="E85" s="116">
        <v>2950000</v>
      </c>
      <c r="F85" s="116">
        <v>2950000</v>
      </c>
      <c r="G85" s="116">
        <v>2950000</v>
      </c>
      <c r="H85" s="102"/>
      <c r="I85" s="152">
        <v>0</v>
      </c>
      <c r="J85" s="152">
        <v>0</v>
      </c>
      <c r="K85" s="152">
        <v>0</v>
      </c>
      <c r="M85" s="120">
        <f>J85*$AI$6/200</f>
        <v>0</v>
      </c>
      <c r="N85" s="120">
        <f t="shared" si="63"/>
        <v>0</v>
      </c>
      <c r="O85" s="120">
        <f t="shared" si="58"/>
        <v>0</v>
      </c>
      <c r="P85" s="154">
        <f t="shared" si="57"/>
        <v>0</v>
      </c>
      <c r="Q85" s="154">
        <f t="shared" si="64"/>
        <v>-2.3311838721095005E-2</v>
      </c>
    </row>
    <row r="86" spans="1:18">
      <c r="A86" s="102">
        <v>85</v>
      </c>
      <c r="B86" s="151" t="s">
        <v>3710</v>
      </c>
      <c r="C86" s="150">
        <v>40384</v>
      </c>
      <c r="D86" s="116">
        <v>2960000</v>
      </c>
      <c r="E86" s="116">
        <v>2960000</v>
      </c>
      <c r="F86" s="116">
        <v>2960000</v>
      </c>
      <c r="G86" s="116">
        <v>2960000</v>
      </c>
      <c r="H86" s="102"/>
      <c r="I86" s="153">
        <v>0</v>
      </c>
      <c r="J86" s="153">
        <v>0</v>
      </c>
      <c r="K86" s="153">
        <v>0</v>
      </c>
      <c r="M86" s="120">
        <f>J86*$AI$6/200</f>
        <v>0</v>
      </c>
      <c r="N86" s="120">
        <f t="shared" si="63"/>
        <v>0</v>
      </c>
      <c r="O86" s="120">
        <f t="shared" si="58"/>
        <v>10000</v>
      </c>
      <c r="P86" s="154">
        <f t="shared" si="57"/>
        <v>3.3898305084745762E-3</v>
      </c>
      <c r="Q86" s="154">
        <f t="shared" si="64"/>
        <v>-1.0066805608512225E-2</v>
      </c>
    </row>
    <row r="87" spans="1:18">
      <c r="A87" s="102">
        <v>86</v>
      </c>
      <c r="B87" s="151" t="s">
        <v>3709</v>
      </c>
      <c r="C87" s="150">
        <v>40385</v>
      </c>
      <c r="D87" s="116">
        <v>2960000</v>
      </c>
      <c r="E87" s="116">
        <v>2960000</v>
      </c>
      <c r="F87" s="116">
        <v>2960000</v>
      </c>
      <c r="G87" s="116">
        <v>2960000</v>
      </c>
      <c r="H87" s="102"/>
      <c r="I87" s="116">
        <f t="shared" ref="I87:I150" si="73">G87*1.1</f>
        <v>3256000.0000000005</v>
      </c>
      <c r="J87" s="116">
        <f t="shared" ref="J87:J150" si="74">G87/3</f>
        <v>986666.66666666663</v>
      </c>
      <c r="K87" s="120">
        <f t="shared" ref="K87" si="75">G355</f>
        <v>4280000</v>
      </c>
      <c r="L87" s="120">
        <f t="shared" ref="L87" si="76">K87-I87</f>
        <v>1023999.9999999995</v>
      </c>
      <c r="M87" s="120">
        <f>J87*$AI$6/200</f>
        <v>123333.33333333331</v>
      </c>
      <c r="N87" s="120">
        <f t="shared" si="63"/>
        <v>1147333.3333333328</v>
      </c>
      <c r="O87" s="120">
        <f t="shared" si="58"/>
        <v>0</v>
      </c>
      <c r="P87" s="154">
        <f t="shared" si="57"/>
        <v>0</v>
      </c>
      <c r="Q87" s="154">
        <f t="shared" si="64"/>
        <v>3.4434295935505989E-5</v>
      </c>
      <c r="R87" s="102">
        <v>1</v>
      </c>
    </row>
    <row r="88" spans="1:18">
      <c r="A88" s="102">
        <v>87</v>
      </c>
      <c r="B88" s="151" t="s">
        <v>3708</v>
      </c>
      <c r="C88" s="150">
        <v>40387</v>
      </c>
      <c r="D88" s="116">
        <v>2975000</v>
      </c>
      <c r="E88" s="116">
        <v>2975000</v>
      </c>
      <c r="F88" s="116">
        <v>2975000</v>
      </c>
      <c r="G88" s="116">
        <v>2975000</v>
      </c>
      <c r="H88" s="102"/>
      <c r="I88" s="152">
        <v>0</v>
      </c>
      <c r="J88" s="152">
        <v>0</v>
      </c>
      <c r="K88" s="152">
        <v>0</v>
      </c>
      <c r="M88" s="120">
        <f>J88*$AI$6/200</f>
        <v>0</v>
      </c>
      <c r="N88" s="120">
        <f t="shared" si="63"/>
        <v>0</v>
      </c>
      <c r="O88" s="120">
        <f t="shared" si="58"/>
        <v>15000</v>
      </c>
      <c r="P88" s="154">
        <f t="shared" si="57"/>
        <v>5.0675675675675678E-3</v>
      </c>
      <c r="Q88" s="154">
        <f t="shared" si="64"/>
        <v>3.4434295935505989E-5</v>
      </c>
    </row>
    <row r="89" spans="1:18">
      <c r="A89" s="102">
        <v>88</v>
      </c>
      <c r="B89" s="151" t="s">
        <v>3707</v>
      </c>
      <c r="C89" s="150">
        <v>40388</v>
      </c>
      <c r="D89" s="116">
        <v>2925000</v>
      </c>
      <c r="E89" s="116">
        <v>2925000</v>
      </c>
      <c r="F89" s="116">
        <v>2925000</v>
      </c>
      <c r="G89" s="116">
        <v>2925000</v>
      </c>
      <c r="H89" s="102"/>
      <c r="I89" s="152">
        <v>0</v>
      </c>
      <c r="J89" s="152">
        <v>0</v>
      </c>
      <c r="K89" s="152">
        <v>0</v>
      </c>
      <c r="M89" s="120">
        <f>J89*$AI$6/200</f>
        <v>0</v>
      </c>
      <c r="N89" s="120">
        <f t="shared" si="63"/>
        <v>0</v>
      </c>
      <c r="O89" s="120">
        <f t="shared" si="58"/>
        <v>-50000</v>
      </c>
      <c r="P89" s="154">
        <f t="shared" si="57"/>
        <v>-1.680672268907563E-2</v>
      </c>
      <c r="Q89" s="154">
        <f t="shared" si="64"/>
        <v>1.185875862025983E-2</v>
      </c>
    </row>
    <row r="90" spans="1:18">
      <c r="A90" s="102">
        <v>89</v>
      </c>
      <c r="B90" s="151" t="s">
        <v>3706</v>
      </c>
      <c r="C90" s="150">
        <v>40390</v>
      </c>
      <c r="D90" s="116">
        <v>2920000</v>
      </c>
      <c r="E90" s="116">
        <v>2920000</v>
      </c>
      <c r="F90" s="116">
        <v>2920000</v>
      </c>
      <c r="G90" s="116">
        <v>2920000</v>
      </c>
      <c r="H90" s="102"/>
      <c r="I90" s="152">
        <v>0</v>
      </c>
      <c r="J90" s="152">
        <v>0</v>
      </c>
      <c r="K90" s="152">
        <v>0</v>
      </c>
      <c r="M90" s="120">
        <f>J90*$AI$6/200</f>
        <v>0</v>
      </c>
      <c r="N90" s="120">
        <f t="shared" si="63"/>
        <v>0</v>
      </c>
      <c r="O90" s="120">
        <f t="shared" si="58"/>
        <v>-5000</v>
      </c>
      <c r="P90" s="154">
        <f t="shared" si="57"/>
        <v>-1.7094017094017094E-3</v>
      </c>
      <c r="Q90" s="154">
        <f t="shared" si="64"/>
        <v>-8.3493246130334851E-3</v>
      </c>
    </row>
    <row r="91" spans="1:18">
      <c r="A91" s="102">
        <v>90</v>
      </c>
      <c r="B91" s="151" t="s">
        <v>3705</v>
      </c>
      <c r="C91" s="150">
        <v>40391</v>
      </c>
      <c r="D91" s="116">
        <v>2950000</v>
      </c>
      <c r="E91" s="116">
        <v>2950000</v>
      </c>
      <c r="F91" s="116">
        <v>2950000</v>
      </c>
      <c r="G91" s="116">
        <v>2950000</v>
      </c>
      <c r="H91" s="102"/>
      <c r="I91" s="153">
        <v>0</v>
      </c>
      <c r="J91" s="153">
        <v>0</v>
      </c>
      <c r="K91" s="153">
        <v>0</v>
      </c>
      <c r="M91" s="120">
        <f>J91*$AI$6/200</f>
        <v>0</v>
      </c>
      <c r="N91" s="120">
        <f t="shared" si="63"/>
        <v>0</v>
      </c>
      <c r="O91" s="120">
        <f t="shared" si="58"/>
        <v>30000</v>
      </c>
      <c r="P91" s="154">
        <f t="shared" si="57"/>
        <v>1.0273972602739725E-2</v>
      </c>
      <c r="Q91" s="154">
        <f t="shared" si="64"/>
        <v>-1.0058726322435194E-2</v>
      </c>
    </row>
    <row r="92" spans="1:18">
      <c r="A92" s="102">
        <v>91</v>
      </c>
      <c r="B92" s="151" t="s">
        <v>3704</v>
      </c>
      <c r="C92" s="150">
        <v>40392</v>
      </c>
      <c r="D92" s="116">
        <v>2950000</v>
      </c>
      <c r="E92" s="116">
        <v>2950000</v>
      </c>
      <c r="F92" s="116">
        <v>2950000</v>
      </c>
      <c r="G92" s="116">
        <v>2950000</v>
      </c>
      <c r="H92" s="102"/>
      <c r="I92" s="116">
        <f t="shared" ref="I92:I155" si="77">G92*1.1</f>
        <v>3245000.0000000005</v>
      </c>
      <c r="J92" s="116">
        <f t="shared" ref="J92:J155" si="78">G92/3</f>
        <v>983333.33333333337</v>
      </c>
      <c r="K92" s="120">
        <f t="shared" ref="K92" si="79">G360</f>
        <v>4320000</v>
      </c>
      <c r="L92" s="120">
        <f t="shared" ref="L92" si="80">K92-I92</f>
        <v>1074999.9999999995</v>
      </c>
      <c r="M92" s="120">
        <f>J92*$AI$6/200</f>
        <v>122916.66666666669</v>
      </c>
      <c r="N92" s="120">
        <f t="shared" si="63"/>
        <v>1197916.6666666663</v>
      </c>
      <c r="O92" s="120">
        <f t="shared" si="58"/>
        <v>0</v>
      </c>
      <c r="P92" s="154">
        <f t="shared" si="57"/>
        <v>0</v>
      </c>
      <c r="Q92" s="154">
        <f t="shared" si="64"/>
        <v>-3.1745842281700465E-3</v>
      </c>
      <c r="R92" s="102">
        <v>1</v>
      </c>
    </row>
    <row r="93" spans="1:18">
      <c r="A93" s="102">
        <v>92</v>
      </c>
      <c r="B93" s="151" t="s">
        <v>3703</v>
      </c>
      <c r="C93" s="150">
        <v>40393</v>
      </c>
      <c r="D93" s="116">
        <v>2950000</v>
      </c>
      <c r="E93" s="116">
        <v>2950000</v>
      </c>
      <c r="F93" s="116">
        <v>2950000</v>
      </c>
      <c r="G93" s="116">
        <v>2950000</v>
      </c>
      <c r="H93" s="102"/>
      <c r="I93" s="152">
        <v>0</v>
      </c>
      <c r="J93" s="152">
        <v>0</v>
      </c>
      <c r="K93" s="152">
        <v>0</v>
      </c>
      <c r="M93" s="120">
        <f>J93*$AI$6/200</f>
        <v>0</v>
      </c>
      <c r="N93" s="120">
        <f t="shared" si="63"/>
        <v>0</v>
      </c>
      <c r="O93" s="120">
        <f t="shared" si="58"/>
        <v>0</v>
      </c>
      <c r="P93" s="154">
        <f t="shared" si="57"/>
        <v>0</v>
      </c>
      <c r="Q93" s="154">
        <f t="shared" si="64"/>
        <v>-3.1745842281700465E-3</v>
      </c>
    </row>
    <row r="94" spans="1:18">
      <c r="A94" s="102">
        <v>93</v>
      </c>
      <c r="B94" s="151" t="s">
        <v>3702</v>
      </c>
      <c r="C94" s="150">
        <v>40394</v>
      </c>
      <c r="D94" s="116">
        <v>2950000</v>
      </c>
      <c r="E94" s="116">
        <v>2950000</v>
      </c>
      <c r="F94" s="116">
        <v>2950000</v>
      </c>
      <c r="G94" s="116">
        <v>2950000</v>
      </c>
      <c r="H94" s="102"/>
      <c r="I94" s="152">
        <v>0</v>
      </c>
      <c r="J94" s="152">
        <v>0</v>
      </c>
      <c r="K94" s="152">
        <v>0</v>
      </c>
      <c r="M94" s="120">
        <f>J94*$AI$6/200</f>
        <v>0</v>
      </c>
      <c r="N94" s="120">
        <f t="shared" si="63"/>
        <v>0</v>
      </c>
      <c r="O94" s="120">
        <f t="shared" si="58"/>
        <v>0</v>
      </c>
      <c r="P94" s="154">
        <f t="shared" si="57"/>
        <v>0</v>
      </c>
      <c r="Q94" s="154">
        <f t="shared" si="64"/>
        <v>-8.2421517957376143E-3</v>
      </c>
    </row>
    <row r="95" spans="1:18">
      <c r="A95" s="102">
        <v>94</v>
      </c>
      <c r="B95" s="151" t="s">
        <v>3701</v>
      </c>
      <c r="C95" s="150">
        <v>40397</v>
      </c>
      <c r="D95" s="116">
        <v>2975000</v>
      </c>
      <c r="E95" s="116">
        <v>2975000</v>
      </c>
      <c r="F95" s="116">
        <v>2975000</v>
      </c>
      <c r="G95" s="116">
        <v>2975000</v>
      </c>
      <c r="H95" s="102"/>
      <c r="I95" s="152">
        <v>0</v>
      </c>
      <c r="J95" s="152">
        <v>0</v>
      </c>
      <c r="K95" s="152">
        <v>0</v>
      </c>
      <c r="M95" s="120">
        <f>J95*$AI$6/200</f>
        <v>0</v>
      </c>
      <c r="N95" s="120">
        <f t="shared" si="63"/>
        <v>0</v>
      </c>
      <c r="O95" s="120">
        <f t="shared" si="58"/>
        <v>25000</v>
      </c>
      <c r="P95" s="154">
        <f t="shared" si="57"/>
        <v>8.4745762711864406E-3</v>
      </c>
      <c r="Q95" s="154">
        <f t="shared" si="64"/>
        <v>8.5645708933380152E-3</v>
      </c>
    </row>
    <row r="96" spans="1:18">
      <c r="A96" s="102">
        <v>95</v>
      </c>
      <c r="B96" s="151" t="s">
        <v>3700</v>
      </c>
      <c r="C96" s="150">
        <v>40398</v>
      </c>
      <c r="D96" s="116">
        <v>3000000</v>
      </c>
      <c r="E96" s="116">
        <v>3000000</v>
      </c>
      <c r="F96" s="116">
        <v>3000000</v>
      </c>
      <c r="G96" s="116">
        <v>3000000</v>
      </c>
      <c r="H96" s="102"/>
      <c r="I96" s="153">
        <v>0</v>
      </c>
      <c r="J96" s="153">
        <v>0</v>
      </c>
      <c r="K96" s="153">
        <v>0</v>
      </c>
      <c r="M96" s="120">
        <f>J96*$AI$6/200</f>
        <v>0</v>
      </c>
      <c r="N96" s="120">
        <f t="shared" si="63"/>
        <v>0</v>
      </c>
      <c r="O96" s="120">
        <f t="shared" si="58"/>
        <v>25000</v>
      </c>
      <c r="P96" s="154">
        <f t="shared" si="57"/>
        <v>8.4033613445378148E-3</v>
      </c>
      <c r="Q96" s="154">
        <f t="shared" si="64"/>
        <v>1.8748548873926164E-2</v>
      </c>
    </row>
    <row r="97" spans="1:18">
      <c r="A97" s="102">
        <v>96</v>
      </c>
      <c r="B97" s="151" t="s">
        <v>3699</v>
      </c>
      <c r="C97" s="150">
        <v>40399</v>
      </c>
      <c r="D97" s="116">
        <v>3000000</v>
      </c>
      <c r="E97" s="116">
        <v>3000000</v>
      </c>
      <c r="F97" s="116">
        <v>3000000</v>
      </c>
      <c r="G97" s="116">
        <v>3000000</v>
      </c>
      <c r="H97" s="102"/>
      <c r="I97" s="116">
        <f t="shared" ref="I97:I160" si="81">G97*1.1</f>
        <v>3300000.0000000005</v>
      </c>
      <c r="J97" s="116">
        <f t="shared" ref="J97:J160" si="82">G97/3</f>
        <v>1000000</v>
      </c>
      <c r="K97" s="120">
        <f t="shared" ref="K97" si="83">G365</f>
        <v>4420000</v>
      </c>
      <c r="L97" s="120">
        <f t="shared" ref="L97" si="84">K97-I97</f>
        <v>1119999.9999999995</v>
      </c>
      <c r="M97" s="120">
        <f>J97*$AI$6/200</f>
        <v>125000</v>
      </c>
      <c r="N97" s="120">
        <f t="shared" si="63"/>
        <v>1244999.9999999995</v>
      </c>
      <c r="O97" s="120">
        <f t="shared" si="58"/>
        <v>0</v>
      </c>
      <c r="P97" s="154">
        <f t="shared" si="57"/>
        <v>0</v>
      </c>
      <c r="Q97" s="154">
        <f t="shared" si="64"/>
        <v>1.6877937615724255E-2</v>
      </c>
      <c r="R97" s="102">
        <v>1</v>
      </c>
    </row>
    <row r="98" spans="1:18">
      <c r="A98" s="102">
        <v>97</v>
      </c>
      <c r="B98" s="151" t="s">
        <v>3698</v>
      </c>
      <c r="C98" s="150">
        <v>40401</v>
      </c>
      <c r="D98" s="116">
        <v>3000000</v>
      </c>
      <c r="E98" s="116">
        <v>3000000</v>
      </c>
      <c r="F98" s="116">
        <v>3000000</v>
      </c>
      <c r="G98" s="116">
        <v>3000000</v>
      </c>
      <c r="H98" s="102"/>
      <c r="I98" s="152">
        <v>0</v>
      </c>
      <c r="J98" s="152">
        <v>0</v>
      </c>
      <c r="K98" s="152">
        <v>0</v>
      </c>
      <c r="M98" s="120">
        <f>J98*$AI$6/200</f>
        <v>0</v>
      </c>
      <c r="N98" s="120">
        <f t="shared" si="63"/>
        <v>0</v>
      </c>
      <c r="O98" s="120">
        <f t="shared" si="58"/>
        <v>0</v>
      </c>
      <c r="P98" s="154">
        <f t="shared" si="57"/>
        <v>0</v>
      </c>
      <c r="Q98" s="154">
        <f t="shared" si="64"/>
        <v>1.6877937615724255E-2</v>
      </c>
    </row>
    <row r="99" spans="1:18">
      <c r="A99" s="102">
        <v>98</v>
      </c>
      <c r="B99" s="151" t="s">
        <v>3697</v>
      </c>
      <c r="C99" s="150">
        <v>40402</v>
      </c>
      <c r="D99" s="116">
        <v>2990000</v>
      </c>
      <c r="E99" s="116">
        <v>2990000</v>
      </c>
      <c r="F99" s="116">
        <v>2990000</v>
      </c>
      <c r="G99" s="116">
        <v>2990000</v>
      </c>
      <c r="H99" s="102"/>
      <c r="I99" s="152">
        <v>0</v>
      </c>
      <c r="J99" s="152">
        <v>0</v>
      </c>
      <c r="K99" s="152">
        <v>0</v>
      </c>
      <c r="M99" s="120">
        <f>J99*$AI$6/200</f>
        <v>0</v>
      </c>
      <c r="N99" s="120">
        <f t="shared" si="63"/>
        <v>0</v>
      </c>
      <c r="O99" s="120">
        <f t="shared" si="58"/>
        <v>-10000</v>
      </c>
      <c r="P99" s="154">
        <f t="shared" si="57"/>
        <v>-3.3333333333333335E-3</v>
      </c>
      <c r="Q99" s="154">
        <f t="shared" si="64"/>
        <v>1.6877937615724255E-2</v>
      </c>
    </row>
    <row r="100" spans="1:18">
      <c r="A100" s="102">
        <v>99</v>
      </c>
      <c r="B100" s="151" t="s">
        <v>3696</v>
      </c>
      <c r="C100" s="150">
        <v>40404</v>
      </c>
      <c r="D100" s="116">
        <v>3010000</v>
      </c>
      <c r="E100" s="116">
        <v>3010000</v>
      </c>
      <c r="F100" s="116">
        <v>3010000</v>
      </c>
      <c r="G100" s="116">
        <v>3010000</v>
      </c>
      <c r="H100" s="102"/>
      <c r="I100" s="152">
        <v>0</v>
      </c>
      <c r="J100" s="152">
        <v>0</v>
      </c>
      <c r="K100" s="152">
        <v>0</v>
      </c>
      <c r="M100" s="120">
        <f>J100*$AI$6/200</f>
        <v>0</v>
      </c>
      <c r="N100" s="120">
        <f t="shared" si="63"/>
        <v>0</v>
      </c>
      <c r="O100" s="120">
        <f t="shared" si="58"/>
        <v>20000</v>
      </c>
      <c r="P100" s="154">
        <f t="shared" si="57"/>
        <v>6.688963210702341E-3</v>
      </c>
      <c r="Q100" s="154">
        <f t="shared" si="64"/>
        <v>1.3544604282390921E-2</v>
      </c>
    </row>
    <row r="101" spans="1:18">
      <c r="A101" s="102">
        <v>100</v>
      </c>
      <c r="B101" s="151" t="s">
        <v>3695</v>
      </c>
      <c r="C101" s="150">
        <v>40405</v>
      </c>
      <c r="D101" s="116">
        <v>3030000</v>
      </c>
      <c r="E101" s="116">
        <v>3030000</v>
      </c>
      <c r="F101" s="116">
        <v>3030000</v>
      </c>
      <c r="G101" s="116">
        <v>3030000</v>
      </c>
      <c r="H101" s="102"/>
      <c r="I101" s="153">
        <v>0</v>
      </c>
      <c r="J101" s="153">
        <v>0</v>
      </c>
      <c r="K101" s="153">
        <v>0</v>
      </c>
      <c r="M101" s="120">
        <f>J101*$AI$6/200</f>
        <v>0</v>
      </c>
      <c r="N101" s="120">
        <f t="shared" si="63"/>
        <v>0</v>
      </c>
      <c r="O101" s="120">
        <f t="shared" si="58"/>
        <v>20000</v>
      </c>
      <c r="P101" s="154">
        <f t="shared" si="57"/>
        <v>6.6445182724252493E-3</v>
      </c>
      <c r="Q101" s="154">
        <f t="shared" si="64"/>
        <v>1.1758991221906823E-2</v>
      </c>
    </row>
    <row r="102" spans="1:18">
      <c r="A102" s="102">
        <v>101</v>
      </c>
      <c r="B102" s="151" t="s">
        <v>3694</v>
      </c>
      <c r="C102" s="150">
        <v>40406</v>
      </c>
      <c r="D102" s="116">
        <v>3030000</v>
      </c>
      <c r="E102" s="116">
        <v>3030000</v>
      </c>
      <c r="F102" s="116">
        <v>3030000</v>
      </c>
      <c r="G102" s="116">
        <v>3030000</v>
      </c>
      <c r="H102" s="102"/>
      <c r="I102" s="116">
        <f t="shared" ref="I102:I165" si="85">G102*1.1</f>
        <v>3333000.0000000005</v>
      </c>
      <c r="J102" s="116">
        <f t="shared" ref="J102:J165" si="86">G102/3</f>
        <v>1010000</v>
      </c>
      <c r="K102" s="120">
        <f t="shared" ref="K102" si="87">G370</f>
        <v>4800000</v>
      </c>
      <c r="L102" s="120">
        <f t="shared" ref="L102" si="88">K102-I102</f>
        <v>1466999.9999999995</v>
      </c>
      <c r="M102" s="120">
        <f>J102*$AI$6/200</f>
        <v>126250</v>
      </c>
      <c r="N102" s="120">
        <f t="shared" si="63"/>
        <v>1593249.9999999995</v>
      </c>
      <c r="O102" s="120">
        <f t="shared" si="58"/>
        <v>0</v>
      </c>
      <c r="P102" s="154">
        <f t="shared" si="57"/>
        <v>0</v>
      </c>
      <c r="Q102" s="154">
        <f t="shared" si="64"/>
        <v>1.0000148149794257E-2</v>
      </c>
      <c r="R102" s="102">
        <v>1</v>
      </c>
    </row>
    <row r="103" spans="1:18">
      <c r="A103" s="102">
        <v>102</v>
      </c>
      <c r="B103" s="151" t="s">
        <v>3693</v>
      </c>
      <c r="C103" s="150">
        <v>40407</v>
      </c>
      <c r="D103" s="116">
        <v>3030000</v>
      </c>
      <c r="E103" s="116">
        <v>3030000</v>
      </c>
      <c r="F103" s="116">
        <v>3030000</v>
      </c>
      <c r="G103" s="116">
        <v>3030000</v>
      </c>
      <c r="H103" s="102"/>
      <c r="I103" s="152">
        <v>0</v>
      </c>
      <c r="J103" s="152">
        <v>0</v>
      </c>
      <c r="K103" s="152">
        <v>0</v>
      </c>
      <c r="M103" s="120">
        <f>J103*$AI$6/200</f>
        <v>0</v>
      </c>
      <c r="N103" s="120">
        <f t="shared" si="63"/>
        <v>0</v>
      </c>
      <c r="O103" s="120">
        <f t="shared" si="58"/>
        <v>0</v>
      </c>
      <c r="P103" s="154">
        <f t="shared" si="57"/>
        <v>0</v>
      </c>
      <c r="Q103" s="154">
        <f t="shared" si="64"/>
        <v>1.0000148149794257E-2</v>
      </c>
    </row>
    <row r="104" spans="1:18">
      <c r="A104" s="102">
        <v>103</v>
      </c>
      <c r="B104" s="151" t="s">
        <v>3692</v>
      </c>
      <c r="C104" s="150">
        <v>40408</v>
      </c>
      <c r="D104" s="116">
        <v>3040000</v>
      </c>
      <c r="E104" s="116">
        <v>3040000</v>
      </c>
      <c r="F104" s="116">
        <v>3040000</v>
      </c>
      <c r="G104" s="116">
        <v>3040000</v>
      </c>
      <c r="H104" s="102"/>
      <c r="I104" s="152">
        <v>0</v>
      </c>
      <c r="J104" s="152">
        <v>0</v>
      </c>
      <c r="K104" s="152">
        <v>0</v>
      </c>
      <c r="M104" s="120">
        <f>J104*$AI$6/200</f>
        <v>0</v>
      </c>
      <c r="N104" s="120">
        <f t="shared" si="63"/>
        <v>0</v>
      </c>
      <c r="O104" s="120">
        <f t="shared" si="58"/>
        <v>10000</v>
      </c>
      <c r="P104" s="154">
        <f t="shared" si="57"/>
        <v>3.3003300330033004E-3</v>
      </c>
      <c r="Q104" s="154">
        <f t="shared" si="64"/>
        <v>1.0000148149794257E-2</v>
      </c>
    </row>
    <row r="105" spans="1:18">
      <c r="A105" s="102">
        <v>104</v>
      </c>
      <c r="B105" s="151" t="s">
        <v>3691</v>
      </c>
      <c r="C105" s="150">
        <v>40409</v>
      </c>
      <c r="D105" s="116">
        <v>3040000</v>
      </c>
      <c r="E105" s="116">
        <v>3040000</v>
      </c>
      <c r="F105" s="116">
        <v>3040000</v>
      </c>
      <c r="G105" s="116">
        <v>3040000</v>
      </c>
      <c r="H105" s="102"/>
      <c r="I105" s="152">
        <v>0</v>
      </c>
      <c r="J105" s="152">
        <v>0</v>
      </c>
      <c r="K105" s="152">
        <v>0</v>
      </c>
      <c r="M105" s="120">
        <f>J105*$AI$6/200</f>
        <v>0</v>
      </c>
      <c r="N105" s="120">
        <f t="shared" si="63"/>
        <v>0</v>
      </c>
      <c r="O105" s="120">
        <f t="shared" si="58"/>
        <v>0</v>
      </c>
      <c r="P105" s="154">
        <f t="shared" si="57"/>
        <v>0</v>
      </c>
      <c r="Q105" s="154">
        <f t="shared" si="64"/>
        <v>1.6633811516130893E-2</v>
      </c>
    </row>
    <row r="106" spans="1:18">
      <c r="A106" s="102">
        <v>105</v>
      </c>
      <c r="B106" s="151" t="s">
        <v>3690</v>
      </c>
      <c r="C106" s="150">
        <v>40411</v>
      </c>
      <c r="D106" s="116">
        <v>3040000</v>
      </c>
      <c r="E106" s="116">
        <v>3040000</v>
      </c>
      <c r="F106" s="116">
        <v>3040000</v>
      </c>
      <c r="G106" s="116">
        <v>3040000</v>
      </c>
      <c r="H106" s="102"/>
      <c r="I106" s="153">
        <v>0</v>
      </c>
      <c r="J106" s="153">
        <v>0</v>
      </c>
      <c r="K106" s="153">
        <v>0</v>
      </c>
      <c r="M106" s="120">
        <f>J106*$AI$6/200</f>
        <v>0</v>
      </c>
      <c r="N106" s="120">
        <f t="shared" si="63"/>
        <v>0</v>
      </c>
      <c r="O106" s="120">
        <f t="shared" si="58"/>
        <v>0</v>
      </c>
      <c r="P106" s="154">
        <f t="shared" si="57"/>
        <v>0</v>
      </c>
      <c r="Q106" s="154">
        <f t="shared" si="64"/>
        <v>9.9448483054285497E-3</v>
      </c>
    </row>
    <row r="107" spans="1:18">
      <c r="A107" s="102">
        <v>106</v>
      </c>
      <c r="B107" s="151" t="s">
        <v>3689</v>
      </c>
      <c r="C107" s="150">
        <v>40412</v>
      </c>
      <c r="D107" s="116">
        <v>3040000</v>
      </c>
      <c r="E107" s="116">
        <v>3040000</v>
      </c>
      <c r="F107" s="116">
        <v>3040000</v>
      </c>
      <c r="G107" s="116">
        <v>3040000</v>
      </c>
      <c r="H107" s="102"/>
      <c r="I107" s="116">
        <f t="shared" ref="I107:I170" si="89">G107*1.1</f>
        <v>3344000.0000000005</v>
      </c>
      <c r="J107" s="116">
        <f t="shared" ref="J107:J170" si="90">G107/3</f>
        <v>1013333.3333333334</v>
      </c>
      <c r="K107" s="120">
        <f t="shared" ref="K107" si="91">G375</f>
        <v>4840000</v>
      </c>
      <c r="L107" s="120">
        <f t="shared" ref="L107" si="92">K107-I107</f>
        <v>1495999.9999999995</v>
      </c>
      <c r="M107" s="120">
        <f>J107*$AI$6/200</f>
        <v>126666.66666666669</v>
      </c>
      <c r="N107" s="120">
        <f t="shared" si="63"/>
        <v>1622666.6666666663</v>
      </c>
      <c r="O107" s="120">
        <f t="shared" si="58"/>
        <v>0</v>
      </c>
      <c r="P107" s="154">
        <f t="shared" si="57"/>
        <v>0</v>
      </c>
      <c r="Q107" s="154">
        <f t="shared" si="64"/>
        <v>3.3003300330033004E-3</v>
      </c>
      <c r="R107" s="102">
        <v>1</v>
      </c>
    </row>
    <row r="108" spans="1:18">
      <c r="A108" s="102">
        <v>107</v>
      </c>
      <c r="B108" s="151" t="s">
        <v>3688</v>
      </c>
      <c r="C108" s="150">
        <v>40413</v>
      </c>
      <c r="D108" s="116">
        <v>3040000</v>
      </c>
      <c r="E108" s="116">
        <v>3040000</v>
      </c>
      <c r="F108" s="116">
        <v>3040000</v>
      </c>
      <c r="G108" s="116">
        <v>3040000</v>
      </c>
      <c r="H108" s="102"/>
      <c r="I108" s="152">
        <v>0</v>
      </c>
      <c r="J108" s="152">
        <v>0</v>
      </c>
      <c r="K108" s="152">
        <v>0</v>
      </c>
      <c r="M108" s="120">
        <f>J108*$AI$6/200</f>
        <v>0</v>
      </c>
      <c r="N108" s="120">
        <f t="shared" si="63"/>
        <v>0</v>
      </c>
      <c r="O108" s="120">
        <f t="shared" si="58"/>
        <v>0</v>
      </c>
      <c r="P108" s="154">
        <f t="shared" si="57"/>
        <v>0</v>
      </c>
      <c r="Q108" s="154">
        <f t="shared" si="64"/>
        <v>3.3003300330033004E-3</v>
      </c>
    </row>
    <row r="109" spans="1:18">
      <c r="A109" s="102">
        <v>108</v>
      </c>
      <c r="B109" s="151" t="s">
        <v>3687</v>
      </c>
      <c r="C109" s="150">
        <v>40414</v>
      </c>
      <c r="D109" s="116">
        <v>3040000</v>
      </c>
      <c r="E109" s="116">
        <v>3040000</v>
      </c>
      <c r="F109" s="116">
        <v>3040000</v>
      </c>
      <c r="G109" s="116">
        <v>3040000</v>
      </c>
      <c r="H109" s="102"/>
      <c r="I109" s="152">
        <v>0</v>
      </c>
      <c r="J109" s="152">
        <v>0</v>
      </c>
      <c r="K109" s="152">
        <v>0</v>
      </c>
      <c r="M109" s="120">
        <f>J109*$AI$6/200</f>
        <v>0</v>
      </c>
      <c r="N109" s="120">
        <f t="shared" si="63"/>
        <v>0</v>
      </c>
      <c r="O109" s="120">
        <f t="shared" si="58"/>
        <v>0</v>
      </c>
      <c r="P109" s="154">
        <f t="shared" si="57"/>
        <v>0</v>
      </c>
      <c r="Q109" s="154">
        <f t="shared" si="64"/>
        <v>3.3003300330033004E-3</v>
      </c>
    </row>
    <row r="110" spans="1:18">
      <c r="A110" s="102">
        <v>109</v>
      </c>
      <c r="B110" s="151" t="s">
        <v>3686</v>
      </c>
      <c r="C110" s="150">
        <v>40415</v>
      </c>
      <c r="D110" s="116">
        <v>3030000</v>
      </c>
      <c r="E110" s="116">
        <v>3030000</v>
      </c>
      <c r="F110" s="116">
        <v>3030000</v>
      </c>
      <c r="G110" s="116">
        <v>3030000</v>
      </c>
      <c r="H110" s="102"/>
      <c r="I110" s="152">
        <v>0</v>
      </c>
      <c r="J110" s="152">
        <v>0</v>
      </c>
      <c r="K110" s="152">
        <v>0</v>
      </c>
      <c r="M110" s="120">
        <f>J110*$AI$6/200</f>
        <v>0</v>
      </c>
      <c r="N110" s="120">
        <f t="shared" si="63"/>
        <v>0</v>
      </c>
      <c r="O110" s="120">
        <f t="shared" si="58"/>
        <v>-10000</v>
      </c>
      <c r="P110" s="154">
        <f t="shared" si="57"/>
        <v>-3.2894736842105261E-3</v>
      </c>
      <c r="Q110" s="154">
        <f t="shared" si="64"/>
        <v>0</v>
      </c>
    </row>
    <row r="111" spans="1:18">
      <c r="A111" s="102">
        <v>110</v>
      </c>
      <c r="B111" s="151" t="s">
        <v>3685</v>
      </c>
      <c r="C111" s="150">
        <v>40416</v>
      </c>
      <c r="D111" s="116">
        <v>3050000</v>
      </c>
      <c r="E111" s="116">
        <v>3050000</v>
      </c>
      <c r="F111" s="116">
        <v>3050000</v>
      </c>
      <c r="G111" s="116">
        <v>3050000</v>
      </c>
      <c r="H111" s="102"/>
      <c r="I111" s="153">
        <v>0</v>
      </c>
      <c r="J111" s="153">
        <v>0</v>
      </c>
      <c r="K111" s="153">
        <v>0</v>
      </c>
      <c r="M111" s="120">
        <f>J111*$AI$6/200</f>
        <v>0</v>
      </c>
      <c r="N111" s="120">
        <f t="shared" si="63"/>
        <v>0</v>
      </c>
      <c r="O111" s="120">
        <f t="shared" si="58"/>
        <v>20000</v>
      </c>
      <c r="P111" s="154">
        <f t="shared" si="57"/>
        <v>6.6006600660066007E-3</v>
      </c>
      <c r="Q111" s="154">
        <f t="shared" si="64"/>
        <v>-3.2894736842105261E-3</v>
      </c>
    </row>
    <row r="112" spans="1:18">
      <c r="A112" s="102">
        <v>111</v>
      </c>
      <c r="B112" s="151" t="s">
        <v>3684</v>
      </c>
      <c r="C112" s="150">
        <v>40418</v>
      </c>
      <c r="D112" s="116">
        <v>3060000</v>
      </c>
      <c r="E112" s="116">
        <v>3060000</v>
      </c>
      <c r="F112" s="116">
        <v>3060000</v>
      </c>
      <c r="G112" s="116">
        <v>3060000</v>
      </c>
      <c r="H112" s="102"/>
      <c r="I112" s="116">
        <f t="shared" ref="I112:I175" si="93">G112*1.1</f>
        <v>3366000.0000000005</v>
      </c>
      <c r="J112" s="116">
        <f t="shared" ref="J112:J175" si="94">G112/3</f>
        <v>1020000</v>
      </c>
      <c r="K112" s="120">
        <f t="shared" ref="K112" si="95">G380</f>
        <v>5580000</v>
      </c>
      <c r="L112" s="120">
        <f t="shared" ref="L112" si="96">K112-I112</f>
        <v>2213999.9999999995</v>
      </c>
      <c r="M112" s="120">
        <f>J112*$AI$6/200</f>
        <v>127500</v>
      </c>
      <c r="N112" s="120">
        <f t="shared" si="63"/>
        <v>2341499.9999999995</v>
      </c>
      <c r="O112" s="120">
        <f t="shared" si="58"/>
        <v>10000</v>
      </c>
      <c r="P112" s="154">
        <f t="shared" si="57"/>
        <v>3.2786885245901639E-3</v>
      </c>
      <c r="Q112" s="154">
        <f t="shared" si="64"/>
        <v>3.3111863817960746E-3</v>
      </c>
      <c r="R112" s="102">
        <v>1</v>
      </c>
    </row>
    <row r="113" spans="1:18">
      <c r="A113" s="102">
        <v>112</v>
      </c>
      <c r="B113" s="151" t="s">
        <v>3683</v>
      </c>
      <c r="C113" s="150">
        <v>40419</v>
      </c>
      <c r="D113" s="116">
        <v>3060000</v>
      </c>
      <c r="E113" s="116">
        <v>3060000</v>
      </c>
      <c r="F113" s="116">
        <v>3060000</v>
      </c>
      <c r="G113" s="116">
        <v>3060000</v>
      </c>
      <c r="H113" s="102"/>
      <c r="I113" s="152">
        <v>0</v>
      </c>
      <c r="J113" s="152">
        <v>0</v>
      </c>
      <c r="K113" s="152">
        <v>0</v>
      </c>
      <c r="M113" s="120">
        <f>J113*$AI$6/200</f>
        <v>0</v>
      </c>
      <c r="N113" s="120">
        <f t="shared" si="63"/>
        <v>0</v>
      </c>
      <c r="O113" s="120">
        <f t="shared" si="58"/>
        <v>0</v>
      </c>
      <c r="P113" s="154">
        <f t="shared" si="57"/>
        <v>0</v>
      </c>
      <c r="Q113" s="154">
        <f t="shared" si="64"/>
        <v>6.5898749063862385E-3</v>
      </c>
    </row>
    <row r="114" spans="1:18">
      <c r="A114" s="102">
        <v>113</v>
      </c>
      <c r="B114" s="151" t="s">
        <v>3682</v>
      </c>
      <c r="C114" s="150">
        <v>40420</v>
      </c>
      <c r="D114" s="116">
        <v>3070000</v>
      </c>
      <c r="E114" s="116">
        <v>3070000</v>
      </c>
      <c r="F114" s="116">
        <v>3070000</v>
      </c>
      <c r="G114" s="116">
        <v>3070000</v>
      </c>
      <c r="H114" s="102"/>
      <c r="I114" s="152">
        <v>0</v>
      </c>
      <c r="J114" s="152">
        <v>0</v>
      </c>
      <c r="K114" s="152">
        <v>0</v>
      </c>
      <c r="M114" s="120">
        <f>J114*$AI$6/200</f>
        <v>0</v>
      </c>
      <c r="N114" s="120">
        <f t="shared" si="63"/>
        <v>0</v>
      </c>
      <c r="O114" s="120">
        <f t="shared" si="58"/>
        <v>10000</v>
      </c>
      <c r="P114" s="154">
        <f t="shared" si="57"/>
        <v>3.2679738562091504E-3</v>
      </c>
      <c r="Q114" s="154">
        <f t="shared" si="64"/>
        <v>6.5898749063862385E-3</v>
      </c>
    </row>
    <row r="115" spans="1:18">
      <c r="A115" s="102">
        <v>114</v>
      </c>
      <c r="B115" s="151" t="s">
        <v>3681</v>
      </c>
      <c r="C115" s="150">
        <v>40421</v>
      </c>
      <c r="D115" s="116">
        <v>3080000</v>
      </c>
      <c r="E115" s="116">
        <v>3080000</v>
      </c>
      <c r="F115" s="116">
        <v>3080000</v>
      </c>
      <c r="G115" s="116">
        <v>3080000</v>
      </c>
      <c r="H115" s="102"/>
      <c r="I115" s="152">
        <v>0</v>
      </c>
      <c r="J115" s="152">
        <v>0</v>
      </c>
      <c r="K115" s="152">
        <v>0</v>
      </c>
      <c r="M115" s="120">
        <f>J115*$AI$6/200</f>
        <v>0</v>
      </c>
      <c r="N115" s="120">
        <f t="shared" si="63"/>
        <v>0</v>
      </c>
      <c r="O115" s="120">
        <f t="shared" si="58"/>
        <v>10000</v>
      </c>
      <c r="P115" s="154">
        <f t="shared" si="57"/>
        <v>3.2573289902280132E-3</v>
      </c>
      <c r="Q115" s="154">
        <f t="shared" si="64"/>
        <v>9.8578487625953885E-3</v>
      </c>
    </row>
    <row r="116" spans="1:18">
      <c r="A116" s="102">
        <v>115</v>
      </c>
      <c r="B116" s="151" t="s">
        <v>3680</v>
      </c>
      <c r="C116" s="150">
        <v>40425</v>
      </c>
      <c r="D116" s="116">
        <v>3080000</v>
      </c>
      <c r="E116" s="116">
        <v>3080000</v>
      </c>
      <c r="F116" s="116">
        <v>3080000</v>
      </c>
      <c r="G116" s="116">
        <v>3080000</v>
      </c>
      <c r="H116" s="102"/>
      <c r="I116" s="153">
        <v>0</v>
      </c>
      <c r="J116" s="153">
        <v>0</v>
      </c>
      <c r="K116" s="153">
        <v>0</v>
      </c>
      <c r="M116" s="120">
        <f>J116*$AI$6/200</f>
        <v>0</v>
      </c>
      <c r="N116" s="120">
        <f t="shared" si="63"/>
        <v>0</v>
      </c>
      <c r="O116" s="120">
        <f t="shared" si="58"/>
        <v>0</v>
      </c>
      <c r="P116" s="154">
        <f t="shared" si="57"/>
        <v>0</v>
      </c>
      <c r="Q116" s="154">
        <f t="shared" si="64"/>
        <v>1.6404651437033929E-2</v>
      </c>
    </row>
    <row r="117" spans="1:18">
      <c r="A117" s="102">
        <v>116</v>
      </c>
      <c r="B117" s="151" t="s">
        <v>3679</v>
      </c>
      <c r="C117" s="150">
        <v>40426</v>
      </c>
      <c r="D117" s="116">
        <v>3125000</v>
      </c>
      <c r="E117" s="116">
        <v>3125000</v>
      </c>
      <c r="F117" s="116">
        <v>3125000</v>
      </c>
      <c r="G117" s="116">
        <v>3125000</v>
      </c>
      <c r="H117" s="102"/>
      <c r="I117" s="116">
        <f t="shared" ref="I117:I180" si="97">G117*1.1</f>
        <v>3437500.0000000005</v>
      </c>
      <c r="J117" s="116">
        <f t="shared" ref="J117:J180" si="98">G117/3</f>
        <v>1041666.6666666666</v>
      </c>
      <c r="K117" s="120">
        <f t="shared" ref="K117" si="99">G385</f>
        <v>5560000</v>
      </c>
      <c r="L117" s="120">
        <f t="shared" ref="L117" si="100">K117-I117</f>
        <v>2122499.9999999995</v>
      </c>
      <c r="M117" s="120">
        <f>J117*$AI$6/200</f>
        <v>130208.33333333331</v>
      </c>
      <c r="N117" s="120">
        <f t="shared" si="63"/>
        <v>2252708.333333333</v>
      </c>
      <c r="O117" s="120">
        <f t="shared" si="58"/>
        <v>45000</v>
      </c>
      <c r="P117" s="154">
        <f t="shared" si="57"/>
        <v>1.461038961038961E-2</v>
      </c>
      <c r="Q117" s="154">
        <f t="shared" si="64"/>
        <v>9.8039913710273267E-3</v>
      </c>
      <c r="R117" s="102">
        <v>1</v>
      </c>
    </row>
    <row r="118" spans="1:18">
      <c r="A118" s="102">
        <v>117</v>
      </c>
      <c r="B118" s="151" t="s">
        <v>3678</v>
      </c>
      <c r="C118" s="150">
        <v>40427</v>
      </c>
      <c r="D118" s="116">
        <v>3120000</v>
      </c>
      <c r="E118" s="116">
        <v>3120000</v>
      </c>
      <c r="F118" s="116">
        <v>3120000</v>
      </c>
      <c r="G118" s="116">
        <v>3120000</v>
      </c>
      <c r="H118" s="102"/>
      <c r="I118" s="152">
        <v>0</v>
      </c>
      <c r="J118" s="152">
        <v>0</v>
      </c>
      <c r="K118" s="152">
        <v>0</v>
      </c>
      <c r="M118" s="120">
        <f>J118*$AI$6/200</f>
        <v>0</v>
      </c>
      <c r="N118" s="120">
        <f t="shared" si="63"/>
        <v>0</v>
      </c>
      <c r="O118" s="120">
        <f t="shared" si="58"/>
        <v>-5000</v>
      </c>
      <c r="P118" s="154">
        <f t="shared" si="57"/>
        <v>-1.6000000000000001E-3</v>
      </c>
      <c r="Q118" s="154">
        <f t="shared" si="64"/>
        <v>2.1135692456826775E-2</v>
      </c>
    </row>
    <row r="119" spans="1:18">
      <c r="A119" s="102">
        <v>118</v>
      </c>
      <c r="B119" s="151" t="s">
        <v>3677</v>
      </c>
      <c r="C119" s="150">
        <v>40428</v>
      </c>
      <c r="D119" s="116">
        <v>3120000</v>
      </c>
      <c r="E119" s="116">
        <v>3120000</v>
      </c>
      <c r="F119" s="116">
        <v>3120000</v>
      </c>
      <c r="G119" s="116">
        <v>3120000</v>
      </c>
      <c r="H119" s="102"/>
      <c r="I119" s="152">
        <v>0</v>
      </c>
      <c r="J119" s="152">
        <v>0</v>
      </c>
      <c r="K119" s="152">
        <v>0</v>
      </c>
      <c r="M119" s="120">
        <f>J119*$AI$6/200</f>
        <v>0</v>
      </c>
      <c r="N119" s="120">
        <f t="shared" si="63"/>
        <v>0</v>
      </c>
      <c r="O119" s="120">
        <f t="shared" si="58"/>
        <v>0</v>
      </c>
      <c r="P119" s="154">
        <f t="shared" si="57"/>
        <v>0</v>
      </c>
      <c r="Q119" s="154">
        <f t="shared" si="64"/>
        <v>1.9535692456826775E-2</v>
      </c>
    </row>
    <row r="120" spans="1:18">
      <c r="A120" s="102">
        <v>119</v>
      </c>
      <c r="B120" s="151" t="s">
        <v>3676</v>
      </c>
      <c r="C120" s="150">
        <v>40429</v>
      </c>
      <c r="D120" s="116">
        <v>3125000</v>
      </c>
      <c r="E120" s="116">
        <v>3125000</v>
      </c>
      <c r="F120" s="116">
        <v>3125000</v>
      </c>
      <c r="G120" s="116">
        <v>3125000</v>
      </c>
      <c r="H120" s="102"/>
      <c r="I120" s="152">
        <v>0</v>
      </c>
      <c r="J120" s="152">
        <v>0</v>
      </c>
      <c r="K120" s="152">
        <v>0</v>
      </c>
      <c r="M120" s="120">
        <f>J120*$AI$6/200</f>
        <v>0</v>
      </c>
      <c r="N120" s="120">
        <f t="shared" si="63"/>
        <v>0</v>
      </c>
      <c r="O120" s="120">
        <f t="shared" si="58"/>
        <v>5000</v>
      </c>
      <c r="P120" s="154">
        <f t="shared" si="57"/>
        <v>1.6025641025641025E-3</v>
      </c>
      <c r="Q120" s="154">
        <f t="shared" si="64"/>
        <v>1.6267718600617622E-2</v>
      </c>
    </row>
    <row r="121" spans="1:18">
      <c r="A121" s="102">
        <v>120</v>
      </c>
      <c r="B121" s="151" t="s">
        <v>3675</v>
      </c>
      <c r="C121" s="150">
        <v>40430</v>
      </c>
      <c r="D121" s="116">
        <v>3140000</v>
      </c>
      <c r="E121" s="116">
        <v>3140000</v>
      </c>
      <c r="F121" s="116">
        <v>3140000</v>
      </c>
      <c r="G121" s="116">
        <v>3140000</v>
      </c>
      <c r="H121" s="102"/>
      <c r="I121" s="153">
        <v>0</v>
      </c>
      <c r="J121" s="153">
        <v>0</v>
      </c>
      <c r="K121" s="153">
        <v>0</v>
      </c>
      <c r="M121" s="120">
        <f>J121*$AI$6/200</f>
        <v>0</v>
      </c>
      <c r="N121" s="120">
        <f t="shared" si="63"/>
        <v>0</v>
      </c>
      <c r="O121" s="120">
        <f t="shared" si="58"/>
        <v>15000</v>
      </c>
      <c r="P121" s="154">
        <f t="shared" si="57"/>
        <v>4.7999999999999996E-3</v>
      </c>
      <c r="Q121" s="154">
        <f t="shared" si="64"/>
        <v>1.4612953712953711E-2</v>
      </c>
    </row>
    <row r="122" spans="1:18">
      <c r="A122" s="102">
        <v>121</v>
      </c>
      <c r="B122" s="151" t="s">
        <v>3674</v>
      </c>
      <c r="C122" s="150">
        <v>40433</v>
      </c>
      <c r="D122" s="116">
        <v>3140000</v>
      </c>
      <c r="E122" s="116">
        <v>3140000</v>
      </c>
      <c r="F122" s="116">
        <v>3140000</v>
      </c>
      <c r="G122" s="116">
        <v>3140000</v>
      </c>
      <c r="H122" s="102"/>
      <c r="I122" s="116">
        <f t="shared" ref="I122:I185" si="101">G122*1.1</f>
        <v>3454000.0000000005</v>
      </c>
      <c r="J122" s="116">
        <f t="shared" ref="J122:J185" si="102">G122/3</f>
        <v>1046666.6666666666</v>
      </c>
      <c r="K122" s="120">
        <f t="shared" ref="K122" si="103">G390</f>
        <v>5960000</v>
      </c>
      <c r="L122" s="120">
        <f t="shared" ref="L122" si="104">K122-I122</f>
        <v>2505999.9999999995</v>
      </c>
      <c r="M122" s="120">
        <f>J122*$AI$6/200</f>
        <v>130833.33333333331</v>
      </c>
      <c r="N122" s="120">
        <f t="shared" si="63"/>
        <v>2636833.333333333</v>
      </c>
      <c r="O122" s="120">
        <f t="shared" si="58"/>
        <v>0</v>
      </c>
      <c r="P122" s="154">
        <f t="shared" si="57"/>
        <v>0</v>
      </c>
      <c r="Q122" s="154">
        <f t="shared" si="64"/>
        <v>1.941295371295371E-2</v>
      </c>
      <c r="R122" s="102">
        <v>1</v>
      </c>
    </row>
    <row r="123" spans="1:18">
      <c r="A123" s="102">
        <v>122</v>
      </c>
      <c r="B123" s="151" t="s">
        <v>3673</v>
      </c>
      <c r="C123" s="150">
        <v>40434</v>
      </c>
      <c r="D123" s="116">
        <v>3130000</v>
      </c>
      <c r="E123" s="116">
        <v>3130000</v>
      </c>
      <c r="F123" s="116">
        <v>3130000</v>
      </c>
      <c r="G123" s="116">
        <v>3130000</v>
      </c>
      <c r="H123" s="102"/>
      <c r="I123" s="152">
        <v>0</v>
      </c>
      <c r="J123" s="152">
        <v>0</v>
      </c>
      <c r="K123" s="152">
        <v>0</v>
      </c>
      <c r="M123" s="120">
        <f>J123*$AI$6/200</f>
        <v>0</v>
      </c>
      <c r="N123" s="120">
        <f t="shared" si="63"/>
        <v>0</v>
      </c>
      <c r="O123" s="120">
        <f t="shared" si="58"/>
        <v>-10000</v>
      </c>
      <c r="P123" s="154">
        <f t="shared" si="57"/>
        <v>-3.1847133757961785E-3</v>
      </c>
      <c r="Q123" s="154">
        <f t="shared" si="64"/>
        <v>4.8025641025641018E-3</v>
      </c>
    </row>
    <row r="124" spans="1:18">
      <c r="A124" s="102">
        <v>123</v>
      </c>
      <c r="B124" s="151" t="s">
        <v>3672</v>
      </c>
      <c r="C124" s="150">
        <v>40435</v>
      </c>
      <c r="D124" s="116">
        <v>3125000</v>
      </c>
      <c r="E124" s="116">
        <v>3125000</v>
      </c>
      <c r="F124" s="116">
        <v>3125000</v>
      </c>
      <c r="G124" s="116">
        <v>3125000</v>
      </c>
      <c r="H124" s="102"/>
      <c r="I124" s="152">
        <v>0</v>
      </c>
      <c r="J124" s="152">
        <v>0</v>
      </c>
      <c r="K124" s="152">
        <v>0</v>
      </c>
      <c r="M124" s="120">
        <f>J124*$AI$6/200</f>
        <v>0</v>
      </c>
      <c r="N124" s="120">
        <f t="shared" si="63"/>
        <v>0</v>
      </c>
      <c r="O124" s="120">
        <f t="shared" si="58"/>
        <v>-5000</v>
      </c>
      <c r="P124" s="154">
        <f t="shared" si="57"/>
        <v>-1.5974440894568689E-3</v>
      </c>
      <c r="Q124" s="154">
        <f t="shared" si="64"/>
        <v>3.217850726767924E-3</v>
      </c>
    </row>
    <row r="125" spans="1:18">
      <c r="A125" s="102">
        <v>124</v>
      </c>
      <c r="B125" s="151" t="s">
        <v>3671</v>
      </c>
      <c r="C125" s="150">
        <v>40436</v>
      </c>
      <c r="D125" s="116">
        <v>3130000</v>
      </c>
      <c r="E125" s="116">
        <v>3130000</v>
      </c>
      <c r="F125" s="116">
        <v>3130000</v>
      </c>
      <c r="G125" s="116">
        <v>3130000</v>
      </c>
      <c r="H125" s="102"/>
      <c r="I125" s="152">
        <v>0</v>
      </c>
      <c r="J125" s="152">
        <v>0</v>
      </c>
      <c r="K125" s="152">
        <v>0</v>
      </c>
      <c r="M125" s="120">
        <f>J125*$AI$6/200</f>
        <v>0</v>
      </c>
      <c r="N125" s="120">
        <f t="shared" si="63"/>
        <v>0</v>
      </c>
      <c r="O125" s="120">
        <f t="shared" si="58"/>
        <v>5000</v>
      </c>
      <c r="P125" s="154">
        <f t="shared" si="57"/>
        <v>1.6000000000000001E-3</v>
      </c>
      <c r="Q125" s="154">
        <f t="shared" si="64"/>
        <v>1.6204066373110551E-3</v>
      </c>
    </row>
    <row r="126" spans="1:18">
      <c r="A126" s="102">
        <v>125</v>
      </c>
      <c r="B126" s="151" t="s">
        <v>3670</v>
      </c>
      <c r="C126" s="150">
        <v>40437</v>
      </c>
      <c r="D126" s="116">
        <v>3160000</v>
      </c>
      <c r="E126" s="116">
        <v>3160000</v>
      </c>
      <c r="F126" s="116">
        <v>3160000</v>
      </c>
      <c r="G126" s="116">
        <v>3160000</v>
      </c>
      <c r="H126" s="102"/>
      <c r="I126" s="153">
        <v>0</v>
      </c>
      <c r="J126" s="153">
        <v>0</v>
      </c>
      <c r="K126" s="153">
        <v>0</v>
      </c>
      <c r="M126" s="120">
        <f>J126*$AI$6/200</f>
        <v>0</v>
      </c>
      <c r="N126" s="120">
        <f t="shared" si="63"/>
        <v>0</v>
      </c>
      <c r="O126" s="120">
        <f t="shared" si="58"/>
        <v>30000</v>
      </c>
      <c r="P126" s="154">
        <f t="shared" si="57"/>
        <v>9.5846645367412137E-3</v>
      </c>
      <c r="Q126" s="154">
        <f t="shared" si="64"/>
        <v>1.6178425347469522E-3</v>
      </c>
    </row>
    <row r="127" spans="1:18">
      <c r="A127" s="102">
        <v>126</v>
      </c>
      <c r="B127" s="151" t="s">
        <v>3669</v>
      </c>
      <c r="C127" s="150">
        <v>40439</v>
      </c>
      <c r="D127" s="116">
        <v>3160000</v>
      </c>
      <c r="E127" s="116">
        <v>3160000</v>
      </c>
      <c r="F127" s="116">
        <v>3160000</v>
      </c>
      <c r="G127" s="116">
        <v>3160000</v>
      </c>
      <c r="H127" s="102"/>
      <c r="I127" s="116">
        <f t="shared" ref="I127:I190" si="105">G127*1.1</f>
        <v>3476000.0000000005</v>
      </c>
      <c r="J127" s="116">
        <f t="shared" ref="J127:J190" si="106">G127/3</f>
        <v>1053333.3333333333</v>
      </c>
      <c r="K127" s="120">
        <f t="shared" ref="K127" si="107">G395</f>
        <v>6400000</v>
      </c>
      <c r="L127" s="120">
        <f t="shared" ref="L127" si="108">K127-I127</f>
        <v>2923999.9999999995</v>
      </c>
      <c r="M127" s="120">
        <f>J127*$AI$6/200</f>
        <v>131666.66666666666</v>
      </c>
      <c r="N127" s="120">
        <f t="shared" si="63"/>
        <v>3055666.666666666</v>
      </c>
      <c r="O127" s="120">
        <f t="shared" si="58"/>
        <v>0</v>
      </c>
      <c r="P127" s="154">
        <f t="shared" si="57"/>
        <v>0</v>
      </c>
      <c r="Q127" s="154">
        <f t="shared" si="64"/>
        <v>6.4025070714881661E-3</v>
      </c>
      <c r="R127" s="102">
        <v>1</v>
      </c>
    </row>
    <row r="128" spans="1:18">
      <c r="A128" s="102">
        <v>127</v>
      </c>
      <c r="B128" s="151" t="s">
        <v>3668</v>
      </c>
      <c r="C128" s="150">
        <v>40440</v>
      </c>
      <c r="D128" s="116">
        <v>3170000</v>
      </c>
      <c r="E128" s="116">
        <v>3170000</v>
      </c>
      <c r="F128" s="116">
        <v>3170000</v>
      </c>
      <c r="G128" s="116">
        <v>3170000</v>
      </c>
      <c r="H128" s="102"/>
      <c r="I128" s="152">
        <v>0</v>
      </c>
      <c r="J128" s="152">
        <v>0</v>
      </c>
      <c r="K128" s="152">
        <v>0</v>
      </c>
      <c r="M128" s="120">
        <f>J128*$AI$6/200</f>
        <v>0</v>
      </c>
      <c r="N128" s="120">
        <f t="shared" si="63"/>
        <v>0</v>
      </c>
      <c r="O128" s="120">
        <f t="shared" si="58"/>
        <v>10000</v>
      </c>
      <c r="P128" s="154">
        <f t="shared" si="57"/>
        <v>3.1645569620253164E-3</v>
      </c>
      <c r="Q128" s="154">
        <f t="shared" si="64"/>
        <v>6.4025070714881661E-3</v>
      </c>
    </row>
    <row r="129" spans="1:18">
      <c r="A129" s="102">
        <v>128</v>
      </c>
      <c r="B129" s="151" t="s">
        <v>3667</v>
      </c>
      <c r="C129" s="150">
        <v>40441</v>
      </c>
      <c r="D129" s="116">
        <v>3210000</v>
      </c>
      <c r="E129" s="116">
        <v>3210000</v>
      </c>
      <c r="F129" s="116">
        <v>3210000</v>
      </c>
      <c r="G129" s="116">
        <v>3210000</v>
      </c>
      <c r="H129" s="102"/>
      <c r="I129" s="152">
        <v>0</v>
      </c>
      <c r="J129" s="152">
        <v>0</v>
      </c>
      <c r="K129" s="152">
        <v>0</v>
      </c>
      <c r="M129" s="120">
        <f>J129*$AI$6/200</f>
        <v>0</v>
      </c>
      <c r="N129" s="120">
        <f t="shared" si="63"/>
        <v>0</v>
      </c>
      <c r="O129" s="120">
        <f t="shared" si="58"/>
        <v>40000</v>
      </c>
      <c r="P129" s="154">
        <f t="shared" si="57"/>
        <v>1.2618296529968454E-2</v>
      </c>
      <c r="Q129" s="154">
        <f t="shared" si="64"/>
        <v>1.2751777409309661E-2</v>
      </c>
    </row>
    <row r="130" spans="1:18">
      <c r="A130" s="102">
        <v>129</v>
      </c>
      <c r="B130" s="151" t="s">
        <v>3666</v>
      </c>
      <c r="C130" s="150">
        <v>40442</v>
      </c>
      <c r="D130" s="116">
        <v>3250000</v>
      </c>
      <c r="E130" s="116">
        <v>3250000</v>
      </c>
      <c r="F130" s="116">
        <v>3250000</v>
      </c>
      <c r="G130" s="116">
        <v>3250000</v>
      </c>
      <c r="H130" s="102"/>
      <c r="I130" s="152">
        <v>0</v>
      </c>
      <c r="J130" s="152">
        <v>0</v>
      </c>
      <c r="K130" s="152">
        <v>0</v>
      </c>
      <c r="M130" s="120">
        <f>J130*$AI$6/200</f>
        <v>0</v>
      </c>
      <c r="N130" s="120">
        <f t="shared" si="63"/>
        <v>0</v>
      </c>
      <c r="O130" s="120">
        <f t="shared" si="58"/>
        <v>40000</v>
      </c>
      <c r="P130" s="154">
        <f t="shared" si="57"/>
        <v>1.2461059190031152E-2</v>
      </c>
      <c r="Q130" s="154">
        <f t="shared" si="64"/>
        <v>2.6967518028734982E-2</v>
      </c>
    </row>
    <row r="131" spans="1:18">
      <c r="A131" s="102">
        <v>130</v>
      </c>
      <c r="B131" s="151" t="s">
        <v>3665</v>
      </c>
      <c r="C131" s="150">
        <v>40444</v>
      </c>
      <c r="D131" s="116">
        <v>3260000</v>
      </c>
      <c r="E131" s="116">
        <v>3260000</v>
      </c>
      <c r="F131" s="116">
        <v>3260000</v>
      </c>
      <c r="G131" s="116">
        <v>3260000</v>
      </c>
      <c r="H131" s="102"/>
      <c r="I131" s="153">
        <v>0</v>
      </c>
      <c r="J131" s="153">
        <v>0</v>
      </c>
      <c r="K131" s="153">
        <v>0</v>
      </c>
      <c r="M131" s="120">
        <f>J131*$AI$6/200</f>
        <v>0</v>
      </c>
      <c r="N131" s="120">
        <f t="shared" si="63"/>
        <v>0</v>
      </c>
      <c r="O131" s="120">
        <f t="shared" si="58"/>
        <v>10000</v>
      </c>
      <c r="P131" s="154">
        <f t="shared" ref="P131:P194" si="109">O131/G130</f>
        <v>3.0769230769230769E-3</v>
      </c>
      <c r="Q131" s="154">
        <f t="shared" si="64"/>
        <v>3.7828577218766139E-2</v>
      </c>
    </row>
    <row r="132" spans="1:18">
      <c r="A132" s="102">
        <v>131</v>
      </c>
      <c r="B132" s="151" t="s">
        <v>3664</v>
      </c>
      <c r="C132" s="150">
        <v>40443</v>
      </c>
      <c r="D132" s="116">
        <v>3220000</v>
      </c>
      <c r="E132" s="116">
        <v>3220000</v>
      </c>
      <c r="F132" s="116">
        <v>3220000</v>
      </c>
      <c r="G132" s="116">
        <v>3220000</v>
      </c>
      <c r="H132" s="102"/>
      <c r="I132" s="116">
        <f t="shared" ref="I132:I195" si="110">G132*1.1</f>
        <v>3542000.0000000005</v>
      </c>
      <c r="J132" s="116">
        <f t="shared" ref="J132:J195" si="111">G132/3</f>
        <v>1073333.3333333333</v>
      </c>
      <c r="K132" s="120">
        <f t="shared" ref="K132" si="112">G400</f>
        <v>6100000</v>
      </c>
      <c r="L132" s="120">
        <f t="shared" ref="L132" si="113">K132-I132</f>
        <v>2557999.9999999995</v>
      </c>
      <c r="M132" s="120">
        <f>J132*$AI$6/200</f>
        <v>134166.66666666666</v>
      </c>
      <c r="N132" s="120">
        <f t="shared" si="63"/>
        <v>2692166.666666666</v>
      </c>
      <c r="O132" s="120">
        <f t="shared" ref="O132:O195" si="114">G132-G131</f>
        <v>-40000</v>
      </c>
      <c r="P132" s="154">
        <f t="shared" si="109"/>
        <v>-1.2269938650306749E-2</v>
      </c>
      <c r="Q132" s="154">
        <f t="shared" si="64"/>
        <v>3.1320835758948E-2</v>
      </c>
      <c r="R132" s="102">
        <v>1</v>
      </c>
    </row>
    <row r="133" spans="1:18">
      <c r="A133" s="102">
        <v>132</v>
      </c>
      <c r="B133" s="151" t="s">
        <v>3663</v>
      </c>
      <c r="C133" s="150">
        <v>40446</v>
      </c>
      <c r="D133" s="116">
        <v>3270000</v>
      </c>
      <c r="E133" s="116">
        <v>3270000</v>
      </c>
      <c r="F133" s="116">
        <v>3270000</v>
      </c>
      <c r="G133" s="116">
        <v>3270000</v>
      </c>
      <c r="H133" s="102"/>
      <c r="I133" s="152">
        <v>0</v>
      </c>
      <c r="J133" s="152">
        <v>0</v>
      </c>
      <c r="K133" s="152">
        <v>0</v>
      </c>
      <c r="M133" s="120">
        <f>J133*$AI$6/200</f>
        <v>0</v>
      </c>
      <c r="N133" s="120">
        <f t="shared" si="63"/>
        <v>0</v>
      </c>
      <c r="O133" s="120">
        <f t="shared" si="114"/>
        <v>50000</v>
      </c>
      <c r="P133" s="154">
        <f t="shared" si="109"/>
        <v>1.5527950310559006E-2</v>
      </c>
      <c r="Q133" s="154">
        <f t="shared" si="64"/>
        <v>1.9050897108641253E-2</v>
      </c>
    </row>
    <row r="134" spans="1:18">
      <c r="A134" s="102">
        <v>133</v>
      </c>
      <c r="B134" s="151" t="s">
        <v>3662</v>
      </c>
      <c r="C134" s="150">
        <v>40447</v>
      </c>
      <c r="D134" s="116">
        <v>3300000</v>
      </c>
      <c r="E134" s="116">
        <v>3300000</v>
      </c>
      <c r="F134" s="116">
        <v>3300000</v>
      </c>
      <c r="G134" s="116">
        <v>3300000</v>
      </c>
      <c r="H134" s="102"/>
      <c r="I134" s="152">
        <v>0</v>
      </c>
      <c r="J134" s="152">
        <v>0</v>
      </c>
      <c r="K134" s="152">
        <v>0</v>
      </c>
      <c r="M134" s="120">
        <f>J134*$AI$6/200</f>
        <v>0</v>
      </c>
      <c r="N134" s="120">
        <f t="shared" si="63"/>
        <v>0</v>
      </c>
      <c r="O134" s="120">
        <f t="shared" si="114"/>
        <v>30000</v>
      </c>
      <c r="P134" s="154">
        <f t="shared" si="109"/>
        <v>9.1743119266055051E-3</v>
      </c>
      <c r="Q134" s="154">
        <f t="shared" si="64"/>
        <v>3.1414290457174941E-2</v>
      </c>
    </row>
    <row r="135" spans="1:18">
      <c r="A135" s="102">
        <v>134</v>
      </c>
      <c r="B135" s="151" t="s">
        <v>3661</v>
      </c>
      <c r="C135" s="150">
        <v>40448</v>
      </c>
      <c r="D135" s="116">
        <v>3350000</v>
      </c>
      <c r="E135" s="116">
        <v>3350000</v>
      </c>
      <c r="F135" s="116">
        <v>3350000</v>
      </c>
      <c r="G135" s="116">
        <v>3350000</v>
      </c>
      <c r="H135" s="102"/>
      <c r="I135" s="152">
        <v>0</v>
      </c>
      <c r="J135" s="152">
        <v>0</v>
      </c>
      <c r="K135" s="152">
        <v>0</v>
      </c>
      <c r="M135" s="120">
        <f>J135*$AI$6/200</f>
        <v>0</v>
      </c>
      <c r="N135" s="120">
        <f t="shared" si="63"/>
        <v>0</v>
      </c>
      <c r="O135" s="120">
        <f t="shared" si="114"/>
        <v>50000</v>
      </c>
      <c r="P135" s="154">
        <f t="shared" si="109"/>
        <v>1.5151515151515152E-2</v>
      </c>
      <c r="Q135" s="154">
        <f t="shared" si="64"/>
        <v>2.7970305853811991E-2</v>
      </c>
    </row>
    <row r="136" spans="1:18">
      <c r="A136" s="102">
        <v>135</v>
      </c>
      <c r="B136" s="151" t="s">
        <v>3660</v>
      </c>
      <c r="C136" s="150">
        <v>40449</v>
      </c>
      <c r="D136" s="116">
        <v>3360000</v>
      </c>
      <c r="E136" s="116">
        <v>3360000</v>
      </c>
      <c r="F136" s="116">
        <v>3360000</v>
      </c>
      <c r="G136" s="116">
        <v>3360000</v>
      </c>
      <c r="H136" s="102"/>
      <c r="I136" s="153">
        <v>0</v>
      </c>
      <c r="J136" s="153">
        <v>0</v>
      </c>
      <c r="K136" s="153">
        <v>0</v>
      </c>
      <c r="M136" s="120">
        <f>J136*$AI$6/200</f>
        <v>0</v>
      </c>
      <c r="N136" s="120">
        <f t="shared" ref="N136:N199" si="115">L136+M136</f>
        <v>0</v>
      </c>
      <c r="O136" s="120">
        <f t="shared" si="114"/>
        <v>10000</v>
      </c>
      <c r="P136" s="154">
        <f t="shared" si="109"/>
        <v>2.9850746268656717E-3</v>
      </c>
      <c r="Q136" s="154">
        <f t="shared" ref="Q136:Q199" si="116">SUM(P131:P135)</f>
        <v>3.0660761815295992E-2</v>
      </c>
    </row>
    <row r="137" spans="1:18">
      <c r="A137" s="102">
        <v>136</v>
      </c>
      <c r="B137" s="151" t="s">
        <v>3659</v>
      </c>
      <c r="C137" s="150">
        <v>40450</v>
      </c>
      <c r="D137" s="116">
        <v>3370000</v>
      </c>
      <c r="E137" s="116">
        <v>3370000</v>
      </c>
      <c r="F137" s="116">
        <v>3370000</v>
      </c>
      <c r="G137" s="116">
        <v>3370000</v>
      </c>
      <c r="H137" s="102"/>
      <c r="I137" s="116">
        <f t="shared" ref="I137:I200" si="117">G137*1.1</f>
        <v>3707000.0000000005</v>
      </c>
      <c r="J137" s="116">
        <f t="shared" ref="J137:J200" si="118">G137/3</f>
        <v>1123333.3333333333</v>
      </c>
      <c r="K137" s="120">
        <f t="shared" ref="K137" si="119">G405</f>
        <v>5700000</v>
      </c>
      <c r="L137" s="120">
        <f t="shared" ref="L137" si="120">K137-I137</f>
        <v>1992999.9999999995</v>
      </c>
      <c r="M137" s="120">
        <f>J137*$AI$6/200</f>
        <v>140416.66666666666</v>
      </c>
      <c r="N137" s="120">
        <f t="shared" si="115"/>
        <v>2133416.666666666</v>
      </c>
      <c r="O137" s="120">
        <f t="shared" si="114"/>
        <v>10000</v>
      </c>
      <c r="P137" s="154">
        <f t="shared" si="109"/>
        <v>2.976190476190476E-3</v>
      </c>
      <c r="Q137" s="154">
        <f t="shared" si="116"/>
        <v>3.0568913365238586E-2</v>
      </c>
      <c r="R137" s="102">
        <v>1</v>
      </c>
    </row>
    <row r="138" spans="1:18">
      <c r="A138" s="102">
        <v>137</v>
      </c>
      <c r="B138" s="151" t="s">
        <v>3658</v>
      </c>
      <c r="C138" s="150">
        <v>40451</v>
      </c>
      <c r="D138" s="116">
        <v>3600000</v>
      </c>
      <c r="E138" s="116">
        <v>3600000</v>
      </c>
      <c r="F138" s="116">
        <v>3600000</v>
      </c>
      <c r="G138" s="116">
        <v>3600000</v>
      </c>
      <c r="H138" s="102"/>
      <c r="I138" s="152">
        <v>0</v>
      </c>
      <c r="J138" s="152">
        <v>0</v>
      </c>
      <c r="K138" s="152">
        <v>0</v>
      </c>
      <c r="M138" s="120">
        <f>J138*$AI$6/200</f>
        <v>0</v>
      </c>
      <c r="N138" s="120">
        <f t="shared" si="115"/>
        <v>0</v>
      </c>
      <c r="O138" s="120">
        <f t="shared" si="114"/>
        <v>230000</v>
      </c>
      <c r="P138" s="154">
        <f t="shared" si="109"/>
        <v>6.8249258160237386E-2</v>
      </c>
      <c r="Q138" s="154">
        <f t="shared" si="116"/>
        <v>4.5815042491735819E-2</v>
      </c>
    </row>
    <row r="139" spans="1:18">
      <c r="A139" s="102">
        <v>138</v>
      </c>
      <c r="B139" s="151" t="s">
        <v>3657</v>
      </c>
      <c r="C139" s="150">
        <v>40453</v>
      </c>
      <c r="D139" s="116">
        <v>3480000</v>
      </c>
      <c r="E139" s="116">
        <v>3480000</v>
      </c>
      <c r="F139" s="116">
        <v>3480000</v>
      </c>
      <c r="G139" s="116">
        <v>3480000</v>
      </c>
      <c r="H139" s="102"/>
      <c r="I139" s="152">
        <v>0</v>
      </c>
      <c r="J139" s="152">
        <v>0</v>
      </c>
      <c r="K139" s="152">
        <v>0</v>
      </c>
      <c r="M139" s="120">
        <f>J139*$AI$6/200</f>
        <v>0</v>
      </c>
      <c r="N139" s="120">
        <f t="shared" si="115"/>
        <v>0</v>
      </c>
      <c r="O139" s="120">
        <f t="shared" si="114"/>
        <v>-120000</v>
      </c>
      <c r="P139" s="154">
        <f t="shared" si="109"/>
        <v>-3.3333333333333333E-2</v>
      </c>
      <c r="Q139" s="154">
        <f t="shared" si="116"/>
        <v>9.8536350341414197E-2</v>
      </c>
    </row>
    <row r="140" spans="1:18">
      <c r="A140" s="102">
        <v>139</v>
      </c>
      <c r="B140" s="151" t="s">
        <v>3656</v>
      </c>
      <c r="C140" s="150">
        <v>40454</v>
      </c>
      <c r="D140" s="116">
        <v>3500000</v>
      </c>
      <c r="E140" s="116">
        <v>3500000</v>
      </c>
      <c r="F140" s="116">
        <v>3500000</v>
      </c>
      <c r="G140" s="116">
        <v>3500000</v>
      </c>
      <c r="H140" s="102"/>
      <c r="I140" s="152">
        <v>0</v>
      </c>
      <c r="J140" s="152">
        <v>0</v>
      </c>
      <c r="K140" s="152">
        <v>0</v>
      </c>
      <c r="M140" s="120">
        <f>J140*$AI$6/200</f>
        <v>0</v>
      </c>
      <c r="N140" s="120">
        <f t="shared" si="115"/>
        <v>0</v>
      </c>
      <c r="O140" s="120">
        <f t="shared" si="114"/>
        <v>20000</v>
      </c>
      <c r="P140" s="154">
        <f t="shared" si="109"/>
        <v>5.7471264367816091E-3</v>
      </c>
      <c r="Q140" s="154">
        <f t="shared" si="116"/>
        <v>5.6028705081475359E-2</v>
      </c>
    </row>
    <row r="141" spans="1:18">
      <c r="A141" s="102">
        <v>140</v>
      </c>
      <c r="B141" s="151" t="s">
        <v>3655</v>
      </c>
      <c r="C141" s="150">
        <v>40456</v>
      </c>
      <c r="D141" s="116">
        <v>3420000</v>
      </c>
      <c r="E141" s="116">
        <v>3420000</v>
      </c>
      <c r="F141" s="116">
        <v>3420000</v>
      </c>
      <c r="G141" s="116">
        <v>3420000</v>
      </c>
      <c r="H141" s="102"/>
      <c r="I141" s="153">
        <v>0</v>
      </c>
      <c r="J141" s="153">
        <v>0</v>
      </c>
      <c r="K141" s="153">
        <v>0</v>
      </c>
      <c r="M141" s="120">
        <f>J141*$AI$6/200</f>
        <v>0</v>
      </c>
      <c r="N141" s="120">
        <f t="shared" si="115"/>
        <v>0</v>
      </c>
      <c r="O141" s="120">
        <f t="shared" si="114"/>
        <v>-80000</v>
      </c>
      <c r="P141" s="154">
        <f t="shared" si="109"/>
        <v>-2.2857142857142857E-2</v>
      </c>
      <c r="Q141" s="154">
        <f t="shared" si="116"/>
        <v>4.6624316366741803E-2</v>
      </c>
    </row>
    <row r="142" spans="1:18">
      <c r="A142" s="102">
        <v>141</v>
      </c>
      <c r="B142" s="151" t="s">
        <v>3654</v>
      </c>
      <c r="C142" s="150">
        <v>40457</v>
      </c>
      <c r="D142" s="116">
        <v>3390000</v>
      </c>
      <c r="E142" s="116">
        <v>3390000</v>
      </c>
      <c r="F142" s="116">
        <v>3390000</v>
      </c>
      <c r="G142" s="116">
        <v>3390000</v>
      </c>
      <c r="H142" s="102"/>
      <c r="I142" s="116">
        <f t="shared" ref="I142:I205" si="121">G142*1.1</f>
        <v>3729000.0000000005</v>
      </c>
      <c r="J142" s="116">
        <f t="shared" ref="J142:J205" si="122">G142/3</f>
        <v>1130000</v>
      </c>
      <c r="K142" s="120">
        <f t="shared" ref="K142" si="123">G410</f>
        <v>5900000</v>
      </c>
      <c r="L142" s="120">
        <f t="shared" ref="L142" si="124">K142-I142</f>
        <v>2170999.9999999995</v>
      </c>
      <c r="M142" s="120">
        <f>J142*$AI$6/200</f>
        <v>141250</v>
      </c>
      <c r="N142" s="120">
        <f t="shared" si="115"/>
        <v>2312249.9999999995</v>
      </c>
      <c r="O142" s="120">
        <f t="shared" si="114"/>
        <v>-30000</v>
      </c>
      <c r="P142" s="154">
        <f t="shared" si="109"/>
        <v>-8.771929824561403E-3</v>
      </c>
      <c r="Q142" s="154">
        <f t="shared" si="116"/>
        <v>2.0782098882733285E-2</v>
      </c>
      <c r="R142" s="102">
        <v>1</v>
      </c>
    </row>
    <row r="143" spans="1:18">
      <c r="A143" s="102">
        <v>142</v>
      </c>
      <c r="B143" s="151" t="s">
        <v>3653</v>
      </c>
      <c r="C143" s="150">
        <v>40458</v>
      </c>
      <c r="D143" s="116">
        <v>3480000</v>
      </c>
      <c r="E143" s="116">
        <v>3480000</v>
      </c>
      <c r="F143" s="116">
        <v>3480000</v>
      </c>
      <c r="G143" s="116">
        <v>3480000</v>
      </c>
      <c r="H143" s="102"/>
      <c r="I143" s="152">
        <v>0</v>
      </c>
      <c r="J143" s="152">
        <v>0</v>
      </c>
      <c r="K143" s="152">
        <v>0</v>
      </c>
      <c r="M143" s="120">
        <f>J143*$AI$6/200</f>
        <v>0</v>
      </c>
      <c r="N143" s="120">
        <f t="shared" si="115"/>
        <v>0</v>
      </c>
      <c r="O143" s="120">
        <f t="shared" si="114"/>
        <v>90000</v>
      </c>
      <c r="P143" s="154">
        <f t="shared" si="109"/>
        <v>2.6548672566371681E-2</v>
      </c>
      <c r="Q143" s="154">
        <f t="shared" si="116"/>
        <v>9.0339785819814021E-3</v>
      </c>
    </row>
    <row r="144" spans="1:18">
      <c r="A144" s="102">
        <v>143</v>
      </c>
      <c r="B144" s="151" t="s">
        <v>3652</v>
      </c>
      <c r="C144" s="150">
        <v>40460</v>
      </c>
      <c r="D144" s="116">
        <v>3480000</v>
      </c>
      <c r="E144" s="116">
        <v>3480000</v>
      </c>
      <c r="F144" s="116">
        <v>3480000</v>
      </c>
      <c r="G144" s="116">
        <v>3480000</v>
      </c>
      <c r="H144" s="102"/>
      <c r="I144" s="152">
        <v>0</v>
      </c>
      <c r="J144" s="152">
        <v>0</v>
      </c>
      <c r="K144" s="152">
        <v>0</v>
      </c>
      <c r="M144" s="120">
        <f>J144*$AI$6/200</f>
        <v>0</v>
      </c>
      <c r="N144" s="120">
        <f t="shared" si="115"/>
        <v>0</v>
      </c>
      <c r="O144" s="120">
        <f t="shared" si="114"/>
        <v>0</v>
      </c>
      <c r="P144" s="154">
        <f t="shared" si="109"/>
        <v>0</v>
      </c>
      <c r="Q144" s="154">
        <f t="shared" si="116"/>
        <v>-3.2666607011884299E-2</v>
      </c>
    </row>
    <row r="145" spans="1:18">
      <c r="A145" s="102">
        <v>144</v>
      </c>
      <c r="B145" s="151" t="s">
        <v>3651</v>
      </c>
      <c r="C145" s="150">
        <v>40461</v>
      </c>
      <c r="D145" s="116">
        <v>3470000</v>
      </c>
      <c r="E145" s="116">
        <v>3470000</v>
      </c>
      <c r="F145" s="116">
        <v>3470000</v>
      </c>
      <c r="G145" s="116">
        <v>3470000</v>
      </c>
      <c r="H145" s="102"/>
      <c r="I145" s="152">
        <v>0</v>
      </c>
      <c r="J145" s="152">
        <v>0</v>
      </c>
      <c r="K145" s="152">
        <v>0</v>
      </c>
      <c r="M145" s="120">
        <f>J145*$AI$6/200</f>
        <v>0</v>
      </c>
      <c r="N145" s="120">
        <f t="shared" si="115"/>
        <v>0</v>
      </c>
      <c r="O145" s="120">
        <f t="shared" si="114"/>
        <v>-10000</v>
      </c>
      <c r="P145" s="154">
        <f t="shared" si="109"/>
        <v>-2.8735632183908046E-3</v>
      </c>
      <c r="Q145" s="154">
        <f t="shared" si="116"/>
        <v>6.6672632144903002E-4</v>
      </c>
    </row>
    <row r="146" spans="1:18">
      <c r="A146" s="102">
        <v>145</v>
      </c>
      <c r="B146" s="151" t="s">
        <v>3650</v>
      </c>
      <c r="C146" s="150">
        <v>40462</v>
      </c>
      <c r="D146" s="116">
        <v>3430000</v>
      </c>
      <c r="E146" s="116">
        <v>3430000</v>
      </c>
      <c r="F146" s="116">
        <v>3430000</v>
      </c>
      <c r="G146" s="116">
        <v>3430000</v>
      </c>
      <c r="H146" s="102"/>
      <c r="I146" s="153">
        <v>0</v>
      </c>
      <c r="J146" s="153">
        <v>0</v>
      </c>
      <c r="K146" s="153">
        <v>0</v>
      </c>
      <c r="M146" s="120">
        <f>J146*$AI$6/200</f>
        <v>0</v>
      </c>
      <c r="N146" s="120">
        <f t="shared" si="115"/>
        <v>0</v>
      </c>
      <c r="O146" s="120">
        <f t="shared" si="114"/>
        <v>-40000</v>
      </c>
      <c r="P146" s="154">
        <f t="shared" si="109"/>
        <v>-1.1527377521613832E-2</v>
      </c>
      <c r="Q146" s="154">
        <f t="shared" si="116"/>
        <v>-7.9539633337233802E-3</v>
      </c>
    </row>
    <row r="147" spans="1:18">
      <c r="A147" s="102">
        <v>146</v>
      </c>
      <c r="B147" s="151" t="s">
        <v>3649</v>
      </c>
      <c r="C147" s="150">
        <v>40463</v>
      </c>
      <c r="D147" s="116">
        <v>3450000</v>
      </c>
      <c r="E147" s="116">
        <v>3450000</v>
      </c>
      <c r="F147" s="116">
        <v>3450000</v>
      </c>
      <c r="G147" s="116">
        <v>3450000</v>
      </c>
      <c r="H147" s="102"/>
      <c r="I147" s="116">
        <f t="shared" ref="I147:I210" si="125">G147*1.1</f>
        <v>3795000.0000000005</v>
      </c>
      <c r="J147" s="116">
        <f t="shared" ref="J147:J210" si="126">G147/3</f>
        <v>1150000</v>
      </c>
      <c r="K147" s="120">
        <f t="shared" ref="K147" si="127">G415</f>
        <v>5760000</v>
      </c>
      <c r="L147" s="120">
        <f t="shared" ref="L147" si="128">K147-I147</f>
        <v>1964999.9999999995</v>
      </c>
      <c r="M147" s="120">
        <f>J147*$AI$6/200</f>
        <v>143750</v>
      </c>
      <c r="N147" s="120">
        <f t="shared" si="115"/>
        <v>2108749.9999999995</v>
      </c>
      <c r="O147" s="120">
        <f t="shared" si="114"/>
        <v>20000</v>
      </c>
      <c r="P147" s="154">
        <f t="shared" si="109"/>
        <v>5.8309037900874635E-3</v>
      </c>
      <c r="Q147" s="154">
        <f t="shared" si="116"/>
        <v>3.3758020018056414E-3</v>
      </c>
      <c r="R147" s="102">
        <v>1</v>
      </c>
    </row>
    <row r="148" spans="1:18">
      <c r="A148" s="102">
        <v>147</v>
      </c>
      <c r="B148" s="151" t="s">
        <v>3648</v>
      </c>
      <c r="C148" s="150">
        <v>40464</v>
      </c>
      <c r="D148" s="116">
        <v>3450000</v>
      </c>
      <c r="E148" s="116">
        <v>3450000</v>
      </c>
      <c r="F148" s="116">
        <v>3450000</v>
      </c>
      <c r="G148" s="116">
        <v>3450000</v>
      </c>
      <c r="H148" s="102"/>
      <c r="I148" s="152">
        <v>0</v>
      </c>
      <c r="J148" s="152">
        <v>0</v>
      </c>
      <c r="K148" s="152">
        <v>0</v>
      </c>
      <c r="M148" s="120">
        <f>J148*$AI$6/200</f>
        <v>0</v>
      </c>
      <c r="N148" s="120">
        <f t="shared" si="115"/>
        <v>0</v>
      </c>
      <c r="O148" s="120">
        <f t="shared" si="114"/>
        <v>0</v>
      </c>
      <c r="P148" s="154">
        <f t="shared" si="109"/>
        <v>0</v>
      </c>
      <c r="Q148" s="154">
        <f t="shared" si="116"/>
        <v>1.7978635616454509E-2</v>
      </c>
    </row>
    <row r="149" spans="1:18">
      <c r="A149" s="102">
        <v>148</v>
      </c>
      <c r="B149" s="151" t="s">
        <v>3647</v>
      </c>
      <c r="C149" s="150">
        <v>40465</v>
      </c>
      <c r="D149" s="116">
        <v>3450000</v>
      </c>
      <c r="E149" s="116">
        <v>3450000</v>
      </c>
      <c r="F149" s="116">
        <v>3450000</v>
      </c>
      <c r="G149" s="116">
        <v>3450000</v>
      </c>
      <c r="H149" s="102"/>
      <c r="I149" s="152">
        <v>0</v>
      </c>
      <c r="J149" s="152">
        <v>0</v>
      </c>
      <c r="K149" s="152">
        <v>0</v>
      </c>
      <c r="M149" s="120">
        <f>J149*$AI$6/200</f>
        <v>0</v>
      </c>
      <c r="N149" s="120">
        <f t="shared" si="115"/>
        <v>0</v>
      </c>
      <c r="O149" s="120">
        <f t="shared" si="114"/>
        <v>0</v>
      </c>
      <c r="P149" s="154">
        <f t="shared" si="109"/>
        <v>0</v>
      </c>
      <c r="Q149" s="154">
        <f t="shared" si="116"/>
        <v>-8.5700369499171723E-3</v>
      </c>
    </row>
    <row r="150" spans="1:18">
      <c r="A150" s="102">
        <v>149</v>
      </c>
      <c r="B150" s="151" t="s">
        <v>3646</v>
      </c>
      <c r="C150" s="150">
        <v>40467</v>
      </c>
      <c r="D150" s="116">
        <v>3520000</v>
      </c>
      <c r="E150" s="116">
        <v>3520000</v>
      </c>
      <c r="F150" s="116">
        <v>3520000</v>
      </c>
      <c r="G150" s="116">
        <v>3520000</v>
      </c>
      <c r="H150" s="102"/>
      <c r="I150" s="152">
        <v>0</v>
      </c>
      <c r="J150" s="152">
        <v>0</v>
      </c>
      <c r="K150" s="152">
        <v>0</v>
      </c>
      <c r="M150" s="120">
        <f>J150*$AI$6/200</f>
        <v>0</v>
      </c>
      <c r="N150" s="120">
        <f t="shared" si="115"/>
        <v>0</v>
      </c>
      <c r="O150" s="120">
        <f t="shared" si="114"/>
        <v>70000</v>
      </c>
      <c r="P150" s="154">
        <f t="shared" si="109"/>
        <v>2.0289855072463767E-2</v>
      </c>
      <c r="Q150" s="154">
        <f t="shared" si="116"/>
        <v>-8.5700369499171723E-3</v>
      </c>
    </row>
    <row r="151" spans="1:18">
      <c r="A151" s="102">
        <v>150</v>
      </c>
      <c r="B151" s="151" t="s">
        <v>3645</v>
      </c>
      <c r="C151" s="150">
        <v>40468</v>
      </c>
      <c r="D151" s="116">
        <v>3450000</v>
      </c>
      <c r="E151" s="116">
        <v>3450000</v>
      </c>
      <c r="F151" s="116">
        <v>3450000</v>
      </c>
      <c r="G151" s="116">
        <v>3450000</v>
      </c>
      <c r="H151" s="102"/>
      <c r="I151" s="153">
        <v>0</v>
      </c>
      <c r="J151" s="153">
        <v>0</v>
      </c>
      <c r="K151" s="153">
        <v>0</v>
      </c>
      <c r="M151" s="120">
        <f>J151*$AI$6/200</f>
        <v>0</v>
      </c>
      <c r="N151" s="120">
        <f t="shared" si="115"/>
        <v>0</v>
      </c>
      <c r="O151" s="120">
        <f t="shared" si="114"/>
        <v>-70000</v>
      </c>
      <c r="P151" s="154">
        <f t="shared" si="109"/>
        <v>-1.9886363636363636E-2</v>
      </c>
      <c r="Q151" s="154">
        <f t="shared" si="116"/>
        <v>1.4593381340937399E-2</v>
      </c>
    </row>
    <row r="152" spans="1:18">
      <c r="A152" s="102">
        <v>151</v>
      </c>
      <c r="B152" s="151" t="s">
        <v>3644</v>
      </c>
      <c r="C152" s="150">
        <v>40469</v>
      </c>
      <c r="D152" s="116">
        <v>3460000</v>
      </c>
      <c r="E152" s="116">
        <v>3460000</v>
      </c>
      <c r="F152" s="116">
        <v>3460000</v>
      </c>
      <c r="G152" s="116">
        <v>3460000</v>
      </c>
      <c r="H152" s="102"/>
      <c r="I152" s="116">
        <f t="shared" ref="I152:I215" si="129">G152*1.1</f>
        <v>3806000.0000000005</v>
      </c>
      <c r="J152" s="116">
        <f t="shared" ref="J152:J215" si="130">G152/3</f>
        <v>1153333.3333333333</v>
      </c>
      <c r="K152" s="120">
        <f t="shared" ref="K152" si="131">G420</f>
        <v>5680000</v>
      </c>
      <c r="L152" s="120">
        <f t="shared" ref="L152" si="132">K152-I152</f>
        <v>1873999.9999999995</v>
      </c>
      <c r="M152" s="120">
        <f>J152*$AI$6/200</f>
        <v>144166.66666666666</v>
      </c>
      <c r="N152" s="120">
        <f t="shared" si="115"/>
        <v>2018166.6666666663</v>
      </c>
      <c r="O152" s="120">
        <f t="shared" si="114"/>
        <v>10000</v>
      </c>
      <c r="P152" s="154">
        <f t="shared" si="109"/>
        <v>2.8985507246376812E-3</v>
      </c>
      <c r="Q152" s="154">
        <f t="shared" si="116"/>
        <v>6.2343952261875932E-3</v>
      </c>
      <c r="R152" s="102">
        <v>1</v>
      </c>
    </row>
    <row r="153" spans="1:18">
      <c r="A153" s="102">
        <v>152</v>
      </c>
      <c r="B153" s="151" t="s">
        <v>3643</v>
      </c>
      <c r="C153" s="150">
        <v>40470</v>
      </c>
      <c r="D153" s="116">
        <v>3450000</v>
      </c>
      <c r="E153" s="116">
        <v>3450000</v>
      </c>
      <c r="F153" s="116">
        <v>3450000</v>
      </c>
      <c r="G153" s="116">
        <v>3450000</v>
      </c>
      <c r="H153" s="102"/>
      <c r="I153" s="152">
        <v>0</v>
      </c>
      <c r="J153" s="152">
        <v>0</v>
      </c>
      <c r="K153" s="152">
        <v>0</v>
      </c>
      <c r="M153" s="120">
        <f>J153*$AI$6/200</f>
        <v>0</v>
      </c>
      <c r="N153" s="120">
        <f t="shared" si="115"/>
        <v>0</v>
      </c>
      <c r="O153" s="120">
        <f t="shared" si="114"/>
        <v>-10000</v>
      </c>
      <c r="P153" s="154">
        <f t="shared" si="109"/>
        <v>-2.8901734104046241E-3</v>
      </c>
      <c r="Q153" s="154">
        <f t="shared" si="116"/>
        <v>3.3020421607378118E-3</v>
      </c>
    </row>
    <row r="154" spans="1:18">
      <c r="A154" s="102">
        <v>153</v>
      </c>
      <c r="B154" s="151" t="s">
        <v>3642</v>
      </c>
      <c r="C154" s="150">
        <v>40471</v>
      </c>
      <c r="D154" s="116">
        <v>3460000</v>
      </c>
      <c r="E154" s="116">
        <v>3460000</v>
      </c>
      <c r="F154" s="116">
        <v>3460000</v>
      </c>
      <c r="G154" s="116">
        <v>3460000</v>
      </c>
      <c r="H154" s="102"/>
      <c r="I154" s="152">
        <v>0</v>
      </c>
      <c r="J154" s="152">
        <v>0</v>
      </c>
      <c r="K154" s="152">
        <v>0</v>
      </c>
      <c r="M154" s="120">
        <f>J154*$AI$6/200</f>
        <v>0</v>
      </c>
      <c r="N154" s="120">
        <f t="shared" si="115"/>
        <v>0</v>
      </c>
      <c r="O154" s="120">
        <f t="shared" si="114"/>
        <v>10000</v>
      </c>
      <c r="P154" s="154">
        <f t="shared" si="109"/>
        <v>2.8985507246376812E-3</v>
      </c>
      <c r="Q154" s="154">
        <f t="shared" si="116"/>
        <v>4.1186875033318764E-4</v>
      </c>
    </row>
    <row r="155" spans="1:18">
      <c r="A155" s="102">
        <v>154</v>
      </c>
      <c r="B155" s="151" t="s">
        <v>3641</v>
      </c>
      <c r="C155" s="150">
        <v>40474</v>
      </c>
      <c r="D155" s="116">
        <v>3420000</v>
      </c>
      <c r="E155" s="116">
        <v>3420000</v>
      </c>
      <c r="F155" s="116">
        <v>3420000</v>
      </c>
      <c r="G155" s="116">
        <v>3420000</v>
      </c>
      <c r="H155" s="102"/>
      <c r="I155" s="152">
        <v>0</v>
      </c>
      <c r="J155" s="152">
        <v>0</v>
      </c>
      <c r="K155" s="152">
        <v>0</v>
      </c>
      <c r="M155" s="120">
        <f>J155*$AI$6/200</f>
        <v>0</v>
      </c>
      <c r="N155" s="120">
        <f t="shared" si="115"/>
        <v>0</v>
      </c>
      <c r="O155" s="120">
        <f t="shared" si="114"/>
        <v>-40000</v>
      </c>
      <c r="P155" s="154">
        <f t="shared" si="109"/>
        <v>-1.1560693641618497E-2</v>
      </c>
      <c r="Q155" s="154">
        <f t="shared" si="116"/>
        <v>3.3104194749708688E-3</v>
      </c>
    </row>
    <row r="156" spans="1:18">
      <c r="A156" s="102">
        <v>155</v>
      </c>
      <c r="B156" s="151" t="s">
        <v>3640</v>
      </c>
      <c r="C156" s="150">
        <v>40475</v>
      </c>
      <c r="D156" s="116">
        <v>3350000</v>
      </c>
      <c r="E156" s="116">
        <v>3350000</v>
      </c>
      <c r="F156" s="116">
        <v>3350000</v>
      </c>
      <c r="G156" s="116">
        <v>3350000</v>
      </c>
      <c r="H156" s="102"/>
      <c r="I156" s="153">
        <v>0</v>
      </c>
      <c r="J156" s="153">
        <v>0</v>
      </c>
      <c r="K156" s="153">
        <v>0</v>
      </c>
      <c r="M156" s="120">
        <f>J156*$AI$6/200</f>
        <v>0</v>
      </c>
      <c r="N156" s="120">
        <f t="shared" si="115"/>
        <v>0</v>
      </c>
      <c r="O156" s="120">
        <f t="shared" si="114"/>
        <v>-70000</v>
      </c>
      <c r="P156" s="154">
        <f t="shared" si="109"/>
        <v>-2.046783625730994E-2</v>
      </c>
      <c r="Q156" s="154">
        <f t="shared" si="116"/>
        <v>-2.8540129239111395E-2</v>
      </c>
    </row>
    <row r="157" spans="1:18">
      <c r="A157" s="102">
        <v>156</v>
      </c>
      <c r="B157" s="151" t="s">
        <v>3639</v>
      </c>
      <c r="C157" s="150">
        <v>40476</v>
      </c>
      <c r="D157" s="116">
        <v>3350000</v>
      </c>
      <c r="E157" s="116">
        <v>3350000</v>
      </c>
      <c r="F157" s="116">
        <v>3350000</v>
      </c>
      <c r="G157" s="116">
        <v>3350000</v>
      </c>
      <c r="H157" s="102"/>
      <c r="I157" s="116">
        <f t="shared" ref="I157:I220" si="133">G157*1.1</f>
        <v>3685000.0000000005</v>
      </c>
      <c r="J157" s="116">
        <f t="shared" ref="J157:J220" si="134">G157/3</f>
        <v>1116666.6666666667</v>
      </c>
      <c r="K157" s="120">
        <f t="shared" ref="K157" si="135">G425</f>
        <v>5700000</v>
      </c>
      <c r="L157" s="120">
        <f t="shared" ref="L157" si="136">K157-I157</f>
        <v>2014999.9999999995</v>
      </c>
      <c r="M157" s="120">
        <f>J157*$AI$6/200</f>
        <v>139583.33333333334</v>
      </c>
      <c r="N157" s="120">
        <f t="shared" si="115"/>
        <v>2154583.333333333</v>
      </c>
      <c r="O157" s="120">
        <f t="shared" si="114"/>
        <v>0</v>
      </c>
      <c r="P157" s="154">
        <f t="shared" si="109"/>
        <v>0</v>
      </c>
      <c r="Q157" s="154">
        <f t="shared" si="116"/>
        <v>-2.9121601860057699E-2</v>
      </c>
      <c r="R157" s="102">
        <v>1</v>
      </c>
    </row>
    <row r="158" spans="1:18">
      <c r="A158" s="102">
        <v>157</v>
      </c>
      <c r="B158" s="151" t="s">
        <v>3638</v>
      </c>
      <c r="C158" s="150">
        <v>40477</v>
      </c>
      <c r="D158" s="116">
        <v>3360000</v>
      </c>
      <c r="E158" s="116">
        <v>3360000</v>
      </c>
      <c r="F158" s="116">
        <v>3360000</v>
      </c>
      <c r="G158" s="116">
        <v>3360000</v>
      </c>
      <c r="H158" s="102"/>
      <c r="I158" s="152">
        <v>0</v>
      </c>
      <c r="J158" s="152">
        <v>0</v>
      </c>
      <c r="K158" s="152">
        <v>0</v>
      </c>
      <c r="M158" s="120">
        <f>J158*$AI$6/200</f>
        <v>0</v>
      </c>
      <c r="N158" s="120">
        <f t="shared" si="115"/>
        <v>0</v>
      </c>
      <c r="O158" s="120">
        <f t="shared" si="114"/>
        <v>10000</v>
      </c>
      <c r="P158" s="154">
        <f t="shared" si="109"/>
        <v>2.9850746268656717E-3</v>
      </c>
      <c r="Q158" s="154">
        <f t="shared" si="116"/>
        <v>-3.2020152584695379E-2</v>
      </c>
    </row>
    <row r="159" spans="1:18">
      <c r="A159" s="102">
        <v>158</v>
      </c>
      <c r="B159" s="151" t="s">
        <v>3637</v>
      </c>
      <c r="C159" s="150">
        <v>40478</v>
      </c>
      <c r="D159" s="116">
        <v>3360000</v>
      </c>
      <c r="E159" s="116">
        <v>3360000</v>
      </c>
      <c r="F159" s="116">
        <v>3360000</v>
      </c>
      <c r="G159" s="116">
        <v>3360000</v>
      </c>
      <c r="H159" s="102"/>
      <c r="I159" s="152">
        <v>0</v>
      </c>
      <c r="J159" s="152">
        <v>0</v>
      </c>
      <c r="K159" s="152">
        <v>0</v>
      </c>
      <c r="M159" s="120">
        <f>J159*$AI$6/200</f>
        <v>0</v>
      </c>
      <c r="N159" s="120">
        <f t="shared" si="115"/>
        <v>0</v>
      </c>
      <c r="O159" s="120">
        <f t="shared" si="114"/>
        <v>0</v>
      </c>
      <c r="P159" s="154">
        <f t="shared" si="109"/>
        <v>0</v>
      </c>
      <c r="Q159" s="154">
        <f t="shared" si="116"/>
        <v>-2.6144904547425084E-2</v>
      </c>
    </row>
    <row r="160" spans="1:18">
      <c r="A160" s="102">
        <v>159</v>
      </c>
      <c r="B160" s="151" t="s">
        <v>3636</v>
      </c>
      <c r="C160" s="150">
        <v>40479</v>
      </c>
      <c r="D160" s="116">
        <v>3350000</v>
      </c>
      <c r="E160" s="116">
        <v>3350000</v>
      </c>
      <c r="F160" s="116">
        <v>3350000</v>
      </c>
      <c r="G160" s="116">
        <v>3350000</v>
      </c>
      <c r="H160" s="102"/>
      <c r="I160" s="152">
        <v>0</v>
      </c>
      <c r="J160" s="152">
        <v>0</v>
      </c>
      <c r="K160" s="152">
        <v>0</v>
      </c>
      <c r="M160" s="120">
        <f>J160*$AI$6/200</f>
        <v>0</v>
      </c>
      <c r="N160" s="120">
        <f t="shared" si="115"/>
        <v>0</v>
      </c>
      <c r="O160" s="120">
        <f t="shared" si="114"/>
        <v>-10000</v>
      </c>
      <c r="P160" s="154">
        <f t="shared" si="109"/>
        <v>-2.976190476190476E-3</v>
      </c>
      <c r="Q160" s="154">
        <f t="shared" si="116"/>
        <v>-2.9043455272062767E-2</v>
      </c>
    </row>
    <row r="161" spans="1:18">
      <c r="A161" s="102">
        <v>160</v>
      </c>
      <c r="B161" s="151" t="s">
        <v>3635</v>
      </c>
      <c r="C161" s="150">
        <v>40481</v>
      </c>
      <c r="D161" s="116">
        <v>3340000</v>
      </c>
      <c r="E161" s="116">
        <v>3340000</v>
      </c>
      <c r="F161" s="116">
        <v>3340000</v>
      </c>
      <c r="G161" s="116">
        <v>3340000</v>
      </c>
      <c r="H161" s="102"/>
      <c r="I161" s="153">
        <v>0</v>
      </c>
      <c r="J161" s="153">
        <v>0</v>
      </c>
      <c r="K161" s="153">
        <v>0</v>
      </c>
      <c r="M161" s="120">
        <f>J161*$AI$6/200</f>
        <v>0</v>
      </c>
      <c r="N161" s="120">
        <f t="shared" si="115"/>
        <v>0</v>
      </c>
      <c r="O161" s="120">
        <f t="shared" si="114"/>
        <v>-10000</v>
      </c>
      <c r="P161" s="154">
        <f t="shared" si="109"/>
        <v>-2.9850746268656717E-3</v>
      </c>
      <c r="Q161" s="154">
        <f t="shared" si="116"/>
        <v>-2.0458952106634745E-2</v>
      </c>
    </row>
    <row r="162" spans="1:18">
      <c r="A162" s="102">
        <v>161</v>
      </c>
      <c r="B162" s="151" t="s">
        <v>3634</v>
      </c>
      <c r="C162" s="150">
        <v>40482</v>
      </c>
      <c r="D162" s="116">
        <v>3420000</v>
      </c>
      <c r="E162" s="116">
        <v>3420000</v>
      </c>
      <c r="F162" s="116">
        <v>3420000</v>
      </c>
      <c r="G162" s="116">
        <v>3420000</v>
      </c>
      <c r="H162" s="102"/>
      <c r="I162" s="116">
        <f t="shared" ref="I162:I225" si="137">G162*1.1</f>
        <v>3762000.0000000005</v>
      </c>
      <c r="J162" s="116">
        <f t="shared" ref="J162:J225" si="138">G162/3</f>
        <v>1140000</v>
      </c>
      <c r="K162" s="120">
        <f t="shared" ref="K162" si="139">G430</f>
        <v>5680000</v>
      </c>
      <c r="L162" s="120">
        <f t="shared" ref="L162" si="140">K162-I162</f>
        <v>1917999.9999999995</v>
      </c>
      <c r="M162" s="120">
        <f>J162*$AI$6/200</f>
        <v>142500</v>
      </c>
      <c r="N162" s="120">
        <f t="shared" si="115"/>
        <v>2060499.9999999995</v>
      </c>
      <c r="O162" s="120">
        <f t="shared" si="114"/>
        <v>80000</v>
      </c>
      <c r="P162" s="154">
        <f t="shared" si="109"/>
        <v>2.3952095808383235E-2</v>
      </c>
      <c r="Q162" s="154">
        <f t="shared" si="116"/>
        <v>-2.976190476190476E-3</v>
      </c>
      <c r="R162" s="102">
        <v>1</v>
      </c>
    </row>
    <row r="163" spans="1:18">
      <c r="A163" s="102">
        <v>162</v>
      </c>
      <c r="B163" s="151" t="s">
        <v>3633</v>
      </c>
      <c r="C163" s="150">
        <v>40483</v>
      </c>
      <c r="D163" s="116">
        <v>3400000</v>
      </c>
      <c r="E163" s="116">
        <v>3400000</v>
      </c>
      <c r="F163" s="116">
        <v>3400000</v>
      </c>
      <c r="G163" s="116">
        <v>3400000</v>
      </c>
      <c r="H163" s="102"/>
      <c r="I163" s="152">
        <v>0</v>
      </c>
      <c r="J163" s="152">
        <v>0</v>
      </c>
      <c r="K163" s="152">
        <v>0</v>
      </c>
      <c r="M163" s="120">
        <f>J163*$AI$6/200</f>
        <v>0</v>
      </c>
      <c r="N163" s="120">
        <f t="shared" si="115"/>
        <v>0</v>
      </c>
      <c r="O163" s="120">
        <f t="shared" si="114"/>
        <v>-20000</v>
      </c>
      <c r="P163" s="154">
        <f t="shared" si="109"/>
        <v>-5.8479532163742687E-3</v>
      </c>
      <c r="Q163" s="154">
        <f t="shared" si="116"/>
        <v>2.0975905332192759E-2</v>
      </c>
    </row>
    <row r="164" spans="1:18">
      <c r="A164" s="102">
        <v>163</v>
      </c>
      <c r="B164" s="151" t="s">
        <v>3632</v>
      </c>
      <c r="C164" s="150">
        <v>40484</v>
      </c>
      <c r="D164" s="116">
        <v>3400000</v>
      </c>
      <c r="E164" s="116">
        <v>3400000</v>
      </c>
      <c r="F164" s="116">
        <v>3400000</v>
      </c>
      <c r="G164" s="116">
        <v>3400000</v>
      </c>
      <c r="H164" s="102"/>
      <c r="I164" s="152">
        <v>0</v>
      </c>
      <c r="J164" s="152">
        <v>0</v>
      </c>
      <c r="K164" s="152">
        <v>0</v>
      </c>
      <c r="M164" s="120">
        <f>J164*$AI$6/200</f>
        <v>0</v>
      </c>
      <c r="N164" s="120">
        <f t="shared" si="115"/>
        <v>0</v>
      </c>
      <c r="O164" s="120">
        <f t="shared" si="114"/>
        <v>0</v>
      </c>
      <c r="P164" s="154">
        <f t="shared" si="109"/>
        <v>0</v>
      </c>
      <c r="Q164" s="154">
        <f t="shared" si="116"/>
        <v>1.2142877488952819E-2</v>
      </c>
    </row>
    <row r="165" spans="1:18">
      <c r="A165" s="102">
        <v>164</v>
      </c>
      <c r="B165" s="151" t="s">
        <v>3631</v>
      </c>
      <c r="C165" s="150">
        <v>40485</v>
      </c>
      <c r="D165" s="116">
        <v>3400000</v>
      </c>
      <c r="E165" s="116">
        <v>3400000</v>
      </c>
      <c r="F165" s="116">
        <v>3400000</v>
      </c>
      <c r="G165" s="116">
        <v>3400000</v>
      </c>
      <c r="H165" s="102"/>
      <c r="I165" s="152">
        <v>0</v>
      </c>
      <c r="J165" s="152">
        <v>0</v>
      </c>
      <c r="K165" s="152">
        <v>0</v>
      </c>
      <c r="M165" s="120">
        <f>J165*$AI$6/200</f>
        <v>0</v>
      </c>
      <c r="N165" s="120">
        <f t="shared" si="115"/>
        <v>0</v>
      </c>
      <c r="O165" s="120">
        <f t="shared" si="114"/>
        <v>0</v>
      </c>
      <c r="P165" s="154">
        <f t="shared" si="109"/>
        <v>0</v>
      </c>
      <c r="Q165" s="154">
        <f t="shared" si="116"/>
        <v>1.2142877488952819E-2</v>
      </c>
    </row>
    <row r="166" spans="1:18">
      <c r="A166" s="102">
        <v>165</v>
      </c>
      <c r="B166" s="151" t="s">
        <v>3630</v>
      </c>
      <c r="C166" s="150">
        <v>40486</v>
      </c>
      <c r="D166" s="116">
        <v>3390000</v>
      </c>
      <c r="E166" s="116">
        <v>3390000</v>
      </c>
      <c r="F166" s="116">
        <v>3390000</v>
      </c>
      <c r="G166" s="116">
        <v>3390000</v>
      </c>
      <c r="H166" s="102"/>
      <c r="I166" s="153">
        <v>0</v>
      </c>
      <c r="J166" s="153">
        <v>0</v>
      </c>
      <c r="K166" s="153">
        <v>0</v>
      </c>
      <c r="M166" s="120">
        <f>J166*$AI$6/200</f>
        <v>0</v>
      </c>
      <c r="N166" s="120">
        <f t="shared" si="115"/>
        <v>0</v>
      </c>
      <c r="O166" s="120">
        <f t="shared" si="114"/>
        <v>-10000</v>
      </c>
      <c r="P166" s="154">
        <f t="shared" si="109"/>
        <v>-2.9411764705882353E-3</v>
      </c>
      <c r="Q166" s="154">
        <f t="shared" si="116"/>
        <v>1.5119067965143295E-2</v>
      </c>
    </row>
    <row r="167" spans="1:18">
      <c r="A167" s="102">
        <v>166</v>
      </c>
      <c r="B167" s="151" t="s">
        <v>3629</v>
      </c>
      <c r="C167" s="150">
        <v>40488</v>
      </c>
      <c r="D167" s="116">
        <v>3380000</v>
      </c>
      <c r="E167" s="116">
        <v>3380000</v>
      </c>
      <c r="F167" s="116">
        <v>3380000</v>
      </c>
      <c r="G167" s="116">
        <v>3380000</v>
      </c>
      <c r="H167" s="102"/>
      <c r="I167" s="116">
        <f t="shared" ref="I167:I230" si="141">G167*1.1</f>
        <v>3718000.0000000005</v>
      </c>
      <c r="J167" s="116">
        <f t="shared" ref="J167:J230" si="142">G167/3</f>
        <v>1126666.6666666667</v>
      </c>
      <c r="K167" s="120">
        <f t="shared" ref="K167" si="143">G435</f>
        <v>5950000</v>
      </c>
      <c r="L167" s="120">
        <f t="shared" ref="L167" si="144">K167-I167</f>
        <v>2231999.9999999995</v>
      </c>
      <c r="M167" s="120">
        <f>J167*$AI$6/200</f>
        <v>140833.33333333334</v>
      </c>
      <c r="N167" s="120">
        <f t="shared" si="115"/>
        <v>2372833.333333333</v>
      </c>
      <c r="O167" s="120">
        <f t="shared" si="114"/>
        <v>-10000</v>
      </c>
      <c r="P167" s="154">
        <f t="shared" si="109"/>
        <v>-2.9498525073746312E-3</v>
      </c>
      <c r="Q167" s="154">
        <f t="shared" si="116"/>
        <v>1.5162966121420731E-2</v>
      </c>
      <c r="R167" s="102">
        <v>1</v>
      </c>
    </row>
    <row r="168" spans="1:18">
      <c r="A168" s="102">
        <v>167</v>
      </c>
      <c r="B168" s="151" t="s">
        <v>3628</v>
      </c>
      <c r="C168" s="150">
        <v>40489</v>
      </c>
      <c r="D168" s="116">
        <v>3460000</v>
      </c>
      <c r="E168" s="116">
        <v>3460000</v>
      </c>
      <c r="F168" s="116">
        <v>3460000</v>
      </c>
      <c r="G168" s="116">
        <v>3460000</v>
      </c>
      <c r="H168" s="102"/>
      <c r="I168" s="152">
        <v>0</v>
      </c>
      <c r="J168" s="152">
        <v>0</v>
      </c>
      <c r="K168" s="152">
        <v>0</v>
      </c>
      <c r="M168" s="120">
        <f>J168*$AI$6/200</f>
        <v>0</v>
      </c>
      <c r="N168" s="120">
        <f t="shared" si="115"/>
        <v>0</v>
      </c>
      <c r="O168" s="120">
        <f t="shared" si="114"/>
        <v>80000</v>
      </c>
      <c r="P168" s="154">
        <f t="shared" si="109"/>
        <v>2.3668639053254437E-2</v>
      </c>
      <c r="Q168" s="154">
        <f t="shared" si="116"/>
        <v>-1.1738982194337135E-2</v>
      </c>
    </row>
    <row r="169" spans="1:18">
      <c r="A169" s="102">
        <v>168</v>
      </c>
      <c r="B169" s="151" t="s">
        <v>3627</v>
      </c>
      <c r="C169" s="150">
        <v>40490</v>
      </c>
      <c r="D169" s="116">
        <v>3460000</v>
      </c>
      <c r="E169" s="116">
        <v>3460000</v>
      </c>
      <c r="F169" s="116">
        <v>3460000</v>
      </c>
      <c r="G169" s="116">
        <v>3460000</v>
      </c>
      <c r="H169" s="102"/>
      <c r="I169" s="152">
        <v>0</v>
      </c>
      <c r="J169" s="152">
        <v>0</v>
      </c>
      <c r="K169" s="152">
        <v>0</v>
      </c>
      <c r="M169" s="120">
        <f>J169*$AI$6/200</f>
        <v>0</v>
      </c>
      <c r="N169" s="120">
        <f t="shared" si="115"/>
        <v>0</v>
      </c>
      <c r="O169" s="120">
        <f t="shared" si="114"/>
        <v>0</v>
      </c>
      <c r="P169" s="154">
        <f t="shared" si="109"/>
        <v>0</v>
      </c>
      <c r="Q169" s="154">
        <f t="shared" si="116"/>
        <v>1.7777610075291571E-2</v>
      </c>
    </row>
    <row r="170" spans="1:18">
      <c r="A170" s="102">
        <v>169</v>
      </c>
      <c r="B170" s="151" t="s">
        <v>3626</v>
      </c>
      <c r="C170" s="150">
        <v>40491</v>
      </c>
      <c r="D170" s="116">
        <v>3460000</v>
      </c>
      <c r="E170" s="116">
        <v>3460000</v>
      </c>
      <c r="F170" s="116">
        <v>3460000</v>
      </c>
      <c r="G170" s="116">
        <v>3460000</v>
      </c>
      <c r="H170" s="102"/>
      <c r="I170" s="152">
        <v>0</v>
      </c>
      <c r="J170" s="152">
        <v>0</v>
      </c>
      <c r="K170" s="152">
        <v>0</v>
      </c>
      <c r="M170" s="120">
        <f>J170*$AI$6/200</f>
        <v>0</v>
      </c>
      <c r="N170" s="120">
        <f t="shared" si="115"/>
        <v>0</v>
      </c>
      <c r="O170" s="120">
        <f t="shared" si="114"/>
        <v>0</v>
      </c>
      <c r="P170" s="154">
        <f t="shared" si="109"/>
        <v>0</v>
      </c>
      <c r="Q170" s="154">
        <f t="shared" si="116"/>
        <v>1.7777610075291571E-2</v>
      </c>
    </row>
    <row r="171" spans="1:18">
      <c r="A171" s="102">
        <v>170</v>
      </c>
      <c r="B171" s="151" t="s">
        <v>3625</v>
      </c>
      <c r="C171" s="150">
        <v>40492</v>
      </c>
      <c r="D171" s="116">
        <v>3500000</v>
      </c>
      <c r="E171" s="116">
        <v>3500000</v>
      </c>
      <c r="F171" s="116">
        <v>3500000</v>
      </c>
      <c r="G171" s="116">
        <v>3500000</v>
      </c>
      <c r="H171" s="102"/>
      <c r="I171" s="153">
        <v>0</v>
      </c>
      <c r="J171" s="153">
        <v>0</v>
      </c>
      <c r="K171" s="153">
        <v>0</v>
      </c>
      <c r="M171" s="120">
        <f>J171*$AI$6/200</f>
        <v>0</v>
      </c>
      <c r="N171" s="120">
        <f t="shared" si="115"/>
        <v>0</v>
      </c>
      <c r="O171" s="120">
        <f t="shared" si="114"/>
        <v>40000</v>
      </c>
      <c r="P171" s="154">
        <f t="shared" si="109"/>
        <v>1.1560693641618497E-2</v>
      </c>
      <c r="Q171" s="154">
        <f t="shared" si="116"/>
        <v>1.7777610075291571E-2</v>
      </c>
    </row>
    <row r="172" spans="1:18">
      <c r="A172" s="102">
        <v>171</v>
      </c>
      <c r="B172" s="151" t="s">
        <v>3624</v>
      </c>
      <c r="C172" s="150">
        <v>40493</v>
      </c>
      <c r="D172" s="116">
        <v>3470000</v>
      </c>
      <c r="E172" s="116">
        <v>3470000</v>
      </c>
      <c r="F172" s="116">
        <v>3470000</v>
      </c>
      <c r="G172" s="116">
        <v>3470000</v>
      </c>
      <c r="H172" s="102"/>
      <c r="I172" s="116">
        <f t="shared" ref="I172:I235" si="145">G172*1.1</f>
        <v>3817000.0000000005</v>
      </c>
      <c r="J172" s="116">
        <f t="shared" ref="J172:J235" si="146">G172/3</f>
        <v>1156666.6666666667</v>
      </c>
      <c r="K172" s="120">
        <f t="shared" ref="K172" si="147">G440</f>
        <v>5910000</v>
      </c>
      <c r="L172" s="120">
        <f t="shared" ref="L172" si="148">K172-I172</f>
        <v>2092999.9999999995</v>
      </c>
      <c r="M172" s="120">
        <f>J172*$AI$6/200</f>
        <v>144583.33333333334</v>
      </c>
      <c r="N172" s="120">
        <f t="shared" si="115"/>
        <v>2237583.333333333</v>
      </c>
      <c r="O172" s="120">
        <f t="shared" si="114"/>
        <v>-30000</v>
      </c>
      <c r="P172" s="154">
        <f t="shared" si="109"/>
        <v>-8.5714285714285719E-3</v>
      </c>
      <c r="Q172" s="154">
        <f t="shared" si="116"/>
        <v>3.2279480187498301E-2</v>
      </c>
      <c r="R172" s="102">
        <v>1</v>
      </c>
    </row>
    <row r="173" spans="1:18">
      <c r="A173" s="102">
        <v>172</v>
      </c>
      <c r="B173" s="151" t="s">
        <v>3623</v>
      </c>
      <c r="C173" s="150">
        <v>40495</v>
      </c>
      <c r="D173" s="116">
        <v>3480000</v>
      </c>
      <c r="E173" s="116">
        <v>3480000</v>
      </c>
      <c r="F173" s="116">
        <v>3480000</v>
      </c>
      <c r="G173" s="116">
        <v>3480000</v>
      </c>
      <c r="H173" s="102"/>
      <c r="I173" s="152">
        <v>0</v>
      </c>
      <c r="J173" s="152">
        <v>0</v>
      </c>
      <c r="K173" s="152">
        <v>0</v>
      </c>
      <c r="M173" s="120">
        <f>J173*$AI$6/200</f>
        <v>0</v>
      </c>
      <c r="N173" s="120">
        <f t="shared" si="115"/>
        <v>0</v>
      </c>
      <c r="O173" s="120">
        <f t="shared" si="114"/>
        <v>10000</v>
      </c>
      <c r="P173" s="154">
        <f t="shared" si="109"/>
        <v>2.881844380403458E-3</v>
      </c>
      <c r="Q173" s="154">
        <f t="shared" si="116"/>
        <v>2.6657904123444362E-2</v>
      </c>
    </row>
    <row r="174" spans="1:18">
      <c r="A174" s="102">
        <v>173</v>
      </c>
      <c r="B174" s="151" t="s">
        <v>3622</v>
      </c>
      <c r="C174" s="150">
        <v>40496</v>
      </c>
      <c r="D174" s="116">
        <v>3410000</v>
      </c>
      <c r="E174" s="116">
        <v>3410000</v>
      </c>
      <c r="F174" s="116">
        <v>3410000</v>
      </c>
      <c r="G174" s="116">
        <v>3410000</v>
      </c>
      <c r="H174" s="102"/>
      <c r="I174" s="152">
        <v>0</v>
      </c>
      <c r="J174" s="152">
        <v>0</v>
      </c>
      <c r="K174" s="152">
        <v>0</v>
      </c>
      <c r="M174" s="120">
        <f>J174*$AI$6/200</f>
        <v>0</v>
      </c>
      <c r="N174" s="120">
        <f t="shared" si="115"/>
        <v>0</v>
      </c>
      <c r="O174" s="120">
        <f t="shared" si="114"/>
        <v>-70000</v>
      </c>
      <c r="P174" s="154">
        <f t="shared" si="109"/>
        <v>-2.0114942528735632E-2</v>
      </c>
      <c r="Q174" s="154">
        <f t="shared" si="116"/>
        <v>5.8711094505933831E-3</v>
      </c>
    </row>
    <row r="175" spans="1:18">
      <c r="A175" s="102">
        <v>174</v>
      </c>
      <c r="B175" s="151" t="s">
        <v>3621</v>
      </c>
      <c r="C175" s="150">
        <v>40497</v>
      </c>
      <c r="D175" s="116">
        <v>3420000</v>
      </c>
      <c r="E175" s="116">
        <v>3420000</v>
      </c>
      <c r="F175" s="116">
        <v>3420000</v>
      </c>
      <c r="G175" s="116">
        <v>3420000</v>
      </c>
      <c r="H175" s="102"/>
      <c r="I175" s="152">
        <v>0</v>
      </c>
      <c r="J175" s="152">
        <v>0</v>
      </c>
      <c r="K175" s="152">
        <v>0</v>
      </c>
      <c r="M175" s="120">
        <f>J175*$AI$6/200</f>
        <v>0</v>
      </c>
      <c r="N175" s="120">
        <f t="shared" si="115"/>
        <v>0</v>
      </c>
      <c r="O175" s="120">
        <f t="shared" si="114"/>
        <v>10000</v>
      </c>
      <c r="P175" s="154">
        <f t="shared" si="109"/>
        <v>2.9325513196480938E-3</v>
      </c>
      <c r="Q175" s="154">
        <f t="shared" si="116"/>
        <v>-1.4243833078142249E-2</v>
      </c>
    </row>
    <row r="176" spans="1:18">
      <c r="A176" s="102">
        <v>175</v>
      </c>
      <c r="B176" s="151" t="s">
        <v>3620</v>
      </c>
      <c r="C176" s="150">
        <v>40498</v>
      </c>
      <c r="D176" s="116">
        <v>3420000</v>
      </c>
      <c r="E176" s="116">
        <v>3420000</v>
      </c>
      <c r="F176" s="116">
        <v>3420000</v>
      </c>
      <c r="G176" s="116">
        <v>3420000</v>
      </c>
      <c r="H176" s="102"/>
      <c r="I176" s="153">
        <v>0</v>
      </c>
      <c r="J176" s="153">
        <v>0</v>
      </c>
      <c r="K176" s="153">
        <v>0</v>
      </c>
      <c r="M176" s="120">
        <f>J176*$AI$6/200</f>
        <v>0</v>
      </c>
      <c r="N176" s="120">
        <f t="shared" si="115"/>
        <v>0</v>
      </c>
      <c r="O176" s="120">
        <f t="shared" si="114"/>
        <v>0</v>
      </c>
      <c r="P176" s="154">
        <f t="shared" si="109"/>
        <v>0</v>
      </c>
      <c r="Q176" s="154">
        <f t="shared" si="116"/>
        <v>-1.1311281758494156E-2</v>
      </c>
    </row>
    <row r="177" spans="1:18">
      <c r="A177" s="102">
        <v>176</v>
      </c>
      <c r="B177" s="151" t="s">
        <v>3619</v>
      </c>
      <c r="C177" s="150">
        <v>40500</v>
      </c>
      <c r="D177" s="116">
        <v>3420000</v>
      </c>
      <c r="E177" s="116">
        <v>3420000</v>
      </c>
      <c r="F177" s="116">
        <v>3420000</v>
      </c>
      <c r="G177" s="116">
        <v>3420000</v>
      </c>
      <c r="H177" s="102"/>
      <c r="I177" s="116">
        <f t="shared" ref="I177:I240" si="149">G177*1.1</f>
        <v>3762000.0000000005</v>
      </c>
      <c r="J177" s="116">
        <f t="shared" ref="J177:J240" si="150">G177/3</f>
        <v>1140000</v>
      </c>
      <c r="K177" s="120">
        <f t="shared" ref="K177" si="151">G445</f>
        <v>6170000</v>
      </c>
      <c r="L177" s="120">
        <f t="shared" ref="L177" si="152">K177-I177</f>
        <v>2407999.9999999995</v>
      </c>
      <c r="M177" s="120">
        <f>J177*$AI$6/200</f>
        <v>142500</v>
      </c>
      <c r="N177" s="120">
        <f t="shared" si="115"/>
        <v>2550499.9999999995</v>
      </c>
      <c r="O177" s="120">
        <f t="shared" si="114"/>
        <v>0</v>
      </c>
      <c r="P177" s="154">
        <f t="shared" si="109"/>
        <v>0</v>
      </c>
      <c r="Q177" s="154">
        <f t="shared" si="116"/>
        <v>-2.2871975400112651E-2</v>
      </c>
      <c r="R177" s="102">
        <v>1</v>
      </c>
    </row>
    <row r="178" spans="1:18">
      <c r="A178" s="102">
        <v>177</v>
      </c>
      <c r="B178" s="151" t="s">
        <v>3618</v>
      </c>
      <c r="C178" s="150">
        <v>40502</v>
      </c>
      <c r="D178" s="116">
        <v>3410000</v>
      </c>
      <c r="E178" s="116">
        <v>3410000</v>
      </c>
      <c r="F178" s="116">
        <v>3410000</v>
      </c>
      <c r="G178" s="116">
        <v>3410000</v>
      </c>
      <c r="H178" s="102"/>
      <c r="I178" s="152">
        <v>0</v>
      </c>
      <c r="J178" s="152">
        <v>0</v>
      </c>
      <c r="K178" s="152">
        <v>0</v>
      </c>
      <c r="M178" s="120">
        <f>J178*$AI$6/200</f>
        <v>0</v>
      </c>
      <c r="N178" s="120">
        <f t="shared" si="115"/>
        <v>0</v>
      </c>
      <c r="O178" s="120">
        <f t="shared" si="114"/>
        <v>-10000</v>
      </c>
      <c r="P178" s="154">
        <f t="shared" si="109"/>
        <v>-2.9239766081871343E-3</v>
      </c>
      <c r="Q178" s="154">
        <f t="shared" si="116"/>
        <v>-1.430054682868408E-2</v>
      </c>
    </row>
    <row r="179" spans="1:18">
      <c r="A179" s="102">
        <v>178</v>
      </c>
      <c r="B179" s="151" t="s">
        <v>3617</v>
      </c>
      <c r="C179" s="150">
        <v>40504</v>
      </c>
      <c r="D179" s="116">
        <v>3400000</v>
      </c>
      <c r="E179" s="116">
        <v>3400000</v>
      </c>
      <c r="F179" s="116">
        <v>3400000</v>
      </c>
      <c r="G179" s="116">
        <v>3400000</v>
      </c>
      <c r="H179" s="102"/>
      <c r="I179" s="152">
        <v>0</v>
      </c>
      <c r="J179" s="152">
        <v>0</v>
      </c>
      <c r="K179" s="152">
        <v>0</v>
      </c>
      <c r="M179" s="120">
        <f>J179*$AI$6/200</f>
        <v>0</v>
      </c>
      <c r="N179" s="120">
        <f t="shared" si="115"/>
        <v>0</v>
      </c>
      <c r="O179" s="120">
        <f t="shared" si="114"/>
        <v>-10000</v>
      </c>
      <c r="P179" s="154">
        <f t="shared" si="109"/>
        <v>-2.9325513196480938E-3</v>
      </c>
      <c r="Q179" s="154">
        <f t="shared" si="116"/>
        <v>-2.0106367817274672E-2</v>
      </c>
    </row>
    <row r="180" spans="1:18">
      <c r="A180" s="102">
        <v>179</v>
      </c>
      <c r="B180" s="151" t="s">
        <v>3616</v>
      </c>
      <c r="C180" s="150">
        <v>40505</v>
      </c>
      <c r="D180" s="116">
        <v>3410000</v>
      </c>
      <c r="E180" s="116">
        <v>3410000</v>
      </c>
      <c r="F180" s="116">
        <v>3410000</v>
      </c>
      <c r="G180" s="116">
        <v>3410000</v>
      </c>
      <c r="H180" s="102"/>
      <c r="I180" s="152">
        <v>0</v>
      </c>
      <c r="J180" s="152">
        <v>0</v>
      </c>
      <c r="K180" s="152">
        <v>0</v>
      </c>
      <c r="M180" s="120">
        <f>J180*$AI$6/200</f>
        <v>0</v>
      </c>
      <c r="N180" s="120">
        <f t="shared" si="115"/>
        <v>0</v>
      </c>
      <c r="O180" s="120">
        <f t="shared" si="114"/>
        <v>10000</v>
      </c>
      <c r="P180" s="154">
        <f t="shared" si="109"/>
        <v>2.9411764705882353E-3</v>
      </c>
      <c r="Q180" s="154">
        <f t="shared" si="116"/>
        <v>-2.9239766081871343E-3</v>
      </c>
    </row>
    <row r="181" spans="1:18">
      <c r="A181" s="102">
        <v>180</v>
      </c>
      <c r="B181" s="151" t="s">
        <v>3615</v>
      </c>
      <c r="C181" s="150">
        <v>40506</v>
      </c>
      <c r="D181" s="116">
        <v>3410000</v>
      </c>
      <c r="E181" s="116">
        <v>3410000</v>
      </c>
      <c r="F181" s="116">
        <v>3410000</v>
      </c>
      <c r="G181" s="116">
        <v>3410000</v>
      </c>
      <c r="H181" s="102"/>
      <c r="I181" s="153">
        <v>0</v>
      </c>
      <c r="J181" s="153">
        <v>0</v>
      </c>
      <c r="K181" s="153">
        <v>0</v>
      </c>
      <c r="M181" s="120">
        <f>J181*$AI$6/200</f>
        <v>0</v>
      </c>
      <c r="N181" s="120">
        <f t="shared" si="115"/>
        <v>0</v>
      </c>
      <c r="O181" s="120">
        <f t="shared" si="114"/>
        <v>0</v>
      </c>
      <c r="P181" s="154">
        <f t="shared" si="109"/>
        <v>0</v>
      </c>
      <c r="Q181" s="154">
        <f t="shared" si="116"/>
        <v>-2.9153514572469929E-3</v>
      </c>
    </row>
    <row r="182" spans="1:18">
      <c r="A182" s="102">
        <v>181</v>
      </c>
      <c r="B182" s="151" t="s">
        <v>3614</v>
      </c>
      <c r="C182" s="150">
        <v>40509</v>
      </c>
      <c r="D182" s="116">
        <v>3420000</v>
      </c>
      <c r="E182" s="116">
        <v>3420000</v>
      </c>
      <c r="F182" s="116">
        <v>3420000</v>
      </c>
      <c r="G182" s="116">
        <v>3420000</v>
      </c>
      <c r="H182" s="102"/>
      <c r="I182" s="116">
        <f t="shared" ref="I182:I245" si="153">G182*1.1</f>
        <v>3762000.0000000005</v>
      </c>
      <c r="J182" s="116">
        <f t="shared" ref="J182:J245" si="154">G182/3</f>
        <v>1140000</v>
      </c>
      <c r="K182" s="120">
        <f t="shared" ref="K182" si="155">G450</f>
        <v>6120000</v>
      </c>
      <c r="L182" s="120">
        <f t="shared" ref="L182" si="156">K182-I182</f>
        <v>2357999.9999999995</v>
      </c>
      <c r="M182" s="120">
        <f>J182*$AI$6/200</f>
        <v>142500</v>
      </c>
      <c r="N182" s="120">
        <f t="shared" si="115"/>
        <v>2500499.9999999995</v>
      </c>
      <c r="O182" s="120">
        <f t="shared" si="114"/>
        <v>10000</v>
      </c>
      <c r="P182" s="154">
        <f t="shared" si="109"/>
        <v>2.9325513196480938E-3</v>
      </c>
      <c r="Q182" s="154">
        <f t="shared" si="116"/>
        <v>-2.9153514572469929E-3</v>
      </c>
      <c r="R182" s="102">
        <v>1</v>
      </c>
    </row>
    <row r="183" spans="1:18">
      <c r="A183" s="102">
        <v>182</v>
      </c>
      <c r="B183" s="151" t="s">
        <v>3613</v>
      </c>
      <c r="C183" s="150">
        <v>40510</v>
      </c>
      <c r="D183" s="116">
        <v>3400000</v>
      </c>
      <c r="E183" s="116">
        <v>3400000</v>
      </c>
      <c r="F183" s="116">
        <v>3400000</v>
      </c>
      <c r="G183" s="116">
        <v>3400000</v>
      </c>
      <c r="H183" s="102"/>
      <c r="I183" s="152">
        <v>0</v>
      </c>
      <c r="J183" s="152">
        <v>0</v>
      </c>
      <c r="K183" s="152">
        <v>0</v>
      </c>
      <c r="M183" s="120">
        <f>J183*$AI$6/200</f>
        <v>0</v>
      </c>
      <c r="N183" s="120">
        <f t="shared" si="115"/>
        <v>0</v>
      </c>
      <c r="O183" s="120">
        <f t="shared" si="114"/>
        <v>-20000</v>
      </c>
      <c r="P183" s="154">
        <f t="shared" si="109"/>
        <v>-5.8479532163742687E-3</v>
      </c>
      <c r="Q183" s="154">
        <f t="shared" si="116"/>
        <v>1.7199862401100913E-5</v>
      </c>
    </row>
    <row r="184" spans="1:18">
      <c r="A184" s="102">
        <v>183</v>
      </c>
      <c r="B184" s="151" t="s">
        <v>3612</v>
      </c>
      <c r="C184" s="150">
        <v>40511</v>
      </c>
      <c r="D184" s="116">
        <v>3400000</v>
      </c>
      <c r="E184" s="116">
        <v>3400000</v>
      </c>
      <c r="F184" s="116">
        <v>3400000</v>
      </c>
      <c r="G184" s="116">
        <v>3400000</v>
      </c>
      <c r="H184" s="102"/>
      <c r="I184" s="152">
        <v>0</v>
      </c>
      <c r="J184" s="152">
        <v>0</v>
      </c>
      <c r="K184" s="152">
        <v>0</v>
      </c>
      <c r="M184" s="120">
        <f>J184*$AI$6/200</f>
        <v>0</v>
      </c>
      <c r="N184" s="120">
        <f t="shared" si="115"/>
        <v>0</v>
      </c>
      <c r="O184" s="120">
        <f t="shared" si="114"/>
        <v>0</v>
      </c>
      <c r="P184" s="154">
        <f t="shared" si="109"/>
        <v>0</v>
      </c>
      <c r="Q184" s="154">
        <f t="shared" si="116"/>
        <v>-2.9067767457860334E-3</v>
      </c>
    </row>
    <row r="185" spans="1:18">
      <c r="A185" s="102">
        <v>184</v>
      </c>
      <c r="B185" s="151" t="s">
        <v>3611</v>
      </c>
      <c r="C185" s="150">
        <v>40512</v>
      </c>
      <c r="D185" s="116">
        <v>3410000</v>
      </c>
      <c r="E185" s="116">
        <v>3410000</v>
      </c>
      <c r="F185" s="116">
        <v>3410000</v>
      </c>
      <c r="G185" s="116">
        <v>3410000</v>
      </c>
      <c r="H185" s="102"/>
      <c r="I185" s="152">
        <v>0</v>
      </c>
      <c r="J185" s="152">
        <v>0</v>
      </c>
      <c r="K185" s="152">
        <v>0</v>
      </c>
      <c r="M185" s="120">
        <f>J185*$AI$6/200</f>
        <v>0</v>
      </c>
      <c r="N185" s="120">
        <f t="shared" si="115"/>
        <v>0</v>
      </c>
      <c r="O185" s="120">
        <f t="shared" si="114"/>
        <v>10000</v>
      </c>
      <c r="P185" s="154">
        <f t="shared" si="109"/>
        <v>2.9411764705882353E-3</v>
      </c>
      <c r="Q185" s="154">
        <f t="shared" si="116"/>
        <v>2.5774573862060411E-5</v>
      </c>
    </row>
    <row r="186" spans="1:18">
      <c r="A186" s="102">
        <v>185</v>
      </c>
      <c r="B186" s="151" t="s">
        <v>3610</v>
      </c>
      <c r="C186" s="150">
        <v>40513</v>
      </c>
      <c r="D186" s="116">
        <v>3410000</v>
      </c>
      <c r="E186" s="116">
        <v>3410000</v>
      </c>
      <c r="F186" s="116">
        <v>3410000</v>
      </c>
      <c r="G186" s="116">
        <v>3410000</v>
      </c>
      <c r="H186" s="102"/>
      <c r="I186" s="153">
        <v>0</v>
      </c>
      <c r="J186" s="153">
        <v>0</v>
      </c>
      <c r="K186" s="153">
        <v>0</v>
      </c>
      <c r="M186" s="120">
        <f>J186*$AI$6/200</f>
        <v>0</v>
      </c>
      <c r="N186" s="120">
        <f t="shared" si="115"/>
        <v>0</v>
      </c>
      <c r="O186" s="120">
        <f t="shared" si="114"/>
        <v>0</v>
      </c>
      <c r="P186" s="154">
        <f t="shared" si="109"/>
        <v>0</v>
      </c>
      <c r="Q186" s="154">
        <f t="shared" si="116"/>
        <v>2.5774573862060411E-5</v>
      </c>
    </row>
    <row r="187" spans="1:18">
      <c r="A187" s="102">
        <v>186</v>
      </c>
      <c r="B187" s="151" t="s">
        <v>3609</v>
      </c>
      <c r="C187" s="150">
        <v>40517</v>
      </c>
      <c r="D187" s="116">
        <v>3500000</v>
      </c>
      <c r="E187" s="116">
        <v>3500000</v>
      </c>
      <c r="F187" s="116">
        <v>3500000</v>
      </c>
      <c r="G187" s="116">
        <v>3500000</v>
      </c>
      <c r="H187" s="102"/>
      <c r="I187" s="116">
        <f t="shared" ref="I187:I250" si="157">G187*1.1</f>
        <v>3850000.0000000005</v>
      </c>
      <c r="J187" s="116">
        <f t="shared" ref="J187:J250" si="158">G187/3</f>
        <v>1166666.6666666667</v>
      </c>
      <c r="K187" s="120">
        <f t="shared" ref="K187" si="159">G455</f>
        <v>6200000</v>
      </c>
      <c r="L187" s="120">
        <f t="shared" ref="L187" si="160">K187-I187</f>
        <v>2349999.9999999995</v>
      </c>
      <c r="M187" s="120">
        <f>J187*$AI$6/200</f>
        <v>145833.33333333334</v>
      </c>
      <c r="N187" s="120">
        <f t="shared" si="115"/>
        <v>2495833.333333333</v>
      </c>
      <c r="O187" s="120">
        <f t="shared" si="114"/>
        <v>90000</v>
      </c>
      <c r="P187" s="154">
        <f t="shared" si="109"/>
        <v>2.6392961876832845E-2</v>
      </c>
      <c r="Q187" s="154">
        <f t="shared" si="116"/>
        <v>2.5774573862060411E-5</v>
      </c>
      <c r="R187" s="102">
        <v>1</v>
      </c>
    </row>
    <row r="188" spans="1:18">
      <c r="A188" s="102">
        <v>187</v>
      </c>
      <c r="B188" s="151" t="s">
        <v>3608</v>
      </c>
      <c r="C188" s="150">
        <v>40518</v>
      </c>
      <c r="D188" s="116">
        <v>3490000</v>
      </c>
      <c r="E188" s="116">
        <v>3490000</v>
      </c>
      <c r="F188" s="116">
        <v>3490000</v>
      </c>
      <c r="G188" s="116">
        <v>3490000</v>
      </c>
      <c r="H188" s="102"/>
      <c r="I188" s="152">
        <v>0</v>
      </c>
      <c r="J188" s="152">
        <v>0</v>
      </c>
      <c r="K188" s="152">
        <v>0</v>
      </c>
      <c r="M188" s="120">
        <f>J188*$AI$6/200</f>
        <v>0</v>
      </c>
      <c r="N188" s="120">
        <f t="shared" si="115"/>
        <v>0</v>
      </c>
      <c r="O188" s="120">
        <f t="shared" si="114"/>
        <v>-10000</v>
      </c>
      <c r="P188" s="154">
        <f t="shared" si="109"/>
        <v>-2.8571428571428571E-3</v>
      </c>
      <c r="Q188" s="154">
        <f t="shared" si="116"/>
        <v>2.3486185131046812E-2</v>
      </c>
    </row>
    <row r="189" spans="1:18">
      <c r="A189" s="102">
        <v>188</v>
      </c>
      <c r="B189" s="151" t="s">
        <v>3607</v>
      </c>
      <c r="C189" s="150">
        <v>40519</v>
      </c>
      <c r="D189" s="116">
        <v>3490000</v>
      </c>
      <c r="E189" s="116">
        <v>3490000</v>
      </c>
      <c r="F189" s="116">
        <v>3490000</v>
      </c>
      <c r="G189" s="116">
        <v>3490000</v>
      </c>
      <c r="H189" s="102"/>
      <c r="I189" s="152">
        <v>0</v>
      </c>
      <c r="J189" s="152">
        <v>0</v>
      </c>
      <c r="K189" s="152">
        <v>0</v>
      </c>
      <c r="M189" s="120">
        <f>J189*$AI$6/200</f>
        <v>0</v>
      </c>
      <c r="N189" s="120">
        <f t="shared" si="115"/>
        <v>0</v>
      </c>
      <c r="O189" s="120">
        <f t="shared" si="114"/>
        <v>0</v>
      </c>
      <c r="P189" s="154">
        <f t="shared" si="109"/>
        <v>0</v>
      </c>
      <c r="Q189" s="154">
        <f t="shared" si="116"/>
        <v>2.6476995490278224E-2</v>
      </c>
    </row>
    <row r="190" spans="1:18">
      <c r="A190" s="102">
        <v>189</v>
      </c>
      <c r="B190" s="151" t="s">
        <v>3606</v>
      </c>
      <c r="C190" s="150">
        <v>40520</v>
      </c>
      <c r="D190" s="116">
        <v>3510000</v>
      </c>
      <c r="E190" s="116">
        <v>3510000</v>
      </c>
      <c r="F190" s="116">
        <v>3510000</v>
      </c>
      <c r="G190" s="116">
        <v>3510000</v>
      </c>
      <c r="H190" s="102"/>
      <c r="I190" s="152">
        <v>0</v>
      </c>
      <c r="J190" s="152">
        <v>0</v>
      </c>
      <c r="K190" s="152">
        <v>0</v>
      </c>
      <c r="M190" s="120">
        <f>J190*$AI$6/200</f>
        <v>0</v>
      </c>
      <c r="N190" s="120">
        <f t="shared" si="115"/>
        <v>0</v>
      </c>
      <c r="O190" s="120">
        <f t="shared" si="114"/>
        <v>20000</v>
      </c>
      <c r="P190" s="154">
        <f t="shared" si="109"/>
        <v>5.7306590257879654E-3</v>
      </c>
      <c r="Q190" s="154">
        <f t="shared" si="116"/>
        <v>2.6476995490278224E-2</v>
      </c>
    </row>
    <row r="191" spans="1:18">
      <c r="A191" s="102">
        <v>190</v>
      </c>
      <c r="B191" s="151" t="s">
        <v>3605</v>
      </c>
      <c r="C191" s="150">
        <v>40521</v>
      </c>
      <c r="D191" s="116">
        <v>3500000</v>
      </c>
      <c r="E191" s="116">
        <v>3500000</v>
      </c>
      <c r="F191" s="116">
        <v>3500000</v>
      </c>
      <c r="G191" s="116">
        <v>3500000</v>
      </c>
      <c r="H191" s="102"/>
      <c r="I191" s="153">
        <v>0</v>
      </c>
      <c r="J191" s="153">
        <v>0</v>
      </c>
      <c r="K191" s="153">
        <v>0</v>
      </c>
      <c r="M191" s="120">
        <f>J191*$AI$6/200</f>
        <v>0</v>
      </c>
      <c r="N191" s="120">
        <f t="shared" si="115"/>
        <v>0</v>
      </c>
      <c r="O191" s="120">
        <f t="shared" si="114"/>
        <v>-10000</v>
      </c>
      <c r="P191" s="154">
        <f t="shared" si="109"/>
        <v>-2.8490028490028491E-3</v>
      </c>
      <c r="Q191" s="154">
        <f t="shared" si="116"/>
        <v>2.9266478045477953E-2</v>
      </c>
    </row>
    <row r="192" spans="1:18">
      <c r="A192" s="102">
        <v>191</v>
      </c>
      <c r="B192" s="151" t="s">
        <v>3604</v>
      </c>
      <c r="C192" s="150">
        <v>40522</v>
      </c>
      <c r="D192" s="116">
        <v>3470000</v>
      </c>
      <c r="E192" s="116">
        <v>3470000</v>
      </c>
      <c r="F192" s="116">
        <v>3470000</v>
      </c>
      <c r="G192" s="116">
        <v>3470000</v>
      </c>
      <c r="H192" s="102"/>
      <c r="I192" s="116">
        <f t="shared" ref="I192:I255" si="161">G192*1.1</f>
        <v>3817000.0000000005</v>
      </c>
      <c r="J192" s="116">
        <f t="shared" ref="J192:J255" si="162">G192/3</f>
        <v>1156666.6666666667</v>
      </c>
      <c r="K192" s="120">
        <f t="shared" ref="K192" si="163">G460</f>
        <v>6000000</v>
      </c>
      <c r="L192" s="120">
        <f t="shared" ref="L192" si="164">K192-I192</f>
        <v>2182999.9999999995</v>
      </c>
      <c r="M192" s="120">
        <f>J192*$AI$6/200</f>
        <v>144583.33333333334</v>
      </c>
      <c r="N192" s="120">
        <f t="shared" si="115"/>
        <v>2327583.333333333</v>
      </c>
      <c r="O192" s="120">
        <f t="shared" si="114"/>
        <v>-30000</v>
      </c>
      <c r="P192" s="154">
        <f t="shared" si="109"/>
        <v>-8.5714285714285719E-3</v>
      </c>
      <c r="Q192" s="154">
        <f t="shared" si="116"/>
        <v>2.6417475196475103E-2</v>
      </c>
      <c r="R192" s="102">
        <v>1</v>
      </c>
    </row>
    <row r="193" spans="1:18">
      <c r="A193" s="102">
        <v>192</v>
      </c>
      <c r="B193" s="151" t="s">
        <v>3603</v>
      </c>
      <c r="C193" s="150">
        <v>40524</v>
      </c>
      <c r="D193" s="116">
        <v>3480000</v>
      </c>
      <c r="E193" s="116">
        <v>3480000</v>
      </c>
      <c r="F193" s="116">
        <v>3480000</v>
      </c>
      <c r="G193" s="116">
        <v>3480000</v>
      </c>
      <c r="H193" s="102"/>
      <c r="I193" s="152">
        <v>0</v>
      </c>
      <c r="J193" s="152">
        <v>0</v>
      </c>
      <c r="K193" s="152">
        <v>0</v>
      </c>
      <c r="M193" s="120">
        <f>J193*$AI$6/200</f>
        <v>0</v>
      </c>
      <c r="N193" s="120">
        <f t="shared" si="115"/>
        <v>0</v>
      </c>
      <c r="O193" s="120">
        <f t="shared" si="114"/>
        <v>10000</v>
      </c>
      <c r="P193" s="154">
        <f t="shared" si="109"/>
        <v>2.881844380403458E-3</v>
      </c>
      <c r="Q193" s="154">
        <f t="shared" si="116"/>
        <v>-8.5469152517863127E-3</v>
      </c>
    </row>
    <row r="194" spans="1:18">
      <c r="A194" s="102">
        <v>193</v>
      </c>
      <c r="B194" s="151" t="s">
        <v>3602</v>
      </c>
      <c r="C194" s="150">
        <v>40525</v>
      </c>
      <c r="D194" s="116">
        <v>3480000</v>
      </c>
      <c r="E194" s="116">
        <v>3480000</v>
      </c>
      <c r="F194" s="116">
        <v>3480000</v>
      </c>
      <c r="G194" s="116">
        <v>3480000</v>
      </c>
      <c r="H194" s="102"/>
      <c r="I194" s="152">
        <v>0</v>
      </c>
      <c r="J194" s="152">
        <v>0</v>
      </c>
      <c r="K194" s="152">
        <v>0</v>
      </c>
      <c r="M194" s="120">
        <f>J194*$AI$6/200</f>
        <v>0</v>
      </c>
      <c r="N194" s="120">
        <f t="shared" si="115"/>
        <v>0</v>
      </c>
      <c r="O194" s="120">
        <f t="shared" si="114"/>
        <v>0</v>
      </c>
      <c r="P194" s="154">
        <f t="shared" si="109"/>
        <v>0</v>
      </c>
      <c r="Q194" s="154">
        <f t="shared" si="116"/>
        <v>-2.807928014239998E-3</v>
      </c>
    </row>
    <row r="195" spans="1:18">
      <c r="A195" s="102">
        <v>194</v>
      </c>
      <c r="B195" s="151" t="s">
        <v>3601</v>
      </c>
      <c r="C195" s="150">
        <v>40526</v>
      </c>
      <c r="D195" s="116">
        <v>3480000</v>
      </c>
      <c r="E195" s="116">
        <v>3480000</v>
      </c>
      <c r="F195" s="116">
        <v>3480000</v>
      </c>
      <c r="G195" s="116">
        <v>3480000</v>
      </c>
      <c r="H195" s="102"/>
      <c r="I195" s="152">
        <v>0</v>
      </c>
      <c r="J195" s="152">
        <v>0</v>
      </c>
      <c r="K195" s="152">
        <v>0</v>
      </c>
      <c r="M195" s="120">
        <f>J195*$AI$6/200</f>
        <v>0</v>
      </c>
      <c r="N195" s="120">
        <f t="shared" si="115"/>
        <v>0</v>
      </c>
      <c r="O195" s="120">
        <f t="shared" si="114"/>
        <v>0</v>
      </c>
      <c r="P195" s="154">
        <f t="shared" ref="P195:P258" si="165">O195/G194</f>
        <v>0</v>
      </c>
      <c r="Q195" s="154">
        <f t="shared" si="116"/>
        <v>-2.807928014239998E-3</v>
      </c>
    </row>
    <row r="196" spans="1:18">
      <c r="A196" s="102">
        <v>195</v>
      </c>
      <c r="B196" s="151" t="s">
        <v>3600</v>
      </c>
      <c r="C196" s="150">
        <v>40530</v>
      </c>
      <c r="D196" s="116">
        <v>3490000</v>
      </c>
      <c r="E196" s="116">
        <v>3490000</v>
      </c>
      <c r="F196" s="116">
        <v>3490000</v>
      </c>
      <c r="G196" s="116">
        <v>3490000</v>
      </c>
      <c r="H196" s="102"/>
      <c r="I196" s="153">
        <v>0</v>
      </c>
      <c r="J196" s="153">
        <v>0</v>
      </c>
      <c r="K196" s="153">
        <v>0</v>
      </c>
      <c r="M196" s="120">
        <f>J196*$AI$6/200</f>
        <v>0</v>
      </c>
      <c r="N196" s="120">
        <f t="shared" si="115"/>
        <v>0</v>
      </c>
      <c r="O196" s="120">
        <f t="shared" ref="O196:O259" si="166">G196-G195</f>
        <v>10000</v>
      </c>
      <c r="P196" s="154">
        <f t="shared" si="165"/>
        <v>2.8735632183908046E-3</v>
      </c>
      <c r="Q196" s="154">
        <f t="shared" si="116"/>
        <v>-8.5385870400279621E-3</v>
      </c>
    </row>
    <row r="197" spans="1:18">
      <c r="A197" s="102">
        <v>196</v>
      </c>
      <c r="B197" s="151" t="s">
        <v>3599</v>
      </c>
      <c r="C197" s="150">
        <v>40531</v>
      </c>
      <c r="D197" s="116">
        <v>3470000</v>
      </c>
      <c r="E197" s="116">
        <v>3470000</v>
      </c>
      <c r="F197" s="116">
        <v>3470000</v>
      </c>
      <c r="G197" s="116">
        <v>3470000</v>
      </c>
      <c r="H197" s="102"/>
      <c r="I197" s="116">
        <f t="shared" ref="I197:I260" si="167">G197*1.1</f>
        <v>3817000.0000000005</v>
      </c>
      <c r="J197" s="116">
        <f t="shared" ref="J197:J260" si="168">G197/3</f>
        <v>1156666.6666666667</v>
      </c>
      <c r="K197" s="120">
        <f t="shared" ref="K197" si="169">G465</f>
        <v>5900000</v>
      </c>
      <c r="L197" s="120">
        <f t="shared" ref="L197" si="170">K197-I197</f>
        <v>2082999.9999999995</v>
      </c>
      <c r="M197" s="120">
        <f>J197*$AI$6/200</f>
        <v>144583.33333333334</v>
      </c>
      <c r="N197" s="120">
        <f t="shared" si="115"/>
        <v>2227583.333333333</v>
      </c>
      <c r="O197" s="120">
        <f t="shared" si="166"/>
        <v>-20000</v>
      </c>
      <c r="P197" s="154">
        <f t="shared" si="165"/>
        <v>-5.7306590257879654E-3</v>
      </c>
      <c r="Q197" s="154">
        <f t="shared" si="116"/>
        <v>-2.8160209726343088E-3</v>
      </c>
      <c r="R197" s="102">
        <v>1</v>
      </c>
    </row>
    <row r="198" spans="1:18">
      <c r="A198" s="102">
        <v>197</v>
      </c>
      <c r="B198" s="151" t="s">
        <v>3598</v>
      </c>
      <c r="C198" s="150">
        <v>40532</v>
      </c>
      <c r="D198" s="116">
        <v>3470000</v>
      </c>
      <c r="E198" s="116">
        <v>3470000</v>
      </c>
      <c r="F198" s="116">
        <v>3470000</v>
      </c>
      <c r="G198" s="116">
        <v>3470000</v>
      </c>
      <c r="H198" s="102"/>
      <c r="I198" s="152">
        <v>0</v>
      </c>
      <c r="J198" s="152">
        <v>0</v>
      </c>
      <c r="K198" s="152">
        <v>0</v>
      </c>
      <c r="M198" s="120">
        <f>J198*$AI$6/200</f>
        <v>0</v>
      </c>
      <c r="N198" s="120">
        <f t="shared" si="115"/>
        <v>0</v>
      </c>
      <c r="O198" s="120">
        <f t="shared" si="166"/>
        <v>0</v>
      </c>
      <c r="P198" s="154">
        <f t="shared" si="165"/>
        <v>0</v>
      </c>
      <c r="Q198" s="154">
        <f t="shared" si="116"/>
        <v>2.4748573006297576E-5</v>
      </c>
    </row>
    <row r="199" spans="1:18">
      <c r="A199" s="102">
        <v>198</v>
      </c>
      <c r="B199" s="151" t="s">
        <v>3597</v>
      </c>
      <c r="C199" s="150">
        <v>40533</v>
      </c>
      <c r="D199" s="116">
        <v>3490000</v>
      </c>
      <c r="E199" s="116">
        <v>3490000</v>
      </c>
      <c r="F199" s="116">
        <v>3490000</v>
      </c>
      <c r="G199" s="116">
        <v>3490000</v>
      </c>
      <c r="H199" s="102"/>
      <c r="I199" s="152">
        <v>0</v>
      </c>
      <c r="J199" s="152">
        <v>0</v>
      </c>
      <c r="K199" s="152">
        <v>0</v>
      </c>
      <c r="M199" s="120">
        <f>J199*$AI$6/200</f>
        <v>0</v>
      </c>
      <c r="N199" s="120">
        <f t="shared" si="115"/>
        <v>0</v>
      </c>
      <c r="O199" s="120">
        <f t="shared" si="166"/>
        <v>20000</v>
      </c>
      <c r="P199" s="154">
        <f t="shared" si="165"/>
        <v>5.763688760806916E-3</v>
      </c>
      <c r="Q199" s="154">
        <f t="shared" si="116"/>
        <v>-2.8570958073971609E-3</v>
      </c>
    </row>
    <row r="200" spans="1:18">
      <c r="A200" s="102">
        <v>199</v>
      </c>
      <c r="B200" s="151" t="s">
        <v>3596</v>
      </c>
      <c r="C200" s="150">
        <v>40534</v>
      </c>
      <c r="D200" s="116">
        <v>3480000</v>
      </c>
      <c r="E200" s="116">
        <v>3480000</v>
      </c>
      <c r="F200" s="116">
        <v>3480000</v>
      </c>
      <c r="G200" s="116">
        <v>3480000</v>
      </c>
      <c r="H200" s="102"/>
      <c r="I200" s="152">
        <v>0</v>
      </c>
      <c r="J200" s="152">
        <v>0</v>
      </c>
      <c r="K200" s="152">
        <v>0</v>
      </c>
      <c r="M200" s="120">
        <f>J200*$AI$6/200</f>
        <v>0</v>
      </c>
      <c r="N200" s="120">
        <f t="shared" ref="N200:N263" si="171">L200+M200</f>
        <v>0</v>
      </c>
      <c r="O200" s="120">
        <f t="shared" si="166"/>
        <v>-10000</v>
      </c>
      <c r="P200" s="154">
        <f t="shared" si="165"/>
        <v>-2.8653295128939827E-3</v>
      </c>
      <c r="Q200" s="154">
        <f t="shared" ref="Q200:Q263" si="172">SUM(P195:P199)</f>
        <v>2.9065929534097552E-3</v>
      </c>
    </row>
    <row r="201" spans="1:18">
      <c r="A201" s="102">
        <v>200</v>
      </c>
      <c r="B201" s="151" t="s">
        <v>3595</v>
      </c>
      <c r="C201" s="150">
        <v>40535</v>
      </c>
      <c r="D201" s="116">
        <v>3500000</v>
      </c>
      <c r="E201" s="116">
        <v>3500000</v>
      </c>
      <c r="F201" s="116">
        <v>3500000</v>
      </c>
      <c r="G201" s="116">
        <v>3500000</v>
      </c>
      <c r="H201" s="102"/>
      <c r="I201" s="153">
        <v>0</v>
      </c>
      <c r="J201" s="153">
        <v>0</v>
      </c>
      <c r="K201" s="153">
        <v>0</v>
      </c>
      <c r="M201" s="120">
        <f>J201*$AI$6/200</f>
        <v>0</v>
      </c>
      <c r="N201" s="120">
        <f t="shared" si="171"/>
        <v>0</v>
      </c>
      <c r="O201" s="120">
        <f t="shared" si="166"/>
        <v>20000</v>
      </c>
      <c r="P201" s="154">
        <f t="shared" si="165"/>
        <v>5.7471264367816091E-3</v>
      </c>
      <c r="Q201" s="154">
        <f t="shared" si="172"/>
        <v>4.1263440515772448E-5</v>
      </c>
    </row>
    <row r="202" spans="1:18">
      <c r="A202" s="102">
        <v>201</v>
      </c>
      <c r="B202" s="151" t="s">
        <v>3594</v>
      </c>
      <c r="C202" s="150">
        <v>40537</v>
      </c>
      <c r="D202" s="116">
        <v>3500000</v>
      </c>
      <c r="E202" s="116">
        <v>3500000</v>
      </c>
      <c r="F202" s="116">
        <v>3500000</v>
      </c>
      <c r="G202" s="116">
        <v>3500000</v>
      </c>
      <c r="H202" s="102"/>
      <c r="I202" s="116">
        <f t="shared" ref="I202:I265" si="173">G202*1.1</f>
        <v>3850000.0000000005</v>
      </c>
      <c r="J202" s="116">
        <f t="shared" ref="J202:J265" si="174">G202/3</f>
        <v>1166666.6666666667</v>
      </c>
      <c r="K202" s="120">
        <f t="shared" ref="K202" si="175">G470</f>
        <v>5850000</v>
      </c>
      <c r="L202" s="120">
        <f t="shared" ref="L202" si="176">K202-I202</f>
        <v>1999999.9999999995</v>
      </c>
      <c r="M202" s="120">
        <f>J202*$AI$6/200</f>
        <v>145833.33333333334</v>
      </c>
      <c r="N202" s="120">
        <f t="shared" si="171"/>
        <v>2145833.333333333</v>
      </c>
      <c r="O202" s="120">
        <f t="shared" si="166"/>
        <v>0</v>
      </c>
      <c r="P202" s="154">
        <f t="shared" si="165"/>
        <v>0</v>
      </c>
      <c r="Q202" s="154">
        <f t="shared" si="172"/>
        <v>2.914826658906577E-3</v>
      </c>
      <c r="R202" s="102">
        <v>1</v>
      </c>
    </row>
    <row r="203" spans="1:18">
      <c r="A203" s="102">
        <v>202</v>
      </c>
      <c r="B203" s="151" t="s">
        <v>3593</v>
      </c>
      <c r="C203" s="150">
        <v>40538</v>
      </c>
      <c r="D203" s="116">
        <v>3500000</v>
      </c>
      <c r="E203" s="116">
        <v>3500000</v>
      </c>
      <c r="F203" s="116">
        <v>3500000</v>
      </c>
      <c r="G203" s="116">
        <v>3500000</v>
      </c>
      <c r="H203" s="102"/>
      <c r="I203" s="152">
        <v>0</v>
      </c>
      <c r="J203" s="152">
        <v>0</v>
      </c>
      <c r="K203" s="152">
        <v>0</v>
      </c>
      <c r="M203" s="120">
        <f>J203*$AI$6/200</f>
        <v>0</v>
      </c>
      <c r="N203" s="120">
        <f t="shared" si="171"/>
        <v>0</v>
      </c>
      <c r="O203" s="120">
        <f t="shared" si="166"/>
        <v>0</v>
      </c>
      <c r="P203" s="154">
        <f t="shared" si="165"/>
        <v>0</v>
      </c>
      <c r="Q203" s="154">
        <f t="shared" si="172"/>
        <v>8.645485684694542E-3</v>
      </c>
    </row>
    <row r="204" spans="1:18">
      <c r="A204" s="102">
        <v>203</v>
      </c>
      <c r="B204" s="151" t="s">
        <v>3592</v>
      </c>
      <c r="C204" s="150">
        <v>40539</v>
      </c>
      <c r="D204" s="116">
        <v>3510000</v>
      </c>
      <c r="E204" s="116">
        <v>3510000</v>
      </c>
      <c r="F204" s="116">
        <v>3510000</v>
      </c>
      <c r="G204" s="116">
        <v>3510000</v>
      </c>
      <c r="H204" s="102"/>
      <c r="I204" s="152">
        <v>0</v>
      </c>
      <c r="J204" s="152">
        <v>0</v>
      </c>
      <c r="K204" s="152">
        <v>0</v>
      </c>
      <c r="M204" s="120">
        <f>J204*$AI$6/200</f>
        <v>0</v>
      </c>
      <c r="N204" s="120">
        <f t="shared" si="171"/>
        <v>0</v>
      </c>
      <c r="O204" s="120">
        <f t="shared" si="166"/>
        <v>10000</v>
      </c>
      <c r="P204" s="154">
        <f t="shared" si="165"/>
        <v>2.8571428571428571E-3</v>
      </c>
      <c r="Q204" s="154">
        <f t="shared" si="172"/>
        <v>8.645485684694542E-3</v>
      </c>
    </row>
    <row r="205" spans="1:18">
      <c r="A205" s="102">
        <v>204</v>
      </c>
      <c r="B205" s="151" t="s">
        <v>3591</v>
      </c>
      <c r="C205" s="150">
        <v>40540</v>
      </c>
      <c r="D205" s="116">
        <v>3530000</v>
      </c>
      <c r="E205" s="116">
        <v>3530000</v>
      </c>
      <c r="F205" s="116">
        <v>3530000</v>
      </c>
      <c r="G205" s="116">
        <v>3530000</v>
      </c>
      <c r="H205" s="102"/>
      <c r="I205" s="152">
        <v>0</v>
      </c>
      <c r="J205" s="152">
        <v>0</v>
      </c>
      <c r="K205" s="152">
        <v>0</v>
      </c>
      <c r="M205" s="120">
        <f>J205*$AI$6/200</f>
        <v>0</v>
      </c>
      <c r="N205" s="120">
        <f t="shared" si="171"/>
        <v>0</v>
      </c>
      <c r="O205" s="120">
        <f t="shared" si="166"/>
        <v>20000</v>
      </c>
      <c r="P205" s="154">
        <f t="shared" si="165"/>
        <v>5.6980056980056983E-3</v>
      </c>
      <c r="Q205" s="154">
        <f t="shared" si="172"/>
        <v>5.7389397810304835E-3</v>
      </c>
    </row>
    <row r="206" spans="1:18">
      <c r="A206" s="102">
        <v>205</v>
      </c>
      <c r="B206" s="151" t="s">
        <v>3590</v>
      </c>
      <c r="C206" s="150">
        <v>40541</v>
      </c>
      <c r="D206" s="116">
        <v>3550000</v>
      </c>
      <c r="E206" s="116">
        <v>3550000</v>
      </c>
      <c r="F206" s="116">
        <v>3550000</v>
      </c>
      <c r="G206" s="116">
        <v>3550000</v>
      </c>
      <c r="H206" s="102"/>
      <c r="I206" s="153">
        <v>0</v>
      </c>
      <c r="J206" s="153">
        <v>0</v>
      </c>
      <c r="K206" s="153">
        <v>0</v>
      </c>
      <c r="M206" s="120">
        <f>J206*$AI$6/200</f>
        <v>0</v>
      </c>
      <c r="N206" s="120">
        <f t="shared" si="171"/>
        <v>0</v>
      </c>
      <c r="O206" s="120">
        <f t="shared" si="166"/>
        <v>20000</v>
      </c>
      <c r="P206" s="154">
        <f t="shared" si="165"/>
        <v>5.6657223796033997E-3</v>
      </c>
      <c r="Q206" s="154">
        <f t="shared" si="172"/>
        <v>1.4302274991930163E-2</v>
      </c>
    </row>
    <row r="207" spans="1:18">
      <c r="A207" s="102">
        <v>206</v>
      </c>
      <c r="B207" s="151" t="s">
        <v>3589</v>
      </c>
      <c r="C207" s="150">
        <v>40542</v>
      </c>
      <c r="D207" s="116">
        <v>3600000</v>
      </c>
      <c r="E207" s="116">
        <v>3600000</v>
      </c>
      <c r="F207" s="116">
        <v>3600000</v>
      </c>
      <c r="G207" s="116">
        <v>3600000</v>
      </c>
      <c r="H207" s="102"/>
      <c r="I207" s="116">
        <f t="shared" ref="I207:I270" si="177">G207*1.1</f>
        <v>3960000.0000000005</v>
      </c>
      <c r="J207" s="116">
        <f t="shared" ref="J207:J270" si="178">G207/3</f>
        <v>1200000</v>
      </c>
      <c r="K207" s="120">
        <f t="shared" ref="K207" si="179">G475</f>
        <v>6150000</v>
      </c>
      <c r="L207" s="120">
        <f t="shared" ref="L207" si="180">K207-I207</f>
        <v>2189999.9999999995</v>
      </c>
      <c r="M207" s="120">
        <f>J207*$AI$6/200</f>
        <v>150000</v>
      </c>
      <c r="N207" s="120">
        <f t="shared" si="171"/>
        <v>2339999.9999999995</v>
      </c>
      <c r="O207" s="120">
        <f t="shared" si="166"/>
        <v>50000</v>
      </c>
      <c r="P207" s="154">
        <f t="shared" si="165"/>
        <v>1.4084507042253521E-2</v>
      </c>
      <c r="Q207" s="154">
        <f t="shared" si="172"/>
        <v>1.4220870934751956E-2</v>
      </c>
      <c r="R207" s="102">
        <v>1</v>
      </c>
    </row>
    <row r="208" spans="1:18">
      <c r="A208" s="102">
        <v>207</v>
      </c>
      <c r="B208" s="151" t="s">
        <v>3588</v>
      </c>
      <c r="C208" s="150">
        <v>40544</v>
      </c>
      <c r="D208" s="116">
        <v>3650000</v>
      </c>
      <c r="E208" s="116">
        <v>3650000</v>
      </c>
      <c r="F208" s="116">
        <v>3650000</v>
      </c>
      <c r="G208" s="116">
        <v>3650000</v>
      </c>
      <c r="H208" s="102"/>
      <c r="I208" s="152">
        <v>0</v>
      </c>
      <c r="J208" s="152">
        <v>0</v>
      </c>
      <c r="K208" s="152">
        <v>0</v>
      </c>
      <c r="M208" s="120">
        <f>J208*$AI$6/200</f>
        <v>0</v>
      </c>
      <c r="N208" s="120">
        <f t="shared" si="171"/>
        <v>0</v>
      </c>
      <c r="O208" s="120">
        <f t="shared" si="166"/>
        <v>50000</v>
      </c>
      <c r="P208" s="154">
        <f t="shared" si="165"/>
        <v>1.3888888888888888E-2</v>
      </c>
      <c r="Q208" s="154">
        <f t="shared" si="172"/>
        <v>2.8305377977005476E-2</v>
      </c>
    </row>
    <row r="209" spans="1:18">
      <c r="A209" s="102">
        <v>208</v>
      </c>
      <c r="B209" s="151" t="s">
        <v>3587</v>
      </c>
      <c r="C209" s="150">
        <v>40545</v>
      </c>
      <c r="D209" s="116">
        <v>3660000</v>
      </c>
      <c r="E209" s="116">
        <v>3660000</v>
      </c>
      <c r="F209" s="116">
        <v>3660000</v>
      </c>
      <c r="G209" s="116">
        <v>3660000</v>
      </c>
      <c r="H209" s="102"/>
      <c r="I209" s="152">
        <v>0</v>
      </c>
      <c r="J209" s="152">
        <v>0</v>
      </c>
      <c r="K209" s="152">
        <v>0</v>
      </c>
      <c r="M209" s="120">
        <f>J209*$AI$6/200</f>
        <v>0</v>
      </c>
      <c r="N209" s="120">
        <f t="shared" si="171"/>
        <v>0</v>
      </c>
      <c r="O209" s="120">
        <f t="shared" si="166"/>
        <v>10000</v>
      </c>
      <c r="P209" s="154">
        <f t="shared" si="165"/>
        <v>2.7397260273972603E-3</v>
      </c>
      <c r="Q209" s="154">
        <f t="shared" si="172"/>
        <v>4.2194266865894364E-2</v>
      </c>
    </row>
    <row r="210" spans="1:18">
      <c r="A210" s="102">
        <v>209</v>
      </c>
      <c r="B210" s="151" t="s">
        <v>3586</v>
      </c>
      <c r="C210" s="150">
        <v>40546</v>
      </c>
      <c r="D210" s="116">
        <v>3640000</v>
      </c>
      <c r="E210" s="116">
        <v>3640000</v>
      </c>
      <c r="F210" s="116">
        <v>3640000</v>
      </c>
      <c r="G210" s="116">
        <v>3640000</v>
      </c>
      <c r="H210" s="102"/>
      <c r="I210" s="152">
        <v>0</v>
      </c>
      <c r="J210" s="152">
        <v>0</v>
      </c>
      <c r="K210" s="152">
        <v>0</v>
      </c>
      <c r="M210" s="120">
        <f>J210*$AI$6/200</f>
        <v>0</v>
      </c>
      <c r="N210" s="120">
        <f t="shared" si="171"/>
        <v>0</v>
      </c>
      <c r="O210" s="120">
        <f t="shared" si="166"/>
        <v>-20000</v>
      </c>
      <c r="P210" s="154">
        <f t="shared" si="165"/>
        <v>-5.4644808743169399E-3</v>
      </c>
      <c r="Q210" s="154">
        <f t="shared" si="172"/>
        <v>4.207685003614877E-2</v>
      </c>
    </row>
    <row r="211" spans="1:18">
      <c r="A211" s="102">
        <v>210</v>
      </c>
      <c r="B211" s="151" t="s">
        <v>3585</v>
      </c>
      <c r="C211" s="150">
        <v>40547</v>
      </c>
      <c r="D211" s="116">
        <v>3620000</v>
      </c>
      <c r="E211" s="116">
        <v>3620000</v>
      </c>
      <c r="F211" s="116">
        <v>3620000</v>
      </c>
      <c r="G211" s="116">
        <v>3620000</v>
      </c>
      <c r="H211" s="102"/>
      <c r="I211" s="153">
        <v>0</v>
      </c>
      <c r="J211" s="153">
        <v>0</v>
      </c>
      <c r="K211" s="153">
        <v>0</v>
      </c>
      <c r="M211" s="120">
        <f>J211*$AI$6/200</f>
        <v>0</v>
      </c>
      <c r="N211" s="120">
        <f t="shared" si="171"/>
        <v>0</v>
      </c>
      <c r="O211" s="120">
        <f t="shared" si="166"/>
        <v>-20000</v>
      </c>
      <c r="P211" s="154">
        <f t="shared" si="165"/>
        <v>-5.4945054945054949E-3</v>
      </c>
      <c r="Q211" s="154">
        <f t="shared" si="172"/>
        <v>3.0914363463826137E-2</v>
      </c>
    </row>
    <row r="212" spans="1:18">
      <c r="A212" s="102">
        <v>211</v>
      </c>
      <c r="B212" s="151" t="s">
        <v>3584</v>
      </c>
      <c r="C212" s="150">
        <v>40548</v>
      </c>
      <c r="D212" s="116">
        <v>3640000</v>
      </c>
      <c r="E212" s="116">
        <v>3640000</v>
      </c>
      <c r="F212" s="116">
        <v>3640000</v>
      </c>
      <c r="G212" s="116">
        <v>3640000</v>
      </c>
      <c r="H212" s="102"/>
      <c r="I212" s="116">
        <f t="shared" ref="I212:I275" si="181">G212*1.1</f>
        <v>4004000.0000000005</v>
      </c>
      <c r="J212" s="116">
        <f t="shared" ref="J212:J275" si="182">G212/3</f>
        <v>1213333.3333333333</v>
      </c>
      <c r="K212" s="120">
        <f t="shared" ref="K212" si="183">G480</f>
        <v>6080000</v>
      </c>
      <c r="L212" s="120">
        <f t="shared" ref="L212" si="184">K212-I212</f>
        <v>2075999.9999999995</v>
      </c>
      <c r="M212" s="120">
        <f>J212*$AI$6/200</f>
        <v>151666.66666666666</v>
      </c>
      <c r="N212" s="120">
        <f t="shared" si="171"/>
        <v>2227666.666666666</v>
      </c>
      <c r="O212" s="120">
        <f t="shared" si="166"/>
        <v>20000</v>
      </c>
      <c r="P212" s="154">
        <f t="shared" si="165"/>
        <v>5.5248618784530384E-3</v>
      </c>
      <c r="Q212" s="154">
        <f t="shared" si="172"/>
        <v>1.9754135589717236E-2</v>
      </c>
      <c r="R212" s="102">
        <v>1</v>
      </c>
    </row>
    <row r="213" spans="1:18">
      <c r="A213" s="102">
        <v>212</v>
      </c>
      <c r="B213" s="151" t="s">
        <v>3583</v>
      </c>
      <c r="C213" s="150">
        <v>40549</v>
      </c>
      <c r="D213" s="116">
        <v>3600000</v>
      </c>
      <c r="E213" s="116">
        <v>3600000</v>
      </c>
      <c r="F213" s="116">
        <v>3600000</v>
      </c>
      <c r="G213" s="116">
        <v>3600000</v>
      </c>
      <c r="H213" s="102"/>
      <c r="I213" s="152">
        <v>0</v>
      </c>
      <c r="J213" s="152">
        <v>0</v>
      </c>
      <c r="K213" s="152">
        <v>0</v>
      </c>
      <c r="M213" s="120">
        <f>J213*$AI$6/200</f>
        <v>0</v>
      </c>
      <c r="N213" s="120">
        <f t="shared" si="171"/>
        <v>0</v>
      </c>
      <c r="O213" s="120">
        <f t="shared" si="166"/>
        <v>-40000</v>
      </c>
      <c r="P213" s="154">
        <f t="shared" si="165"/>
        <v>-1.098901098901099E-2</v>
      </c>
      <c r="Q213" s="154">
        <f t="shared" si="172"/>
        <v>1.1194490425916751E-2</v>
      </c>
    </row>
    <row r="214" spans="1:18">
      <c r="A214" s="102">
        <v>213</v>
      </c>
      <c r="B214" s="151" t="s">
        <v>3582</v>
      </c>
      <c r="C214" s="150">
        <v>40551</v>
      </c>
      <c r="D214" s="116">
        <v>3600000</v>
      </c>
      <c r="E214" s="116">
        <v>3600000</v>
      </c>
      <c r="F214" s="116">
        <v>3600000</v>
      </c>
      <c r="G214" s="116">
        <v>3600000</v>
      </c>
      <c r="H214" s="102"/>
      <c r="I214" s="152">
        <v>0</v>
      </c>
      <c r="J214" s="152">
        <v>0</v>
      </c>
      <c r="K214" s="152">
        <v>0</v>
      </c>
      <c r="M214" s="120">
        <f>J214*$AI$6/200</f>
        <v>0</v>
      </c>
      <c r="N214" s="120">
        <f t="shared" si="171"/>
        <v>0</v>
      </c>
      <c r="O214" s="120">
        <f t="shared" si="166"/>
        <v>0</v>
      </c>
      <c r="P214" s="154">
        <f t="shared" si="165"/>
        <v>0</v>
      </c>
      <c r="Q214" s="154">
        <f t="shared" si="172"/>
        <v>-1.3683409451983127E-2</v>
      </c>
    </row>
    <row r="215" spans="1:18">
      <c r="A215" s="102">
        <v>214</v>
      </c>
      <c r="B215" s="151" t="s">
        <v>3581</v>
      </c>
      <c r="C215" s="150">
        <v>40552</v>
      </c>
      <c r="D215" s="116">
        <v>3580000</v>
      </c>
      <c r="E215" s="116">
        <v>3580000</v>
      </c>
      <c r="F215" s="116">
        <v>3580000</v>
      </c>
      <c r="G215" s="116">
        <v>3580000</v>
      </c>
      <c r="H215" s="102"/>
      <c r="I215" s="152">
        <v>0</v>
      </c>
      <c r="J215" s="152">
        <v>0</v>
      </c>
      <c r="K215" s="152">
        <v>0</v>
      </c>
      <c r="M215" s="120">
        <f>J215*$AI$6/200</f>
        <v>0</v>
      </c>
      <c r="N215" s="120">
        <f t="shared" si="171"/>
        <v>0</v>
      </c>
      <c r="O215" s="120">
        <f t="shared" si="166"/>
        <v>-20000</v>
      </c>
      <c r="P215" s="154">
        <f t="shared" si="165"/>
        <v>-5.5555555555555558E-3</v>
      </c>
      <c r="Q215" s="154">
        <f t="shared" si="172"/>
        <v>-1.6423135479380388E-2</v>
      </c>
    </row>
    <row r="216" spans="1:18">
      <c r="A216" s="102">
        <v>215</v>
      </c>
      <c r="B216" s="151" t="s">
        <v>3580</v>
      </c>
      <c r="C216" s="150">
        <v>40553</v>
      </c>
      <c r="D216" s="116">
        <v>3590000</v>
      </c>
      <c r="E216" s="116">
        <v>3590000</v>
      </c>
      <c r="F216" s="116">
        <v>3590000</v>
      </c>
      <c r="G216" s="116">
        <v>3590000</v>
      </c>
      <c r="H216" s="102"/>
      <c r="I216" s="153">
        <v>0</v>
      </c>
      <c r="J216" s="153">
        <v>0</v>
      </c>
      <c r="K216" s="153">
        <v>0</v>
      </c>
      <c r="M216" s="120">
        <f>J216*$AI$6/200</f>
        <v>0</v>
      </c>
      <c r="N216" s="120">
        <f t="shared" si="171"/>
        <v>0</v>
      </c>
      <c r="O216" s="120">
        <f t="shared" si="166"/>
        <v>10000</v>
      </c>
      <c r="P216" s="154">
        <f t="shared" si="165"/>
        <v>2.7932960893854749E-3</v>
      </c>
      <c r="Q216" s="154">
        <f t="shared" si="172"/>
        <v>-1.6514210160619002E-2</v>
      </c>
    </row>
    <row r="217" spans="1:18">
      <c r="A217" s="102">
        <v>216</v>
      </c>
      <c r="B217" s="151" t="s">
        <v>3579</v>
      </c>
      <c r="C217" s="150">
        <v>40554</v>
      </c>
      <c r="D217" s="116">
        <v>3610000</v>
      </c>
      <c r="E217" s="116">
        <v>3610000</v>
      </c>
      <c r="F217" s="116">
        <v>3610000</v>
      </c>
      <c r="G217" s="116">
        <v>3610000</v>
      </c>
      <c r="H217" s="102"/>
      <c r="I217" s="116">
        <f t="shared" ref="I217:I280" si="185">G217*1.1</f>
        <v>3971000.0000000005</v>
      </c>
      <c r="J217" s="116">
        <f t="shared" ref="J217:J280" si="186">G217/3</f>
        <v>1203333.3333333333</v>
      </c>
      <c r="K217" s="120">
        <f t="shared" ref="K217" si="187">G485</f>
        <v>6210000</v>
      </c>
      <c r="L217" s="120">
        <f t="shared" ref="L217" si="188">K217-I217</f>
        <v>2238999.9999999995</v>
      </c>
      <c r="M217" s="120">
        <f>J217*$AI$6/200</f>
        <v>150416.66666666666</v>
      </c>
      <c r="N217" s="120">
        <f t="shared" si="171"/>
        <v>2389416.666666666</v>
      </c>
      <c r="O217" s="120">
        <f t="shared" si="166"/>
        <v>20000</v>
      </c>
      <c r="P217" s="154">
        <f t="shared" si="165"/>
        <v>5.5710306406685237E-3</v>
      </c>
      <c r="Q217" s="154">
        <f t="shared" si="172"/>
        <v>-8.2264085767280309E-3</v>
      </c>
      <c r="R217" s="102">
        <v>1</v>
      </c>
    </row>
    <row r="218" spans="1:18">
      <c r="A218" s="102">
        <v>217</v>
      </c>
      <c r="B218" s="151" t="s">
        <v>3578</v>
      </c>
      <c r="C218" s="150">
        <v>40555</v>
      </c>
      <c r="D218" s="116">
        <v>3625000</v>
      </c>
      <c r="E218" s="116">
        <v>3625000</v>
      </c>
      <c r="F218" s="116">
        <v>3625000</v>
      </c>
      <c r="G218" s="116">
        <v>3625000</v>
      </c>
      <c r="H218" s="102"/>
      <c r="I218" s="152">
        <v>0</v>
      </c>
      <c r="J218" s="152">
        <v>0</v>
      </c>
      <c r="K218" s="152">
        <v>0</v>
      </c>
      <c r="M218" s="120">
        <f>J218*$AI$6/200</f>
        <v>0</v>
      </c>
      <c r="N218" s="120">
        <f t="shared" si="171"/>
        <v>0</v>
      </c>
      <c r="O218" s="120">
        <f t="shared" si="166"/>
        <v>15000</v>
      </c>
      <c r="P218" s="154">
        <f t="shared" si="165"/>
        <v>4.1551246537396124E-3</v>
      </c>
      <c r="Q218" s="154">
        <f t="shared" si="172"/>
        <v>-8.1802398145125466E-3</v>
      </c>
    </row>
    <row r="219" spans="1:18">
      <c r="A219" s="102">
        <v>218</v>
      </c>
      <c r="B219" s="151" t="s">
        <v>3577</v>
      </c>
      <c r="C219" s="150">
        <v>40556</v>
      </c>
      <c r="D219" s="116">
        <v>3670000</v>
      </c>
      <c r="E219" s="116">
        <v>3670000</v>
      </c>
      <c r="F219" s="116">
        <v>3670000</v>
      </c>
      <c r="G219" s="116">
        <v>3670000</v>
      </c>
      <c r="H219" s="102"/>
      <c r="I219" s="152">
        <v>0</v>
      </c>
      <c r="J219" s="152">
        <v>0</v>
      </c>
      <c r="K219" s="152">
        <v>0</v>
      </c>
      <c r="M219" s="120">
        <f>J219*$AI$6/200</f>
        <v>0</v>
      </c>
      <c r="N219" s="120">
        <f t="shared" si="171"/>
        <v>0</v>
      </c>
      <c r="O219" s="120">
        <f t="shared" si="166"/>
        <v>45000</v>
      </c>
      <c r="P219" s="154">
        <f t="shared" si="165"/>
        <v>1.2413793103448275E-2</v>
      </c>
      <c r="Q219" s="154">
        <f t="shared" si="172"/>
        <v>6.9638958282380557E-3</v>
      </c>
    </row>
    <row r="220" spans="1:18">
      <c r="A220" s="102">
        <v>219</v>
      </c>
      <c r="B220" s="151" t="s">
        <v>3576</v>
      </c>
      <c r="C220" s="150">
        <v>40558</v>
      </c>
      <c r="D220" s="116">
        <v>3650000</v>
      </c>
      <c r="E220" s="116">
        <v>3650000</v>
      </c>
      <c r="F220" s="116">
        <v>3650000</v>
      </c>
      <c r="G220" s="116">
        <v>3650000</v>
      </c>
      <c r="H220" s="102"/>
      <c r="I220" s="152">
        <v>0</v>
      </c>
      <c r="J220" s="152">
        <v>0</v>
      </c>
      <c r="K220" s="152">
        <v>0</v>
      </c>
      <c r="M220" s="120">
        <f>J220*$AI$6/200</f>
        <v>0</v>
      </c>
      <c r="N220" s="120">
        <f t="shared" si="171"/>
        <v>0</v>
      </c>
      <c r="O220" s="120">
        <f t="shared" si="166"/>
        <v>-20000</v>
      </c>
      <c r="P220" s="154">
        <f t="shared" si="165"/>
        <v>-5.4495912806539508E-3</v>
      </c>
      <c r="Q220" s="154">
        <f t="shared" si="172"/>
        <v>1.9377688931686329E-2</v>
      </c>
    </row>
    <row r="221" spans="1:18">
      <c r="A221" s="102">
        <v>220</v>
      </c>
      <c r="B221" s="151" t="s">
        <v>3575</v>
      </c>
      <c r="C221" s="150">
        <v>40559</v>
      </c>
      <c r="D221" s="116">
        <v>3600000</v>
      </c>
      <c r="E221" s="116">
        <v>3600000</v>
      </c>
      <c r="F221" s="116">
        <v>3600000</v>
      </c>
      <c r="G221" s="116">
        <v>3600000</v>
      </c>
      <c r="H221" s="102"/>
      <c r="I221" s="153">
        <v>0</v>
      </c>
      <c r="J221" s="153">
        <v>0</v>
      </c>
      <c r="K221" s="153">
        <v>0</v>
      </c>
      <c r="M221" s="120">
        <f>J221*$AI$6/200</f>
        <v>0</v>
      </c>
      <c r="N221" s="120">
        <f t="shared" si="171"/>
        <v>0</v>
      </c>
      <c r="O221" s="120">
        <f t="shared" si="166"/>
        <v>-50000</v>
      </c>
      <c r="P221" s="154">
        <f t="shared" si="165"/>
        <v>-1.3698630136986301E-2</v>
      </c>
      <c r="Q221" s="154">
        <f t="shared" si="172"/>
        <v>1.9483653206587934E-2</v>
      </c>
    </row>
    <row r="222" spans="1:18">
      <c r="A222" s="102">
        <v>221</v>
      </c>
      <c r="B222" s="151" t="s">
        <v>3574</v>
      </c>
      <c r="C222" s="150">
        <v>40560</v>
      </c>
      <c r="D222" s="116">
        <v>3610000</v>
      </c>
      <c r="E222" s="116">
        <v>3610000</v>
      </c>
      <c r="F222" s="116">
        <v>3610000</v>
      </c>
      <c r="G222" s="116">
        <v>3610000</v>
      </c>
      <c r="H222" s="102"/>
      <c r="I222" s="116">
        <f t="shared" ref="I222:I285" si="189">G222*1.1</f>
        <v>3971000.0000000005</v>
      </c>
      <c r="J222" s="116">
        <f t="shared" ref="J222:J285" si="190">G222/3</f>
        <v>1203333.3333333333</v>
      </c>
      <c r="K222" s="120">
        <f t="shared" ref="K222" si="191">G490</f>
        <v>6210000</v>
      </c>
      <c r="L222" s="120">
        <f t="shared" ref="L222" si="192">K222-I222</f>
        <v>2238999.9999999995</v>
      </c>
      <c r="M222" s="120">
        <f>J222*$AI$6/200</f>
        <v>150416.66666666666</v>
      </c>
      <c r="N222" s="120">
        <f t="shared" si="171"/>
        <v>2389416.666666666</v>
      </c>
      <c r="O222" s="120">
        <f t="shared" si="166"/>
        <v>10000</v>
      </c>
      <c r="P222" s="154">
        <f t="shared" si="165"/>
        <v>2.7777777777777779E-3</v>
      </c>
      <c r="Q222" s="154">
        <f t="shared" si="172"/>
        <v>2.9917269802161618E-3</v>
      </c>
      <c r="R222" s="102">
        <v>1</v>
      </c>
    </row>
    <row r="223" spans="1:18">
      <c r="A223" s="102">
        <v>222</v>
      </c>
      <c r="B223" s="151" t="s">
        <v>3573</v>
      </c>
      <c r="C223" s="150">
        <v>40561</v>
      </c>
      <c r="D223" s="116">
        <v>3600000</v>
      </c>
      <c r="E223" s="116">
        <v>3600000</v>
      </c>
      <c r="F223" s="116">
        <v>3600000</v>
      </c>
      <c r="G223" s="116">
        <v>3600000</v>
      </c>
      <c r="H223" s="102"/>
      <c r="I223" s="152">
        <v>0</v>
      </c>
      <c r="J223" s="152">
        <v>0</v>
      </c>
      <c r="K223" s="152">
        <v>0</v>
      </c>
      <c r="M223" s="120">
        <f>J223*$AI$6/200</f>
        <v>0</v>
      </c>
      <c r="N223" s="120">
        <f t="shared" si="171"/>
        <v>0</v>
      </c>
      <c r="O223" s="120">
        <f t="shared" si="166"/>
        <v>-10000</v>
      </c>
      <c r="P223" s="154">
        <f t="shared" si="165"/>
        <v>-2.7700831024930748E-3</v>
      </c>
      <c r="Q223" s="154">
        <f t="shared" si="172"/>
        <v>1.9847411732541341E-4</v>
      </c>
    </row>
    <row r="224" spans="1:18">
      <c r="A224" s="102">
        <v>223</v>
      </c>
      <c r="B224" s="151" t="s">
        <v>3572</v>
      </c>
      <c r="C224" s="150">
        <v>40562</v>
      </c>
      <c r="D224" s="116">
        <v>3620000</v>
      </c>
      <c r="E224" s="116">
        <v>3620000</v>
      </c>
      <c r="F224" s="116">
        <v>3620000</v>
      </c>
      <c r="G224" s="116">
        <v>3620000</v>
      </c>
      <c r="H224" s="102"/>
      <c r="I224" s="152">
        <v>0</v>
      </c>
      <c r="J224" s="152">
        <v>0</v>
      </c>
      <c r="K224" s="152">
        <v>0</v>
      </c>
      <c r="M224" s="120">
        <f>J224*$AI$6/200</f>
        <v>0</v>
      </c>
      <c r="N224" s="120">
        <f t="shared" si="171"/>
        <v>0</v>
      </c>
      <c r="O224" s="120">
        <f t="shared" si="166"/>
        <v>20000</v>
      </c>
      <c r="P224" s="154">
        <f t="shared" si="165"/>
        <v>5.5555555555555558E-3</v>
      </c>
      <c r="Q224" s="154">
        <f t="shared" si="172"/>
        <v>-6.7267336389072729E-3</v>
      </c>
    </row>
    <row r="225" spans="1:18">
      <c r="A225" s="102">
        <v>224</v>
      </c>
      <c r="B225" s="151" t="s">
        <v>3571</v>
      </c>
      <c r="C225" s="150">
        <v>40563</v>
      </c>
      <c r="D225" s="116">
        <v>3610000</v>
      </c>
      <c r="E225" s="116">
        <v>3610000</v>
      </c>
      <c r="F225" s="116">
        <v>3610000</v>
      </c>
      <c r="G225" s="116">
        <v>3610000</v>
      </c>
      <c r="H225" s="102"/>
      <c r="I225" s="152">
        <v>0</v>
      </c>
      <c r="J225" s="152">
        <v>0</v>
      </c>
      <c r="K225" s="152">
        <v>0</v>
      </c>
      <c r="M225" s="120">
        <f>J225*$AI$6/200</f>
        <v>0</v>
      </c>
      <c r="N225" s="120">
        <f t="shared" si="171"/>
        <v>0</v>
      </c>
      <c r="O225" s="120">
        <f t="shared" si="166"/>
        <v>-10000</v>
      </c>
      <c r="P225" s="154">
        <f t="shared" si="165"/>
        <v>-2.7624309392265192E-3</v>
      </c>
      <c r="Q225" s="154">
        <f t="shared" si="172"/>
        <v>-1.3584971186799993E-2</v>
      </c>
    </row>
    <row r="226" spans="1:18">
      <c r="A226" s="102">
        <v>225</v>
      </c>
      <c r="B226" s="151" t="s">
        <v>3570</v>
      </c>
      <c r="C226" s="150">
        <v>40565</v>
      </c>
      <c r="D226" s="116">
        <v>3600000</v>
      </c>
      <c r="E226" s="116">
        <v>3600000</v>
      </c>
      <c r="F226" s="116">
        <v>3600000</v>
      </c>
      <c r="G226" s="116">
        <v>3600000</v>
      </c>
      <c r="H226" s="102"/>
      <c r="I226" s="153">
        <v>0</v>
      </c>
      <c r="J226" s="153">
        <v>0</v>
      </c>
      <c r="K226" s="153">
        <v>0</v>
      </c>
      <c r="M226" s="120">
        <f>J226*$AI$6/200</f>
        <v>0</v>
      </c>
      <c r="N226" s="120">
        <f t="shared" si="171"/>
        <v>0</v>
      </c>
      <c r="O226" s="120">
        <f t="shared" si="166"/>
        <v>-10000</v>
      </c>
      <c r="P226" s="154">
        <f t="shared" si="165"/>
        <v>-2.7700831024930748E-3</v>
      </c>
      <c r="Q226" s="154">
        <f t="shared" si="172"/>
        <v>-1.0897810845372561E-2</v>
      </c>
    </row>
    <row r="227" spans="1:18">
      <c r="A227" s="102">
        <v>226</v>
      </c>
      <c r="B227" s="151" t="s">
        <v>3569</v>
      </c>
      <c r="C227" s="150">
        <v>40566</v>
      </c>
      <c r="D227" s="116">
        <v>3570000</v>
      </c>
      <c r="E227" s="116">
        <v>3570000</v>
      </c>
      <c r="F227" s="116">
        <v>3570000</v>
      </c>
      <c r="G227" s="116">
        <v>3570000</v>
      </c>
      <c r="H227" s="102"/>
      <c r="I227" s="116">
        <f t="shared" ref="I227:I290" si="193">G227*1.1</f>
        <v>3927000.0000000005</v>
      </c>
      <c r="J227" s="116">
        <f t="shared" ref="J227:J290" si="194">G227/3</f>
        <v>1190000</v>
      </c>
      <c r="K227" s="120">
        <f t="shared" ref="K227" si="195">G495</f>
        <v>6700000</v>
      </c>
      <c r="L227" s="120">
        <f t="shared" ref="L227" si="196">K227-I227</f>
        <v>2772999.9999999995</v>
      </c>
      <c r="M227" s="120">
        <f>J227*$AI$6/200</f>
        <v>148750</v>
      </c>
      <c r="N227" s="120">
        <f t="shared" si="171"/>
        <v>2921749.9999999995</v>
      </c>
      <c r="O227" s="120">
        <f t="shared" si="166"/>
        <v>-30000</v>
      </c>
      <c r="P227" s="154">
        <f t="shared" si="165"/>
        <v>-8.3333333333333332E-3</v>
      </c>
      <c r="Q227" s="154">
        <f t="shared" si="172"/>
        <v>3.0736189120664833E-5</v>
      </c>
      <c r="R227" s="102">
        <v>1</v>
      </c>
    </row>
    <row r="228" spans="1:18">
      <c r="A228" s="102">
        <v>227</v>
      </c>
      <c r="B228" s="151" t="s">
        <v>3568</v>
      </c>
      <c r="C228" s="150">
        <v>40567</v>
      </c>
      <c r="D228" s="116">
        <v>3550000</v>
      </c>
      <c r="E228" s="116">
        <v>3550000</v>
      </c>
      <c r="F228" s="116">
        <v>3550000</v>
      </c>
      <c r="G228" s="116">
        <v>3550000</v>
      </c>
      <c r="H228" s="102"/>
      <c r="I228" s="152">
        <v>0</v>
      </c>
      <c r="J228" s="152">
        <v>0</v>
      </c>
      <c r="K228" s="152">
        <v>0</v>
      </c>
      <c r="M228" s="120">
        <f>J228*$AI$6/200</f>
        <v>0</v>
      </c>
      <c r="N228" s="120">
        <f t="shared" si="171"/>
        <v>0</v>
      </c>
      <c r="O228" s="120">
        <f t="shared" si="166"/>
        <v>-20000</v>
      </c>
      <c r="P228" s="154">
        <f t="shared" si="165"/>
        <v>-5.6022408963585435E-3</v>
      </c>
      <c r="Q228" s="154">
        <f t="shared" si="172"/>
        <v>-1.1080374921990446E-2</v>
      </c>
    </row>
    <row r="229" spans="1:18">
      <c r="A229" s="102">
        <v>228</v>
      </c>
      <c r="B229" s="151" t="s">
        <v>3567</v>
      </c>
      <c r="C229" s="150">
        <v>40569</v>
      </c>
      <c r="D229" s="116">
        <v>3560000</v>
      </c>
      <c r="E229" s="116">
        <v>3560000</v>
      </c>
      <c r="F229" s="116">
        <v>3560000</v>
      </c>
      <c r="G229" s="116">
        <v>3560000</v>
      </c>
      <c r="H229" s="102"/>
      <c r="I229" s="152">
        <v>0</v>
      </c>
      <c r="J229" s="152">
        <v>0</v>
      </c>
      <c r="K229" s="152">
        <v>0</v>
      </c>
      <c r="M229" s="120">
        <f>J229*$AI$6/200</f>
        <v>0</v>
      </c>
      <c r="N229" s="120">
        <f t="shared" si="171"/>
        <v>0</v>
      </c>
      <c r="O229" s="120">
        <f t="shared" si="166"/>
        <v>10000</v>
      </c>
      <c r="P229" s="154">
        <f t="shared" si="165"/>
        <v>2.8169014084507044E-3</v>
      </c>
      <c r="Q229" s="154">
        <f t="shared" si="172"/>
        <v>-1.3912532715855915E-2</v>
      </c>
    </row>
    <row r="230" spans="1:18">
      <c r="A230" s="102">
        <v>229</v>
      </c>
      <c r="B230" s="151" t="s">
        <v>3566</v>
      </c>
      <c r="C230" s="150">
        <v>40570</v>
      </c>
      <c r="D230" s="116">
        <v>3540000</v>
      </c>
      <c r="E230" s="116">
        <v>3540000</v>
      </c>
      <c r="F230" s="116">
        <v>3540000</v>
      </c>
      <c r="G230" s="116">
        <v>3540000</v>
      </c>
      <c r="H230" s="102"/>
      <c r="I230" s="152">
        <v>0</v>
      </c>
      <c r="J230" s="152">
        <v>0</v>
      </c>
      <c r="K230" s="152">
        <v>0</v>
      </c>
      <c r="M230" s="120">
        <f>J230*$AI$6/200</f>
        <v>0</v>
      </c>
      <c r="N230" s="120">
        <f t="shared" si="171"/>
        <v>0</v>
      </c>
      <c r="O230" s="120">
        <f t="shared" si="166"/>
        <v>-20000</v>
      </c>
      <c r="P230" s="154">
        <f t="shared" si="165"/>
        <v>-5.6179775280898875E-3</v>
      </c>
      <c r="Q230" s="154">
        <f t="shared" si="172"/>
        <v>-1.6651186862960767E-2</v>
      </c>
    </row>
    <row r="231" spans="1:18">
      <c r="A231" s="102">
        <v>230</v>
      </c>
      <c r="B231" s="151" t="s">
        <v>3565</v>
      </c>
      <c r="C231" s="150">
        <v>40572</v>
      </c>
      <c r="D231" s="116">
        <v>3570000</v>
      </c>
      <c r="E231" s="116">
        <v>3570000</v>
      </c>
      <c r="F231" s="116">
        <v>3570000</v>
      </c>
      <c r="G231" s="116">
        <v>3570000</v>
      </c>
      <c r="H231" s="102"/>
      <c r="I231" s="153">
        <v>0</v>
      </c>
      <c r="J231" s="153">
        <v>0</v>
      </c>
      <c r="K231" s="153">
        <v>0</v>
      </c>
      <c r="M231" s="120">
        <f>J231*$AI$6/200</f>
        <v>0</v>
      </c>
      <c r="N231" s="120">
        <f t="shared" si="171"/>
        <v>0</v>
      </c>
      <c r="O231" s="120">
        <f t="shared" si="166"/>
        <v>30000</v>
      </c>
      <c r="P231" s="154">
        <f t="shared" si="165"/>
        <v>8.4745762711864406E-3</v>
      </c>
      <c r="Q231" s="154">
        <f t="shared" si="172"/>
        <v>-1.9506733451824135E-2</v>
      </c>
    </row>
    <row r="232" spans="1:18">
      <c r="A232" s="102">
        <v>231</v>
      </c>
      <c r="B232" s="151" t="s">
        <v>3564</v>
      </c>
      <c r="C232" s="150">
        <v>40573</v>
      </c>
      <c r="D232" s="116">
        <v>3560000</v>
      </c>
      <c r="E232" s="116">
        <v>3560000</v>
      </c>
      <c r="F232" s="116">
        <v>3560000</v>
      </c>
      <c r="G232" s="116">
        <v>3560000</v>
      </c>
      <c r="H232" s="102"/>
      <c r="I232" s="116">
        <f t="shared" ref="I232:I295" si="197">G232*1.1</f>
        <v>3916000.0000000005</v>
      </c>
      <c r="J232" s="116">
        <f t="shared" ref="J232:J295" si="198">G232/3</f>
        <v>1186666.6666666667</v>
      </c>
      <c r="K232" s="120">
        <f t="shared" ref="K232" si="199">G500</f>
        <v>9150000</v>
      </c>
      <c r="L232" s="120">
        <f t="shared" ref="L232" si="200">K232-I232</f>
        <v>5234000</v>
      </c>
      <c r="M232" s="120">
        <f>J232*$AI$6/200</f>
        <v>148333.33333333334</v>
      </c>
      <c r="N232" s="120">
        <f t="shared" si="171"/>
        <v>5382333.333333333</v>
      </c>
      <c r="O232" s="120">
        <f t="shared" si="166"/>
        <v>-10000</v>
      </c>
      <c r="P232" s="154">
        <f t="shared" si="165"/>
        <v>-2.8011204481792717E-3</v>
      </c>
      <c r="Q232" s="154">
        <f t="shared" si="172"/>
        <v>-8.2620740781446187E-3</v>
      </c>
      <c r="R232" s="102">
        <v>1</v>
      </c>
    </row>
    <row r="233" spans="1:18">
      <c r="A233" s="102">
        <v>232</v>
      </c>
      <c r="B233" s="151" t="s">
        <v>3563</v>
      </c>
      <c r="C233" s="150">
        <v>40574</v>
      </c>
      <c r="D233" s="116">
        <v>3560000</v>
      </c>
      <c r="E233" s="116">
        <v>3560000</v>
      </c>
      <c r="F233" s="116">
        <v>3560000</v>
      </c>
      <c r="G233" s="116">
        <v>3560000</v>
      </c>
      <c r="H233" s="102"/>
      <c r="I233" s="152">
        <v>0</v>
      </c>
      <c r="J233" s="152">
        <v>0</v>
      </c>
      <c r="K233" s="152">
        <v>0</v>
      </c>
      <c r="M233" s="120">
        <f>J233*$AI$6/200</f>
        <v>0</v>
      </c>
      <c r="N233" s="120">
        <f t="shared" si="171"/>
        <v>0</v>
      </c>
      <c r="O233" s="120">
        <f t="shared" si="166"/>
        <v>0</v>
      </c>
      <c r="P233" s="154">
        <f t="shared" si="165"/>
        <v>0</v>
      </c>
      <c r="Q233" s="154">
        <f t="shared" si="172"/>
        <v>-2.7298611929905572E-3</v>
      </c>
    </row>
    <row r="234" spans="1:18">
      <c r="A234" s="102">
        <v>233</v>
      </c>
      <c r="B234" s="151" t="s">
        <v>3562</v>
      </c>
      <c r="C234" s="150">
        <v>40575</v>
      </c>
      <c r="D234" s="116">
        <v>3560000</v>
      </c>
      <c r="E234" s="116">
        <v>3560000</v>
      </c>
      <c r="F234" s="116">
        <v>3560000</v>
      </c>
      <c r="G234" s="116">
        <v>3560000</v>
      </c>
      <c r="H234" s="102"/>
      <c r="I234" s="152">
        <v>0</v>
      </c>
      <c r="J234" s="152">
        <v>0</v>
      </c>
      <c r="K234" s="152">
        <v>0</v>
      </c>
      <c r="M234" s="120">
        <f>J234*$AI$6/200</f>
        <v>0</v>
      </c>
      <c r="N234" s="120">
        <f t="shared" si="171"/>
        <v>0</v>
      </c>
      <c r="O234" s="120">
        <f t="shared" si="166"/>
        <v>0</v>
      </c>
      <c r="P234" s="154">
        <f t="shared" si="165"/>
        <v>0</v>
      </c>
      <c r="Q234" s="154">
        <f t="shared" si="172"/>
        <v>2.8723797033679854E-3</v>
      </c>
    </row>
    <row r="235" spans="1:18">
      <c r="A235" s="102">
        <v>234</v>
      </c>
      <c r="B235" s="151" t="s">
        <v>3561</v>
      </c>
      <c r="C235" s="150">
        <v>40579</v>
      </c>
      <c r="D235" s="116">
        <v>3570000</v>
      </c>
      <c r="E235" s="116">
        <v>3570000</v>
      </c>
      <c r="F235" s="116">
        <v>3570000</v>
      </c>
      <c r="G235" s="116">
        <v>3570000</v>
      </c>
      <c r="H235" s="102"/>
      <c r="I235" s="152">
        <v>0</v>
      </c>
      <c r="J235" s="152">
        <v>0</v>
      </c>
      <c r="K235" s="152">
        <v>0</v>
      </c>
      <c r="M235" s="120">
        <f>J235*$AI$6/200</f>
        <v>0</v>
      </c>
      <c r="N235" s="120">
        <f t="shared" si="171"/>
        <v>0</v>
      </c>
      <c r="O235" s="120">
        <f t="shared" si="166"/>
        <v>10000</v>
      </c>
      <c r="P235" s="154">
        <f t="shared" si="165"/>
        <v>2.8089887640449437E-3</v>
      </c>
      <c r="Q235" s="154">
        <f t="shared" si="172"/>
        <v>5.5478294917281432E-5</v>
      </c>
    </row>
    <row r="236" spans="1:18">
      <c r="A236" s="102">
        <v>235</v>
      </c>
      <c r="B236" s="151" t="s">
        <v>3560</v>
      </c>
      <c r="C236" s="150">
        <v>40580</v>
      </c>
      <c r="D236" s="116">
        <v>3600000</v>
      </c>
      <c r="E236" s="116">
        <v>3600000</v>
      </c>
      <c r="F236" s="116">
        <v>3600000</v>
      </c>
      <c r="G236" s="116">
        <v>3600000</v>
      </c>
      <c r="H236" s="102"/>
      <c r="I236" s="153">
        <v>0</v>
      </c>
      <c r="J236" s="153">
        <v>0</v>
      </c>
      <c r="K236" s="153">
        <v>0</v>
      </c>
      <c r="M236" s="120">
        <f>J236*$AI$6/200</f>
        <v>0</v>
      </c>
      <c r="N236" s="120">
        <f t="shared" si="171"/>
        <v>0</v>
      </c>
      <c r="O236" s="120">
        <f t="shared" si="166"/>
        <v>30000</v>
      </c>
      <c r="P236" s="154">
        <f t="shared" si="165"/>
        <v>8.4033613445378148E-3</v>
      </c>
      <c r="Q236" s="154">
        <f t="shared" si="172"/>
        <v>8.4824445870521122E-3</v>
      </c>
    </row>
    <row r="237" spans="1:18">
      <c r="A237" s="102">
        <v>236</v>
      </c>
      <c r="B237" s="151" t="s">
        <v>3559</v>
      </c>
      <c r="C237" s="150">
        <v>40581</v>
      </c>
      <c r="D237" s="116">
        <v>3580000</v>
      </c>
      <c r="E237" s="116">
        <v>3580000</v>
      </c>
      <c r="F237" s="116">
        <v>3580000</v>
      </c>
      <c r="G237" s="116">
        <v>3580000</v>
      </c>
      <c r="H237" s="102"/>
      <c r="I237" s="116">
        <f t="shared" ref="I237:I300" si="201">G237*1.1</f>
        <v>3938000.0000000005</v>
      </c>
      <c r="J237" s="116">
        <f t="shared" ref="J237:J300" si="202">G237/3</f>
        <v>1193333.3333333333</v>
      </c>
      <c r="K237" s="120">
        <f t="shared" ref="K237" si="203">G505</f>
        <v>8400000</v>
      </c>
      <c r="L237" s="120">
        <f t="shared" ref="L237" si="204">K237-I237</f>
        <v>4462000</v>
      </c>
      <c r="M237" s="120">
        <f>J237*$AI$6/200</f>
        <v>149166.66666666666</v>
      </c>
      <c r="N237" s="120">
        <f t="shared" si="171"/>
        <v>4611166.666666667</v>
      </c>
      <c r="O237" s="120">
        <f t="shared" si="166"/>
        <v>-20000</v>
      </c>
      <c r="P237" s="154">
        <f t="shared" si="165"/>
        <v>-5.5555555555555558E-3</v>
      </c>
      <c r="Q237" s="154">
        <f t="shared" si="172"/>
        <v>8.4112296604034863E-3</v>
      </c>
      <c r="R237" s="102">
        <v>1</v>
      </c>
    </row>
    <row r="238" spans="1:18">
      <c r="A238" s="102">
        <v>237</v>
      </c>
      <c r="B238" s="151" t="s">
        <v>3558</v>
      </c>
      <c r="C238" s="150">
        <v>40582</v>
      </c>
      <c r="D238" s="116">
        <v>3580000</v>
      </c>
      <c r="E238" s="116">
        <v>3580000</v>
      </c>
      <c r="F238" s="116">
        <v>3580000</v>
      </c>
      <c r="G238" s="116">
        <v>3580000</v>
      </c>
      <c r="H238" s="102"/>
      <c r="I238" s="152">
        <v>0</v>
      </c>
      <c r="J238" s="152">
        <v>0</v>
      </c>
      <c r="K238" s="152">
        <v>0</v>
      </c>
      <c r="M238" s="120">
        <f>J238*$AI$6/200</f>
        <v>0</v>
      </c>
      <c r="N238" s="120">
        <f t="shared" si="171"/>
        <v>0</v>
      </c>
      <c r="O238" s="120">
        <f t="shared" si="166"/>
        <v>0</v>
      </c>
      <c r="P238" s="154">
        <f t="shared" si="165"/>
        <v>0</v>
      </c>
      <c r="Q238" s="154">
        <f t="shared" si="172"/>
        <v>5.6567945530272027E-3</v>
      </c>
    </row>
    <row r="239" spans="1:18">
      <c r="A239" s="102">
        <v>238</v>
      </c>
      <c r="B239" s="151" t="s">
        <v>3557</v>
      </c>
      <c r="C239" s="150">
        <v>40583</v>
      </c>
      <c r="D239" s="116">
        <v>3570000</v>
      </c>
      <c r="E239" s="116">
        <v>3570000</v>
      </c>
      <c r="F239" s="116">
        <v>3570000</v>
      </c>
      <c r="G239" s="116">
        <v>3570000</v>
      </c>
      <c r="H239" s="102"/>
      <c r="I239" s="152">
        <v>0</v>
      </c>
      <c r="J239" s="152">
        <v>0</v>
      </c>
      <c r="K239" s="152">
        <v>0</v>
      </c>
      <c r="M239" s="120">
        <f>J239*$AI$6/200</f>
        <v>0</v>
      </c>
      <c r="N239" s="120">
        <f t="shared" si="171"/>
        <v>0</v>
      </c>
      <c r="O239" s="120">
        <f t="shared" si="166"/>
        <v>-10000</v>
      </c>
      <c r="P239" s="154">
        <f t="shared" si="165"/>
        <v>-2.7932960893854749E-3</v>
      </c>
      <c r="Q239" s="154">
        <f t="shared" si="172"/>
        <v>5.6567945530272027E-3</v>
      </c>
    </row>
    <row r="240" spans="1:18">
      <c r="A240" s="102">
        <v>239</v>
      </c>
      <c r="B240" s="151" t="s">
        <v>3556</v>
      </c>
      <c r="C240" s="150">
        <v>40584</v>
      </c>
      <c r="D240" s="116">
        <v>3580000</v>
      </c>
      <c r="E240" s="116">
        <v>3580000</v>
      </c>
      <c r="F240" s="116">
        <v>3580000</v>
      </c>
      <c r="G240" s="116">
        <v>3580000</v>
      </c>
      <c r="H240" s="102"/>
      <c r="I240" s="152">
        <v>0</v>
      </c>
      <c r="J240" s="152">
        <v>0</v>
      </c>
      <c r="K240" s="152">
        <v>0</v>
      </c>
      <c r="M240" s="120">
        <f>J240*$AI$6/200</f>
        <v>0</v>
      </c>
      <c r="N240" s="120">
        <f t="shared" si="171"/>
        <v>0</v>
      </c>
      <c r="O240" s="120">
        <f t="shared" si="166"/>
        <v>10000</v>
      </c>
      <c r="P240" s="154">
        <f t="shared" si="165"/>
        <v>2.8011204481792717E-3</v>
      </c>
      <c r="Q240" s="154">
        <f t="shared" si="172"/>
        <v>2.8634984636417278E-3</v>
      </c>
    </row>
    <row r="241" spans="1:18">
      <c r="A241" s="102">
        <v>240</v>
      </c>
      <c r="B241" s="151" t="s">
        <v>3555</v>
      </c>
      <c r="C241" s="150">
        <v>40586</v>
      </c>
      <c r="D241" s="116">
        <v>3580000</v>
      </c>
      <c r="E241" s="116">
        <v>3580000</v>
      </c>
      <c r="F241" s="116">
        <v>3580000</v>
      </c>
      <c r="G241" s="116">
        <v>3580000</v>
      </c>
      <c r="H241" s="102"/>
      <c r="I241" s="153">
        <v>0</v>
      </c>
      <c r="J241" s="153">
        <v>0</v>
      </c>
      <c r="K241" s="153">
        <v>0</v>
      </c>
      <c r="M241" s="120">
        <f>J241*$AI$6/200</f>
        <v>0</v>
      </c>
      <c r="N241" s="120">
        <f t="shared" si="171"/>
        <v>0</v>
      </c>
      <c r="O241" s="120">
        <f t="shared" si="166"/>
        <v>0</v>
      </c>
      <c r="P241" s="154">
        <f t="shared" si="165"/>
        <v>0</v>
      </c>
      <c r="Q241" s="154">
        <f t="shared" si="172"/>
        <v>2.8556301477760558E-3</v>
      </c>
    </row>
    <row r="242" spans="1:18">
      <c r="A242" s="102">
        <v>241</v>
      </c>
      <c r="B242" s="151" t="s">
        <v>3554</v>
      </c>
      <c r="C242" s="150">
        <v>40587</v>
      </c>
      <c r="D242" s="116">
        <v>3580000</v>
      </c>
      <c r="E242" s="116">
        <v>3580000</v>
      </c>
      <c r="F242" s="116">
        <v>3580000</v>
      </c>
      <c r="G242" s="116">
        <v>3580000</v>
      </c>
      <c r="H242" s="102"/>
      <c r="I242" s="116">
        <f t="shared" ref="I242:I305" si="205">G242*1.1</f>
        <v>3938000.0000000005</v>
      </c>
      <c r="J242" s="116">
        <f t="shared" ref="J242:J305" si="206">G242/3</f>
        <v>1193333.3333333333</v>
      </c>
      <c r="K242" s="120">
        <f t="shared" ref="K242" si="207">G510</f>
        <v>8050000</v>
      </c>
      <c r="L242" s="120">
        <f t="shared" ref="L242" si="208">K242-I242</f>
        <v>4111999.9999999995</v>
      </c>
      <c r="M242" s="120">
        <f>J242*$AI$6/200</f>
        <v>149166.66666666666</v>
      </c>
      <c r="N242" s="120">
        <f t="shared" si="171"/>
        <v>4261166.666666666</v>
      </c>
      <c r="O242" s="120">
        <f t="shared" si="166"/>
        <v>0</v>
      </c>
      <c r="P242" s="154">
        <f t="shared" si="165"/>
        <v>0</v>
      </c>
      <c r="Q242" s="154">
        <f t="shared" si="172"/>
        <v>-5.5477311967617581E-3</v>
      </c>
      <c r="R242" s="102">
        <v>1</v>
      </c>
    </row>
    <row r="243" spans="1:18">
      <c r="A243" s="102">
        <v>242</v>
      </c>
      <c r="B243" s="151" t="s">
        <v>3553</v>
      </c>
      <c r="C243" s="150">
        <v>40588</v>
      </c>
      <c r="D243" s="116">
        <v>3570000</v>
      </c>
      <c r="E243" s="116">
        <v>3570000</v>
      </c>
      <c r="F243" s="116">
        <v>3570000</v>
      </c>
      <c r="G243" s="116">
        <v>3570000</v>
      </c>
      <c r="H243" s="102"/>
      <c r="I243" s="152">
        <v>0</v>
      </c>
      <c r="J243" s="152">
        <v>0</v>
      </c>
      <c r="K243" s="152">
        <v>0</v>
      </c>
      <c r="M243" s="120">
        <f>J243*$AI$6/200</f>
        <v>0</v>
      </c>
      <c r="N243" s="120">
        <f t="shared" si="171"/>
        <v>0</v>
      </c>
      <c r="O243" s="120">
        <f t="shared" si="166"/>
        <v>-10000</v>
      </c>
      <c r="P243" s="154">
        <f t="shared" si="165"/>
        <v>-2.7932960893854749E-3</v>
      </c>
      <c r="Q243" s="154">
        <f t="shared" si="172"/>
        <v>7.8243587937967818E-6</v>
      </c>
    </row>
    <row r="244" spans="1:18">
      <c r="A244" s="102">
        <v>243</v>
      </c>
      <c r="B244" s="151" t="s">
        <v>3552</v>
      </c>
      <c r="C244" s="150">
        <v>40589</v>
      </c>
      <c r="D244" s="116">
        <v>3570000</v>
      </c>
      <c r="E244" s="116">
        <v>3570000</v>
      </c>
      <c r="F244" s="116">
        <v>3570000</v>
      </c>
      <c r="G244" s="116">
        <v>3570000</v>
      </c>
      <c r="H244" s="102"/>
      <c r="I244" s="152">
        <v>0</v>
      </c>
      <c r="J244" s="152">
        <v>0</v>
      </c>
      <c r="K244" s="152">
        <v>0</v>
      </c>
      <c r="M244" s="120">
        <f>J244*$AI$6/200</f>
        <v>0</v>
      </c>
      <c r="N244" s="120">
        <f t="shared" si="171"/>
        <v>0</v>
      </c>
      <c r="O244" s="120">
        <f t="shared" si="166"/>
        <v>0</v>
      </c>
      <c r="P244" s="154">
        <f t="shared" si="165"/>
        <v>0</v>
      </c>
      <c r="Q244" s="154">
        <f t="shared" si="172"/>
        <v>-2.7854717305916782E-3</v>
      </c>
    </row>
    <row r="245" spans="1:18">
      <c r="A245" s="102">
        <v>244</v>
      </c>
      <c r="B245" s="151" t="s">
        <v>3551</v>
      </c>
      <c r="C245" s="150">
        <v>40590</v>
      </c>
      <c r="D245" s="116">
        <v>3570000</v>
      </c>
      <c r="E245" s="116">
        <v>3570000</v>
      </c>
      <c r="F245" s="116">
        <v>3570000</v>
      </c>
      <c r="G245" s="116">
        <v>3570000</v>
      </c>
      <c r="H245" s="102"/>
      <c r="I245" s="152">
        <v>0</v>
      </c>
      <c r="J245" s="152">
        <v>0</v>
      </c>
      <c r="K245" s="152">
        <v>0</v>
      </c>
      <c r="M245" s="120">
        <f>J245*$AI$6/200</f>
        <v>0</v>
      </c>
      <c r="N245" s="120">
        <f t="shared" si="171"/>
        <v>0</v>
      </c>
      <c r="O245" s="120">
        <f t="shared" si="166"/>
        <v>0</v>
      </c>
      <c r="P245" s="154">
        <f t="shared" si="165"/>
        <v>0</v>
      </c>
      <c r="Q245" s="154">
        <f t="shared" si="172"/>
        <v>7.8243587937967818E-6</v>
      </c>
    </row>
    <row r="246" spans="1:18">
      <c r="A246" s="102">
        <v>245</v>
      </c>
      <c r="B246" s="151" t="s">
        <v>3550</v>
      </c>
      <c r="C246" s="150">
        <v>40591</v>
      </c>
      <c r="D246" s="116">
        <v>3595000</v>
      </c>
      <c r="E246" s="116">
        <v>3595000</v>
      </c>
      <c r="F246" s="116">
        <v>3595000</v>
      </c>
      <c r="G246" s="116">
        <v>3595000</v>
      </c>
      <c r="H246" s="102"/>
      <c r="I246" s="153">
        <v>0</v>
      </c>
      <c r="J246" s="153">
        <v>0</v>
      </c>
      <c r="K246" s="153">
        <v>0</v>
      </c>
      <c r="M246" s="120">
        <f>J246*$AI$6/200</f>
        <v>0</v>
      </c>
      <c r="N246" s="120">
        <f t="shared" si="171"/>
        <v>0</v>
      </c>
      <c r="O246" s="120">
        <f t="shared" si="166"/>
        <v>25000</v>
      </c>
      <c r="P246" s="154">
        <f t="shared" si="165"/>
        <v>7.0028011204481795E-3</v>
      </c>
      <c r="Q246" s="154">
        <f t="shared" si="172"/>
        <v>-2.7932960893854749E-3</v>
      </c>
    </row>
    <row r="247" spans="1:18">
      <c r="A247" s="102">
        <v>246</v>
      </c>
      <c r="B247" s="151" t="s">
        <v>3549</v>
      </c>
      <c r="C247" s="150">
        <v>40593</v>
      </c>
      <c r="D247" s="116">
        <v>3610000</v>
      </c>
      <c r="E247" s="116">
        <v>3610000</v>
      </c>
      <c r="F247" s="116">
        <v>3610000</v>
      </c>
      <c r="G247" s="116">
        <v>3610000</v>
      </c>
      <c r="H247" s="102"/>
      <c r="I247" s="116">
        <f t="shared" ref="I247:I310" si="209">G247*1.1</f>
        <v>3971000.0000000005</v>
      </c>
      <c r="J247" s="116">
        <f t="shared" ref="J247:J310" si="210">G247/3</f>
        <v>1203333.3333333333</v>
      </c>
      <c r="K247" s="120">
        <f t="shared" ref="K247" si="211">G515</f>
        <v>8280000</v>
      </c>
      <c r="L247" s="120">
        <f t="shared" ref="L247" si="212">K247-I247</f>
        <v>4309000</v>
      </c>
      <c r="M247" s="120">
        <f>J247*$AI$6/200</f>
        <v>150416.66666666666</v>
      </c>
      <c r="N247" s="120">
        <f t="shared" si="171"/>
        <v>4459416.666666667</v>
      </c>
      <c r="O247" s="120">
        <f t="shared" si="166"/>
        <v>15000</v>
      </c>
      <c r="P247" s="154">
        <f t="shared" si="165"/>
        <v>4.172461752433936E-3</v>
      </c>
      <c r="Q247" s="154">
        <f t="shared" si="172"/>
        <v>4.209505031062705E-3</v>
      </c>
      <c r="R247" s="102">
        <v>1</v>
      </c>
    </row>
    <row r="248" spans="1:18">
      <c r="A248" s="102">
        <v>247</v>
      </c>
      <c r="B248" s="151" t="s">
        <v>3548</v>
      </c>
      <c r="C248" s="150">
        <v>40594</v>
      </c>
      <c r="D248" s="116">
        <v>3630000</v>
      </c>
      <c r="E248" s="116">
        <v>3630000</v>
      </c>
      <c r="F248" s="116">
        <v>3630000</v>
      </c>
      <c r="G248" s="116">
        <v>3630000</v>
      </c>
      <c r="H248" s="102"/>
      <c r="I248" s="152">
        <v>0</v>
      </c>
      <c r="J248" s="152">
        <v>0</v>
      </c>
      <c r="K248" s="152">
        <v>0</v>
      </c>
      <c r="M248" s="120">
        <f>J248*$AI$6/200</f>
        <v>0</v>
      </c>
      <c r="N248" s="120">
        <f t="shared" si="171"/>
        <v>0</v>
      </c>
      <c r="O248" s="120">
        <f t="shared" si="166"/>
        <v>20000</v>
      </c>
      <c r="P248" s="154">
        <f t="shared" si="165"/>
        <v>5.5401662049861496E-3</v>
      </c>
      <c r="Q248" s="154">
        <f t="shared" si="172"/>
        <v>8.3819667834966402E-3</v>
      </c>
    </row>
    <row r="249" spans="1:18">
      <c r="A249" s="102">
        <v>248</v>
      </c>
      <c r="B249" s="151" t="s">
        <v>3547</v>
      </c>
      <c r="C249" s="150">
        <v>40596</v>
      </c>
      <c r="D249" s="116">
        <v>3620000</v>
      </c>
      <c r="E249" s="116">
        <v>3620000</v>
      </c>
      <c r="F249" s="116">
        <v>3620000</v>
      </c>
      <c r="G249" s="116">
        <v>3620000</v>
      </c>
      <c r="H249" s="102"/>
      <c r="I249" s="152">
        <v>0</v>
      </c>
      <c r="J249" s="152">
        <v>0</v>
      </c>
      <c r="K249" s="152">
        <v>0</v>
      </c>
      <c r="M249" s="120">
        <f>J249*$AI$6/200</f>
        <v>0</v>
      </c>
      <c r="N249" s="120">
        <f t="shared" si="171"/>
        <v>0</v>
      </c>
      <c r="O249" s="120">
        <f t="shared" si="166"/>
        <v>-10000</v>
      </c>
      <c r="P249" s="154">
        <f t="shared" si="165"/>
        <v>-2.7548209366391185E-3</v>
      </c>
      <c r="Q249" s="154">
        <f t="shared" si="172"/>
        <v>1.6715429077868264E-2</v>
      </c>
    </row>
    <row r="250" spans="1:18">
      <c r="A250" s="102">
        <v>249</v>
      </c>
      <c r="B250" s="151" t="s">
        <v>3546</v>
      </c>
      <c r="C250" s="150">
        <v>40597</v>
      </c>
      <c r="D250" s="116">
        <v>3665000</v>
      </c>
      <c r="E250" s="116">
        <v>3665000</v>
      </c>
      <c r="F250" s="116">
        <v>3665000</v>
      </c>
      <c r="G250" s="116">
        <v>3665000</v>
      </c>
      <c r="H250" s="102"/>
      <c r="I250" s="152">
        <v>0</v>
      </c>
      <c r="J250" s="152">
        <v>0</v>
      </c>
      <c r="K250" s="152">
        <v>0</v>
      </c>
      <c r="M250" s="120">
        <f>J250*$AI$6/200</f>
        <v>0</v>
      </c>
      <c r="N250" s="120">
        <f t="shared" si="171"/>
        <v>0</v>
      </c>
      <c r="O250" s="120">
        <f t="shared" si="166"/>
        <v>45000</v>
      </c>
      <c r="P250" s="154">
        <f t="shared" si="165"/>
        <v>1.2430939226519336E-2</v>
      </c>
      <c r="Q250" s="154">
        <f t="shared" si="172"/>
        <v>1.3960608141229146E-2</v>
      </c>
    </row>
    <row r="251" spans="1:18">
      <c r="A251" s="102">
        <v>250</v>
      </c>
      <c r="B251" s="151" t="s">
        <v>3545</v>
      </c>
      <c r="C251" s="150">
        <v>40598</v>
      </c>
      <c r="D251" s="116">
        <v>3700000</v>
      </c>
      <c r="E251" s="116">
        <v>3700000</v>
      </c>
      <c r="F251" s="116">
        <v>3700000</v>
      </c>
      <c r="G251" s="116">
        <v>3700000</v>
      </c>
      <c r="H251" s="102"/>
      <c r="I251" s="153">
        <v>0</v>
      </c>
      <c r="J251" s="153">
        <v>0</v>
      </c>
      <c r="K251" s="153">
        <v>0</v>
      </c>
      <c r="M251" s="120">
        <f>J251*$AI$6/200</f>
        <v>0</v>
      </c>
      <c r="N251" s="120">
        <f t="shared" si="171"/>
        <v>0</v>
      </c>
      <c r="O251" s="120">
        <f t="shared" si="166"/>
        <v>35000</v>
      </c>
      <c r="P251" s="154">
        <f t="shared" si="165"/>
        <v>9.5497953615279671E-3</v>
      </c>
      <c r="Q251" s="154">
        <f t="shared" si="172"/>
        <v>2.6391547367748482E-2</v>
      </c>
    </row>
    <row r="252" spans="1:18">
      <c r="A252" s="102">
        <v>251</v>
      </c>
      <c r="B252" s="151" t="s">
        <v>3544</v>
      </c>
      <c r="C252" s="150">
        <v>40600</v>
      </c>
      <c r="D252" s="116">
        <v>3770000</v>
      </c>
      <c r="E252" s="116">
        <v>3770000</v>
      </c>
      <c r="F252" s="116">
        <v>3770000</v>
      </c>
      <c r="G252" s="116">
        <v>3770000</v>
      </c>
      <c r="H252" s="102"/>
      <c r="I252" s="116">
        <f t="shared" ref="I252:I315" si="213">G252*1.1</f>
        <v>4147000.0000000005</v>
      </c>
      <c r="J252" s="116">
        <f t="shared" ref="J252:J315" si="214">G252/3</f>
        <v>1256666.6666666667</v>
      </c>
      <c r="K252" s="120">
        <f t="shared" ref="K252" si="215">G520</f>
        <v>8140000</v>
      </c>
      <c r="L252" s="120">
        <f t="shared" ref="L252" si="216">K252-I252</f>
        <v>3992999.9999999995</v>
      </c>
      <c r="M252" s="120">
        <f>J252*$AI$6/200</f>
        <v>157083.33333333334</v>
      </c>
      <c r="N252" s="120">
        <f t="shared" si="171"/>
        <v>4150083.333333333</v>
      </c>
      <c r="O252" s="120">
        <f t="shared" si="166"/>
        <v>70000</v>
      </c>
      <c r="P252" s="154">
        <f t="shared" si="165"/>
        <v>1.891891891891892E-2</v>
      </c>
      <c r="Q252" s="154">
        <f t="shared" si="172"/>
        <v>2.8938541608828271E-2</v>
      </c>
      <c r="R252" s="102">
        <v>1</v>
      </c>
    </row>
    <row r="253" spans="1:18">
      <c r="A253" s="102">
        <v>252</v>
      </c>
      <c r="B253" s="151" t="s">
        <v>3543</v>
      </c>
      <c r="C253" s="150">
        <v>40601</v>
      </c>
      <c r="D253" s="116">
        <v>3800000</v>
      </c>
      <c r="E253" s="116">
        <v>3800000</v>
      </c>
      <c r="F253" s="116">
        <v>3800000</v>
      </c>
      <c r="G253" s="116">
        <v>3800000</v>
      </c>
      <c r="H253" s="102"/>
      <c r="I253" s="152">
        <v>0</v>
      </c>
      <c r="J253" s="152">
        <v>0</v>
      </c>
      <c r="K253" s="152">
        <v>0</v>
      </c>
      <c r="M253" s="120">
        <f>J253*$AI$6/200</f>
        <v>0</v>
      </c>
      <c r="N253" s="120">
        <f t="shared" si="171"/>
        <v>0</v>
      </c>
      <c r="O253" s="120">
        <f t="shared" si="166"/>
        <v>30000</v>
      </c>
      <c r="P253" s="154">
        <f t="shared" si="165"/>
        <v>7.9575596816976128E-3</v>
      </c>
      <c r="Q253" s="154">
        <f t="shared" si="172"/>
        <v>4.3684998775313254E-2</v>
      </c>
    </row>
    <row r="254" spans="1:18">
      <c r="A254" s="102">
        <v>253</v>
      </c>
      <c r="B254" s="151" t="s">
        <v>3542</v>
      </c>
      <c r="C254" s="150">
        <v>40602</v>
      </c>
      <c r="D254" s="116">
        <v>3840000</v>
      </c>
      <c r="E254" s="116">
        <v>3840000</v>
      </c>
      <c r="F254" s="116">
        <v>3840000</v>
      </c>
      <c r="G254" s="116">
        <v>3840000</v>
      </c>
      <c r="H254" s="102"/>
      <c r="I254" s="152">
        <v>0</v>
      </c>
      <c r="J254" s="152">
        <v>0</v>
      </c>
      <c r="K254" s="152">
        <v>0</v>
      </c>
      <c r="M254" s="120">
        <f>J254*$AI$6/200</f>
        <v>0</v>
      </c>
      <c r="N254" s="120">
        <f t="shared" si="171"/>
        <v>0</v>
      </c>
      <c r="O254" s="120">
        <f t="shared" si="166"/>
        <v>40000</v>
      </c>
      <c r="P254" s="154">
        <f t="shared" si="165"/>
        <v>1.0526315789473684E-2</v>
      </c>
      <c r="Q254" s="154">
        <f t="shared" si="172"/>
        <v>4.610239225202472E-2</v>
      </c>
    </row>
    <row r="255" spans="1:18">
      <c r="A255" s="102">
        <v>254</v>
      </c>
      <c r="B255" s="151" t="s">
        <v>3541</v>
      </c>
      <c r="C255" s="150">
        <v>40603</v>
      </c>
      <c r="D255" s="116">
        <v>3970000</v>
      </c>
      <c r="E255" s="116">
        <v>3970000</v>
      </c>
      <c r="F255" s="116">
        <v>3970000</v>
      </c>
      <c r="G255" s="116">
        <v>3970000</v>
      </c>
      <c r="H255" s="102"/>
      <c r="I255" s="152">
        <v>0</v>
      </c>
      <c r="J255" s="152">
        <v>0</v>
      </c>
      <c r="K255" s="152">
        <v>0</v>
      </c>
      <c r="M255" s="120">
        <f>J255*$AI$6/200</f>
        <v>0</v>
      </c>
      <c r="N255" s="120">
        <f t="shared" si="171"/>
        <v>0</v>
      </c>
      <c r="O255" s="120">
        <f t="shared" si="166"/>
        <v>130000</v>
      </c>
      <c r="P255" s="154">
        <f t="shared" si="165"/>
        <v>3.3854166666666664E-2</v>
      </c>
      <c r="Q255" s="154">
        <f t="shared" si="172"/>
        <v>5.938352897813752E-2</v>
      </c>
    </row>
    <row r="256" spans="1:18">
      <c r="A256" s="102">
        <v>255</v>
      </c>
      <c r="B256" s="151" t="s">
        <v>3540</v>
      </c>
      <c r="C256" s="150">
        <v>40605</v>
      </c>
      <c r="D256" s="116">
        <v>3950000</v>
      </c>
      <c r="E256" s="116">
        <v>3950000</v>
      </c>
      <c r="F256" s="116">
        <v>3950000</v>
      </c>
      <c r="G256" s="116">
        <v>3950000</v>
      </c>
      <c r="H256" s="102"/>
      <c r="I256" s="153">
        <v>0</v>
      </c>
      <c r="J256" s="153">
        <v>0</v>
      </c>
      <c r="K256" s="153">
        <v>0</v>
      </c>
      <c r="M256" s="120">
        <f>J256*$AI$6/200</f>
        <v>0</v>
      </c>
      <c r="N256" s="120">
        <f t="shared" si="171"/>
        <v>0</v>
      </c>
      <c r="O256" s="120">
        <f t="shared" si="166"/>
        <v>-20000</v>
      </c>
      <c r="P256" s="154">
        <f t="shared" si="165"/>
        <v>-5.0377833753148613E-3</v>
      </c>
      <c r="Q256" s="154">
        <f t="shared" si="172"/>
        <v>8.0806756418284845E-2</v>
      </c>
    </row>
    <row r="257" spans="1:18">
      <c r="A257" s="102">
        <v>256</v>
      </c>
      <c r="B257" s="151" t="s">
        <v>3539</v>
      </c>
      <c r="C257" s="150">
        <v>40607</v>
      </c>
      <c r="D257" s="116">
        <v>3950000</v>
      </c>
      <c r="E257" s="116">
        <v>3950000</v>
      </c>
      <c r="F257" s="116">
        <v>3950000</v>
      </c>
      <c r="G257" s="116">
        <v>3950000</v>
      </c>
      <c r="H257" s="102"/>
      <c r="I257" s="116">
        <f t="shared" ref="I257:I320" si="217">G257*1.1</f>
        <v>4345000</v>
      </c>
      <c r="J257" s="116">
        <f t="shared" ref="J257:J320" si="218">G257/3</f>
        <v>1316666.6666666667</v>
      </c>
      <c r="K257" s="120">
        <f t="shared" ref="K257" si="219">G525</f>
        <v>8080000</v>
      </c>
      <c r="L257" s="120">
        <f t="shared" ref="L257" si="220">K257-I257</f>
        <v>3735000</v>
      </c>
      <c r="M257" s="120">
        <f>J257*$AI$6/200</f>
        <v>164583.33333333334</v>
      </c>
      <c r="N257" s="120">
        <f t="shared" si="171"/>
        <v>3899583.3333333335</v>
      </c>
      <c r="O257" s="120">
        <f t="shared" si="166"/>
        <v>0</v>
      </c>
      <c r="P257" s="154">
        <f t="shared" si="165"/>
        <v>0</v>
      </c>
      <c r="Q257" s="154">
        <f t="shared" si="172"/>
        <v>6.6219177681442018E-2</v>
      </c>
      <c r="R257" s="102">
        <v>1</v>
      </c>
    </row>
    <row r="258" spans="1:18">
      <c r="A258" s="102">
        <v>257</v>
      </c>
      <c r="B258" s="151" t="s">
        <v>3538</v>
      </c>
      <c r="C258" s="150">
        <v>40608</v>
      </c>
      <c r="D258" s="116">
        <v>3900000</v>
      </c>
      <c r="E258" s="116">
        <v>3900000</v>
      </c>
      <c r="F258" s="116">
        <v>3900000</v>
      </c>
      <c r="G258" s="116">
        <v>3900000</v>
      </c>
      <c r="H258" s="102"/>
      <c r="I258" s="152">
        <v>0</v>
      </c>
      <c r="J258" s="152">
        <v>0</v>
      </c>
      <c r="K258" s="152">
        <v>0</v>
      </c>
      <c r="M258" s="120">
        <f>J258*$AI$6/200</f>
        <v>0</v>
      </c>
      <c r="N258" s="120">
        <f t="shared" si="171"/>
        <v>0</v>
      </c>
      <c r="O258" s="120">
        <f t="shared" si="166"/>
        <v>-50000</v>
      </c>
      <c r="P258" s="154">
        <f t="shared" si="165"/>
        <v>-1.2658227848101266E-2</v>
      </c>
      <c r="Q258" s="154">
        <f t="shared" si="172"/>
        <v>4.7300258762523105E-2</v>
      </c>
    </row>
    <row r="259" spans="1:18">
      <c r="A259" s="102">
        <v>258</v>
      </c>
      <c r="B259" s="151" t="s">
        <v>3537</v>
      </c>
      <c r="C259" s="150">
        <v>40609</v>
      </c>
      <c r="D259" s="116">
        <v>3850000</v>
      </c>
      <c r="E259" s="116">
        <v>3850000</v>
      </c>
      <c r="F259" s="116">
        <v>3850000</v>
      </c>
      <c r="G259" s="116">
        <v>3850000</v>
      </c>
      <c r="H259" s="102"/>
      <c r="I259" s="152">
        <v>0</v>
      </c>
      <c r="J259" s="152">
        <v>0</v>
      </c>
      <c r="K259" s="152">
        <v>0</v>
      </c>
      <c r="M259" s="120">
        <f>J259*$AI$6/200</f>
        <v>0</v>
      </c>
      <c r="N259" s="120">
        <f t="shared" si="171"/>
        <v>0</v>
      </c>
      <c r="O259" s="120">
        <f t="shared" si="166"/>
        <v>-50000</v>
      </c>
      <c r="P259" s="154">
        <f t="shared" ref="P259:P322" si="221">O259/G258</f>
        <v>-1.282051282051282E-2</v>
      </c>
      <c r="Q259" s="154">
        <f t="shared" si="172"/>
        <v>2.6684471232724223E-2</v>
      </c>
    </row>
    <row r="260" spans="1:18">
      <c r="A260" s="102">
        <v>259</v>
      </c>
      <c r="B260" s="151" t="s">
        <v>3536</v>
      </c>
      <c r="C260" s="150">
        <v>40610</v>
      </c>
      <c r="D260" s="116">
        <v>3850000</v>
      </c>
      <c r="E260" s="116">
        <v>3850000</v>
      </c>
      <c r="F260" s="116">
        <v>3850000</v>
      </c>
      <c r="G260" s="116">
        <v>3850000</v>
      </c>
      <c r="H260" s="102"/>
      <c r="I260" s="152">
        <v>0</v>
      </c>
      <c r="J260" s="152">
        <v>0</v>
      </c>
      <c r="K260" s="152">
        <v>0</v>
      </c>
      <c r="M260" s="120">
        <f>J260*$AI$6/200</f>
        <v>0</v>
      </c>
      <c r="N260" s="120">
        <f t="shared" si="171"/>
        <v>0</v>
      </c>
      <c r="O260" s="120">
        <f t="shared" ref="O260:O323" si="222">G260-G259</f>
        <v>0</v>
      </c>
      <c r="P260" s="154">
        <f t="shared" si="221"/>
        <v>0</v>
      </c>
      <c r="Q260" s="154">
        <f t="shared" si="172"/>
        <v>3.3376426227377208E-3</v>
      </c>
    </row>
    <row r="261" spans="1:18">
      <c r="A261" s="102">
        <v>260</v>
      </c>
      <c r="B261" s="151" t="s">
        <v>3535</v>
      </c>
      <c r="C261" s="150">
        <v>40611</v>
      </c>
      <c r="D261" s="116">
        <v>3850000</v>
      </c>
      <c r="E261" s="116">
        <v>3850000</v>
      </c>
      <c r="F261" s="116">
        <v>3850000</v>
      </c>
      <c r="G261" s="116">
        <v>3850000</v>
      </c>
      <c r="H261" s="102"/>
      <c r="I261" s="153">
        <v>0</v>
      </c>
      <c r="J261" s="153">
        <v>0</v>
      </c>
      <c r="K261" s="153">
        <v>0</v>
      </c>
      <c r="M261" s="120">
        <f>J261*$AI$6/200</f>
        <v>0</v>
      </c>
      <c r="N261" s="120">
        <f t="shared" si="171"/>
        <v>0</v>
      </c>
      <c r="O261" s="120">
        <f t="shared" si="222"/>
        <v>0</v>
      </c>
      <c r="P261" s="154">
        <f t="shared" si="221"/>
        <v>0</v>
      </c>
      <c r="Q261" s="154">
        <f t="shared" si="172"/>
        <v>-3.0516524043928947E-2</v>
      </c>
    </row>
    <row r="262" spans="1:18">
      <c r="A262" s="102">
        <v>261</v>
      </c>
      <c r="B262" s="151" t="s">
        <v>3534</v>
      </c>
      <c r="C262" s="150">
        <v>40612</v>
      </c>
      <c r="D262" s="116">
        <v>3870000</v>
      </c>
      <c r="E262" s="116">
        <v>3870000</v>
      </c>
      <c r="F262" s="116">
        <v>3870000</v>
      </c>
      <c r="G262" s="116">
        <v>3870000</v>
      </c>
      <c r="H262" s="102"/>
      <c r="I262" s="116">
        <f t="shared" ref="I262:I325" si="223">G262*1.1</f>
        <v>4257000</v>
      </c>
      <c r="J262" s="116">
        <f t="shared" ref="J262:J325" si="224">G262/3</f>
        <v>1290000</v>
      </c>
      <c r="K262" s="120">
        <f t="shared" ref="K262" si="225">G530</f>
        <v>8000000</v>
      </c>
      <c r="L262" s="120">
        <f t="shared" ref="L262" si="226">K262-I262</f>
        <v>3743000</v>
      </c>
      <c r="M262" s="120">
        <f>J262*$AI$6/200</f>
        <v>161250</v>
      </c>
      <c r="N262" s="120">
        <f t="shared" si="171"/>
        <v>3904250</v>
      </c>
      <c r="O262" s="120">
        <f t="shared" si="222"/>
        <v>20000</v>
      </c>
      <c r="P262" s="154">
        <f t="shared" si="221"/>
        <v>5.1948051948051948E-3</v>
      </c>
      <c r="Q262" s="154">
        <f t="shared" si="172"/>
        <v>-2.5478740668614087E-2</v>
      </c>
      <c r="R262" s="102">
        <v>1</v>
      </c>
    </row>
    <row r="263" spans="1:18">
      <c r="A263" s="102">
        <v>262</v>
      </c>
      <c r="B263" s="151" t="s">
        <v>3533</v>
      </c>
      <c r="C263" s="150">
        <v>40614</v>
      </c>
      <c r="D263" s="116">
        <v>3880000</v>
      </c>
      <c r="E263" s="116">
        <v>3880000</v>
      </c>
      <c r="F263" s="116">
        <v>3880000</v>
      </c>
      <c r="G263" s="116">
        <v>3880000</v>
      </c>
      <c r="H263" s="102"/>
      <c r="I263" s="152">
        <v>0</v>
      </c>
      <c r="J263" s="152">
        <v>0</v>
      </c>
      <c r="K263" s="152">
        <v>0</v>
      </c>
      <c r="M263" s="120">
        <f>J263*$AI$6/200</f>
        <v>0</v>
      </c>
      <c r="N263" s="120">
        <f t="shared" si="171"/>
        <v>0</v>
      </c>
      <c r="O263" s="120">
        <f t="shared" si="222"/>
        <v>10000</v>
      </c>
      <c r="P263" s="154">
        <f t="shared" si="221"/>
        <v>2.5839793281653748E-3</v>
      </c>
      <c r="Q263" s="154">
        <f t="shared" si="172"/>
        <v>-2.0283935473808891E-2</v>
      </c>
    </row>
    <row r="264" spans="1:18">
      <c r="A264" s="102">
        <v>263</v>
      </c>
      <c r="B264" s="151" t="s">
        <v>3532</v>
      </c>
      <c r="C264" s="150">
        <v>40615</v>
      </c>
      <c r="D264" s="116">
        <v>3840000</v>
      </c>
      <c r="E264" s="116">
        <v>3840000</v>
      </c>
      <c r="F264" s="116">
        <v>3840000</v>
      </c>
      <c r="G264" s="116">
        <v>3840000</v>
      </c>
      <c r="H264" s="102"/>
      <c r="I264" s="152">
        <v>0</v>
      </c>
      <c r="J264" s="152">
        <v>0</v>
      </c>
      <c r="K264" s="152">
        <v>0</v>
      </c>
      <c r="M264" s="120">
        <f>J264*$AI$6/200</f>
        <v>0</v>
      </c>
      <c r="N264" s="120">
        <f t="shared" ref="N264:N327" si="227">L264+M264</f>
        <v>0</v>
      </c>
      <c r="O264" s="120">
        <f t="shared" si="222"/>
        <v>-40000</v>
      </c>
      <c r="P264" s="154">
        <f t="shared" si="221"/>
        <v>-1.0309278350515464E-2</v>
      </c>
      <c r="Q264" s="154">
        <f t="shared" ref="Q264:Q327" si="228">SUM(P259:P263)</f>
        <v>-5.04172829754225E-3</v>
      </c>
    </row>
    <row r="265" spans="1:18">
      <c r="A265" s="102">
        <v>264</v>
      </c>
      <c r="B265" s="151" t="s">
        <v>3531</v>
      </c>
      <c r="C265" s="150">
        <v>40616</v>
      </c>
      <c r="D265" s="116">
        <v>3830000</v>
      </c>
      <c r="E265" s="116">
        <v>3830000</v>
      </c>
      <c r="F265" s="116">
        <v>3830000</v>
      </c>
      <c r="G265" s="116">
        <v>3830000</v>
      </c>
      <c r="H265" s="102"/>
      <c r="I265" s="152">
        <v>0</v>
      </c>
      <c r="J265" s="152">
        <v>0</v>
      </c>
      <c r="K265" s="152">
        <v>0</v>
      </c>
      <c r="M265" s="120">
        <f>J265*$AI$6/200</f>
        <v>0</v>
      </c>
      <c r="N265" s="120">
        <f t="shared" si="227"/>
        <v>0</v>
      </c>
      <c r="O265" s="120">
        <f t="shared" si="222"/>
        <v>-10000</v>
      </c>
      <c r="P265" s="154">
        <f t="shared" si="221"/>
        <v>-2.6041666666666665E-3</v>
      </c>
      <c r="Q265" s="154">
        <f t="shared" si="228"/>
        <v>-2.5304938275448937E-3</v>
      </c>
    </row>
    <row r="266" spans="1:18">
      <c r="A266" s="102">
        <v>265</v>
      </c>
      <c r="B266" s="151" t="s">
        <v>3530</v>
      </c>
      <c r="C266" s="150">
        <v>40617</v>
      </c>
      <c r="D266" s="116">
        <v>3880000</v>
      </c>
      <c r="E266" s="116">
        <v>3880000</v>
      </c>
      <c r="F266" s="116">
        <v>3880000</v>
      </c>
      <c r="G266" s="116">
        <v>3880000</v>
      </c>
      <c r="H266" s="102"/>
      <c r="I266" s="153">
        <v>0</v>
      </c>
      <c r="J266" s="153">
        <v>0</v>
      </c>
      <c r="K266" s="153">
        <v>0</v>
      </c>
      <c r="M266" s="120">
        <f>J266*$AI$6/200</f>
        <v>0</v>
      </c>
      <c r="N266" s="120">
        <f t="shared" si="227"/>
        <v>0</v>
      </c>
      <c r="O266" s="120">
        <f t="shared" si="222"/>
        <v>50000</v>
      </c>
      <c r="P266" s="154">
        <f t="shared" si="221"/>
        <v>1.3054830287206266E-2</v>
      </c>
      <c r="Q266" s="154">
        <f t="shared" si="228"/>
        <v>-5.1346604942115598E-3</v>
      </c>
    </row>
    <row r="267" spans="1:18">
      <c r="A267" s="102">
        <v>266</v>
      </c>
      <c r="B267" s="151" t="s">
        <v>3529</v>
      </c>
      <c r="C267" s="150">
        <v>40618</v>
      </c>
      <c r="D267" s="116">
        <v>3860000</v>
      </c>
      <c r="E267" s="116">
        <v>3860000</v>
      </c>
      <c r="F267" s="116">
        <v>3860000</v>
      </c>
      <c r="G267" s="116">
        <v>3860000</v>
      </c>
      <c r="H267" s="102"/>
      <c r="I267" s="116">
        <f t="shared" ref="I267:I330" si="229">G267*1.1</f>
        <v>4246000</v>
      </c>
      <c r="J267" s="116">
        <f t="shared" ref="J267:J330" si="230">G267/3</f>
        <v>1286666.6666666667</v>
      </c>
      <c r="K267" s="120">
        <f t="shared" ref="K267" si="231">G535</f>
        <v>7980000</v>
      </c>
      <c r="L267" s="120">
        <f t="shared" ref="L267" si="232">K267-I267</f>
        <v>3734000</v>
      </c>
      <c r="M267" s="120">
        <f>J267*$AI$6/200</f>
        <v>160833.33333333334</v>
      </c>
      <c r="N267" s="120">
        <f t="shared" si="227"/>
        <v>3894833.3333333335</v>
      </c>
      <c r="O267" s="120">
        <f t="shared" si="222"/>
        <v>-20000</v>
      </c>
      <c r="P267" s="154">
        <f t="shared" si="221"/>
        <v>-5.1546391752577319E-3</v>
      </c>
      <c r="Q267" s="154">
        <f t="shared" si="228"/>
        <v>7.9201697929947058E-3</v>
      </c>
      <c r="R267" s="102">
        <v>1</v>
      </c>
    </row>
    <row r="268" spans="1:18">
      <c r="A268" s="102">
        <v>267</v>
      </c>
      <c r="B268" s="151" t="s">
        <v>3528</v>
      </c>
      <c r="C268" s="150">
        <v>40619</v>
      </c>
      <c r="D268" s="116">
        <v>3850000</v>
      </c>
      <c r="E268" s="116">
        <v>3850000</v>
      </c>
      <c r="F268" s="116">
        <v>3850000</v>
      </c>
      <c r="G268" s="116">
        <v>3850000</v>
      </c>
      <c r="H268" s="102"/>
      <c r="I268" s="152">
        <v>0</v>
      </c>
      <c r="J268" s="152">
        <v>0</v>
      </c>
      <c r="K268" s="152">
        <v>0</v>
      </c>
      <c r="M268" s="120">
        <f>J268*$AI$6/200</f>
        <v>0</v>
      </c>
      <c r="N268" s="120">
        <f t="shared" si="227"/>
        <v>0</v>
      </c>
      <c r="O268" s="120">
        <f t="shared" si="222"/>
        <v>-10000</v>
      </c>
      <c r="P268" s="154">
        <f t="shared" si="221"/>
        <v>-2.5906735751295338E-3</v>
      </c>
      <c r="Q268" s="154">
        <f t="shared" si="228"/>
        <v>-2.4292745770682208E-3</v>
      </c>
    </row>
    <row r="269" spans="1:18">
      <c r="A269" s="102">
        <v>268</v>
      </c>
      <c r="B269" s="151" t="s">
        <v>3527</v>
      </c>
      <c r="C269" s="150">
        <v>40636</v>
      </c>
      <c r="D269" s="116">
        <v>3930000</v>
      </c>
      <c r="E269" s="116">
        <v>3930000</v>
      </c>
      <c r="F269" s="116">
        <v>3930000</v>
      </c>
      <c r="G269" s="116">
        <v>3930000</v>
      </c>
      <c r="H269" s="102"/>
      <c r="I269" s="152">
        <v>0</v>
      </c>
      <c r="J269" s="152">
        <v>0</v>
      </c>
      <c r="K269" s="152">
        <v>0</v>
      </c>
      <c r="M269" s="120">
        <f>J269*$AI$6/200</f>
        <v>0</v>
      </c>
      <c r="N269" s="120">
        <f t="shared" si="227"/>
        <v>0</v>
      </c>
      <c r="O269" s="120">
        <f t="shared" si="222"/>
        <v>80000</v>
      </c>
      <c r="P269" s="154">
        <f t="shared" si="221"/>
        <v>2.0779220779220779E-2</v>
      </c>
      <c r="Q269" s="154">
        <f t="shared" si="228"/>
        <v>-7.6039274803631294E-3</v>
      </c>
    </row>
    <row r="270" spans="1:18">
      <c r="A270" s="102">
        <v>269</v>
      </c>
      <c r="B270" s="151" t="s">
        <v>3526</v>
      </c>
      <c r="C270" s="150">
        <v>40638</v>
      </c>
      <c r="D270" s="116">
        <v>3930000</v>
      </c>
      <c r="E270" s="116">
        <v>3930000</v>
      </c>
      <c r="F270" s="116">
        <v>3930000</v>
      </c>
      <c r="G270" s="116">
        <v>3930000</v>
      </c>
      <c r="H270" s="102"/>
      <c r="I270" s="152">
        <v>0</v>
      </c>
      <c r="J270" s="152">
        <v>0</v>
      </c>
      <c r="K270" s="152">
        <v>0</v>
      </c>
      <c r="M270" s="120">
        <f>J270*$AI$6/200</f>
        <v>0</v>
      </c>
      <c r="N270" s="120">
        <f t="shared" si="227"/>
        <v>0</v>
      </c>
      <c r="O270" s="120">
        <f t="shared" si="222"/>
        <v>0</v>
      </c>
      <c r="P270" s="154">
        <f t="shared" si="221"/>
        <v>0</v>
      </c>
      <c r="Q270" s="154">
        <f t="shared" si="228"/>
        <v>2.3484571649373114E-2</v>
      </c>
    </row>
    <row r="271" spans="1:18">
      <c r="A271" s="102">
        <v>270</v>
      </c>
      <c r="B271" s="151" t="s">
        <v>3525</v>
      </c>
      <c r="C271" s="150">
        <v>40642</v>
      </c>
      <c r="D271" s="116">
        <v>4020000</v>
      </c>
      <c r="E271" s="116">
        <v>4020000</v>
      </c>
      <c r="F271" s="116">
        <v>4020000</v>
      </c>
      <c r="G271" s="116">
        <v>4020000</v>
      </c>
      <c r="H271" s="102"/>
      <c r="I271" s="153">
        <v>0</v>
      </c>
      <c r="J271" s="153">
        <v>0</v>
      </c>
      <c r="K271" s="153">
        <v>0</v>
      </c>
      <c r="M271" s="120">
        <f>J271*$AI$6/200</f>
        <v>0</v>
      </c>
      <c r="N271" s="120">
        <f t="shared" si="227"/>
        <v>0</v>
      </c>
      <c r="O271" s="120">
        <f t="shared" si="222"/>
        <v>90000</v>
      </c>
      <c r="P271" s="154">
        <f t="shared" si="221"/>
        <v>2.2900763358778626E-2</v>
      </c>
      <c r="Q271" s="154">
        <f t="shared" si="228"/>
        <v>2.6088738316039778E-2</v>
      </c>
    </row>
    <row r="272" spans="1:18">
      <c r="A272" s="102">
        <v>271</v>
      </c>
      <c r="B272" s="151" t="s">
        <v>3524</v>
      </c>
      <c r="C272" s="150">
        <v>40643</v>
      </c>
      <c r="D272" s="116">
        <v>4040000</v>
      </c>
      <c r="E272" s="116">
        <v>4040000</v>
      </c>
      <c r="F272" s="116">
        <v>4040000</v>
      </c>
      <c r="G272" s="116">
        <v>4040000</v>
      </c>
      <c r="H272" s="102"/>
      <c r="I272" s="116">
        <f t="shared" ref="I272:I335" si="233">G272*1.1</f>
        <v>4444000</v>
      </c>
      <c r="J272" s="116">
        <f t="shared" ref="J272:J335" si="234">G272/3</f>
        <v>1346666.6666666667</v>
      </c>
      <c r="K272" s="120">
        <f t="shared" ref="K272" si="235">G540</f>
        <v>7620000</v>
      </c>
      <c r="L272" s="120">
        <f t="shared" ref="L272" si="236">K272-I272</f>
        <v>3176000</v>
      </c>
      <c r="M272" s="120">
        <f>J272*$AI$6/200</f>
        <v>168333.33333333337</v>
      </c>
      <c r="N272" s="120">
        <f t="shared" si="227"/>
        <v>3344333.3333333335</v>
      </c>
      <c r="O272" s="120">
        <f t="shared" si="222"/>
        <v>20000</v>
      </c>
      <c r="P272" s="154">
        <f t="shared" si="221"/>
        <v>4.9751243781094526E-3</v>
      </c>
      <c r="Q272" s="154">
        <f t="shared" si="228"/>
        <v>3.5934671387612138E-2</v>
      </c>
      <c r="R272" s="102">
        <v>1</v>
      </c>
    </row>
    <row r="273" spans="1:18">
      <c r="A273" s="102">
        <v>272</v>
      </c>
      <c r="B273" s="151" t="s">
        <v>3523</v>
      </c>
      <c r="C273" s="150">
        <v>40644</v>
      </c>
      <c r="D273" s="116">
        <v>4060000</v>
      </c>
      <c r="E273" s="116">
        <v>4060000</v>
      </c>
      <c r="F273" s="116">
        <v>4060000</v>
      </c>
      <c r="G273" s="116">
        <v>4060000</v>
      </c>
      <c r="H273" s="102"/>
      <c r="I273" s="152">
        <v>0</v>
      </c>
      <c r="J273" s="152">
        <v>0</v>
      </c>
      <c r="K273" s="152">
        <v>0</v>
      </c>
      <c r="M273" s="120">
        <f>J273*$AI$6/200</f>
        <v>0</v>
      </c>
      <c r="N273" s="120">
        <f t="shared" si="227"/>
        <v>0</v>
      </c>
      <c r="O273" s="120">
        <f t="shared" si="222"/>
        <v>20000</v>
      </c>
      <c r="P273" s="154">
        <f t="shared" si="221"/>
        <v>4.9504950495049506E-3</v>
      </c>
      <c r="Q273" s="154">
        <f t="shared" si="228"/>
        <v>4.6064434940979324E-2</v>
      </c>
    </row>
    <row r="274" spans="1:18">
      <c r="A274" s="102">
        <v>273</v>
      </c>
      <c r="B274" s="151" t="s">
        <v>3522</v>
      </c>
      <c r="C274" s="150">
        <v>40645</v>
      </c>
      <c r="D274" s="116">
        <v>4140000</v>
      </c>
      <c r="E274" s="116">
        <v>4140000</v>
      </c>
      <c r="F274" s="116">
        <v>4140000</v>
      </c>
      <c r="G274" s="116">
        <v>4140000</v>
      </c>
      <c r="H274" s="102"/>
      <c r="I274" s="152">
        <v>0</v>
      </c>
      <c r="J274" s="152">
        <v>0</v>
      </c>
      <c r="K274" s="152">
        <v>0</v>
      </c>
      <c r="M274" s="120">
        <f>J274*$AI$6/200</f>
        <v>0</v>
      </c>
      <c r="N274" s="120">
        <f t="shared" si="227"/>
        <v>0</v>
      </c>
      <c r="O274" s="120">
        <f t="shared" si="222"/>
        <v>80000</v>
      </c>
      <c r="P274" s="154">
        <f t="shared" si="221"/>
        <v>1.9704433497536946E-2</v>
      </c>
      <c r="Q274" s="154">
        <f t="shared" si="228"/>
        <v>5.3605603565613807E-2</v>
      </c>
    </row>
    <row r="275" spans="1:18">
      <c r="A275" s="102">
        <v>274</v>
      </c>
      <c r="B275" s="151" t="s">
        <v>3521</v>
      </c>
      <c r="C275" s="150">
        <v>40646</v>
      </c>
      <c r="D275" s="116">
        <v>4140000</v>
      </c>
      <c r="E275" s="116">
        <v>4140000</v>
      </c>
      <c r="F275" s="116">
        <v>4140000</v>
      </c>
      <c r="G275" s="116">
        <v>4140000</v>
      </c>
      <c r="H275" s="102"/>
      <c r="I275" s="152">
        <v>0</v>
      </c>
      <c r="J275" s="152">
        <v>0</v>
      </c>
      <c r="K275" s="152">
        <v>0</v>
      </c>
      <c r="M275" s="120">
        <f>J275*$AI$6/200</f>
        <v>0</v>
      </c>
      <c r="N275" s="120">
        <f t="shared" si="227"/>
        <v>0</v>
      </c>
      <c r="O275" s="120">
        <f t="shared" si="222"/>
        <v>0</v>
      </c>
      <c r="P275" s="154">
        <f t="shared" si="221"/>
        <v>0</v>
      </c>
      <c r="Q275" s="154">
        <f t="shared" si="228"/>
        <v>5.2530816283929971E-2</v>
      </c>
    </row>
    <row r="276" spans="1:18">
      <c r="A276" s="102">
        <v>275</v>
      </c>
      <c r="B276" s="151" t="s">
        <v>3520</v>
      </c>
      <c r="C276" s="150">
        <v>40647</v>
      </c>
      <c r="D276" s="116">
        <v>4190000</v>
      </c>
      <c r="E276" s="116">
        <v>4190000</v>
      </c>
      <c r="F276" s="116">
        <v>4190000</v>
      </c>
      <c r="G276" s="116">
        <v>4190000</v>
      </c>
      <c r="H276" s="102"/>
      <c r="I276" s="153">
        <v>0</v>
      </c>
      <c r="J276" s="153">
        <v>0</v>
      </c>
      <c r="K276" s="153">
        <v>0</v>
      </c>
      <c r="M276" s="120">
        <f>J276*$AI$6/200</f>
        <v>0</v>
      </c>
      <c r="N276" s="120">
        <f t="shared" si="227"/>
        <v>0</v>
      </c>
      <c r="O276" s="120">
        <f t="shared" si="222"/>
        <v>50000</v>
      </c>
      <c r="P276" s="154">
        <f t="shared" si="221"/>
        <v>1.2077294685990338E-2</v>
      </c>
      <c r="Q276" s="154">
        <f t="shared" si="228"/>
        <v>5.2530816283929971E-2</v>
      </c>
    </row>
    <row r="277" spans="1:18">
      <c r="A277" s="102">
        <v>276</v>
      </c>
      <c r="B277" s="151" t="s">
        <v>3519</v>
      </c>
      <c r="C277" s="150">
        <v>40649</v>
      </c>
      <c r="D277" s="116">
        <v>4200000</v>
      </c>
      <c r="E277" s="116">
        <v>4200000</v>
      </c>
      <c r="F277" s="116">
        <v>4200000</v>
      </c>
      <c r="G277" s="116">
        <v>4200000</v>
      </c>
      <c r="H277" s="102"/>
      <c r="I277" s="116">
        <f t="shared" ref="I277:I340" si="237">G277*1.1</f>
        <v>4620000</v>
      </c>
      <c r="J277" s="116">
        <f t="shared" ref="J277:J340" si="238">G277/3</f>
        <v>1400000</v>
      </c>
      <c r="K277" s="120">
        <f t="shared" ref="K277" si="239">G545</f>
        <v>7760000</v>
      </c>
      <c r="L277" s="120">
        <f t="shared" ref="L277" si="240">K277-I277</f>
        <v>3140000</v>
      </c>
      <c r="M277" s="120">
        <f>J277*$AI$6/200</f>
        <v>175000</v>
      </c>
      <c r="N277" s="120">
        <f t="shared" si="227"/>
        <v>3315000</v>
      </c>
      <c r="O277" s="120">
        <f t="shared" si="222"/>
        <v>10000</v>
      </c>
      <c r="P277" s="154">
        <f t="shared" si="221"/>
        <v>2.3866348448687352E-3</v>
      </c>
      <c r="Q277" s="154">
        <f t="shared" si="228"/>
        <v>4.1707347611141685E-2</v>
      </c>
      <c r="R277" s="102">
        <v>1</v>
      </c>
    </row>
    <row r="278" spans="1:18">
      <c r="A278" s="102">
        <v>277</v>
      </c>
      <c r="B278" s="151" t="s">
        <v>3518</v>
      </c>
      <c r="C278" s="150">
        <v>40650</v>
      </c>
      <c r="D278" s="116">
        <v>4300000</v>
      </c>
      <c r="E278" s="116">
        <v>4300000</v>
      </c>
      <c r="F278" s="116">
        <v>4300000</v>
      </c>
      <c r="G278" s="116">
        <v>4300000</v>
      </c>
      <c r="H278" s="102"/>
      <c r="I278" s="152">
        <v>0</v>
      </c>
      <c r="J278" s="152">
        <v>0</v>
      </c>
      <c r="K278" s="152">
        <v>0</v>
      </c>
      <c r="M278" s="120">
        <f>J278*$AI$6/200</f>
        <v>0</v>
      </c>
      <c r="N278" s="120">
        <f t="shared" si="227"/>
        <v>0</v>
      </c>
      <c r="O278" s="120">
        <f t="shared" si="222"/>
        <v>100000</v>
      </c>
      <c r="P278" s="154">
        <f t="shared" si="221"/>
        <v>2.3809523809523808E-2</v>
      </c>
      <c r="Q278" s="154">
        <f t="shared" si="228"/>
        <v>3.911885807790097E-2</v>
      </c>
    </row>
    <row r="279" spans="1:18">
      <c r="A279" s="102">
        <v>278</v>
      </c>
      <c r="B279" s="151" t="s">
        <v>3517</v>
      </c>
      <c r="C279" s="150">
        <v>40651</v>
      </c>
      <c r="D279" s="116">
        <v>4300000</v>
      </c>
      <c r="E279" s="116">
        <v>4300000</v>
      </c>
      <c r="F279" s="116">
        <v>4300000</v>
      </c>
      <c r="G279" s="116">
        <v>4300000</v>
      </c>
      <c r="H279" s="102"/>
      <c r="I279" s="152">
        <v>0</v>
      </c>
      <c r="J279" s="152">
        <v>0</v>
      </c>
      <c r="K279" s="152">
        <v>0</v>
      </c>
      <c r="M279" s="120">
        <f>J279*$AI$6/200</f>
        <v>0</v>
      </c>
      <c r="N279" s="120">
        <f t="shared" si="227"/>
        <v>0</v>
      </c>
      <c r="O279" s="120">
        <f t="shared" si="222"/>
        <v>0</v>
      </c>
      <c r="P279" s="154">
        <f t="shared" si="221"/>
        <v>0</v>
      </c>
      <c r="Q279" s="154">
        <f t="shared" si="228"/>
        <v>5.797788683791983E-2</v>
      </c>
    </row>
    <row r="280" spans="1:18">
      <c r="A280" s="102">
        <v>279</v>
      </c>
      <c r="B280" s="151" t="s">
        <v>3516</v>
      </c>
      <c r="C280" s="150">
        <v>40652</v>
      </c>
      <c r="D280" s="116">
        <v>4370000</v>
      </c>
      <c r="E280" s="116">
        <v>4370000</v>
      </c>
      <c r="F280" s="116">
        <v>4370000</v>
      </c>
      <c r="G280" s="116">
        <v>4370000</v>
      </c>
      <c r="H280" s="102"/>
      <c r="I280" s="152">
        <v>0</v>
      </c>
      <c r="J280" s="152">
        <v>0</v>
      </c>
      <c r="K280" s="152">
        <v>0</v>
      </c>
      <c r="M280" s="120">
        <f>J280*$AI$6/200</f>
        <v>0</v>
      </c>
      <c r="N280" s="120">
        <f t="shared" si="227"/>
        <v>0</v>
      </c>
      <c r="O280" s="120">
        <f t="shared" si="222"/>
        <v>70000</v>
      </c>
      <c r="P280" s="154">
        <f t="shared" si="221"/>
        <v>1.627906976744186E-2</v>
      </c>
      <c r="Q280" s="154">
        <f t="shared" si="228"/>
        <v>3.8273453340382881E-2</v>
      </c>
    </row>
    <row r="281" spans="1:18">
      <c r="A281" s="102">
        <v>280</v>
      </c>
      <c r="B281" s="151" t="s">
        <v>3515</v>
      </c>
      <c r="C281" s="150">
        <v>40653</v>
      </c>
      <c r="D281" s="116">
        <v>4450000</v>
      </c>
      <c r="E281" s="116">
        <v>4450000</v>
      </c>
      <c r="F281" s="116">
        <v>4450000</v>
      </c>
      <c r="G281" s="116">
        <v>4450000</v>
      </c>
      <c r="H281" s="102"/>
      <c r="I281" s="153">
        <v>0</v>
      </c>
      <c r="J281" s="153">
        <v>0</v>
      </c>
      <c r="K281" s="153">
        <v>0</v>
      </c>
      <c r="M281" s="120">
        <f>J281*$AI$6/200</f>
        <v>0</v>
      </c>
      <c r="N281" s="120">
        <f t="shared" si="227"/>
        <v>0</v>
      </c>
      <c r="O281" s="120">
        <f t="shared" si="222"/>
        <v>80000</v>
      </c>
      <c r="P281" s="154">
        <f t="shared" si="221"/>
        <v>1.8306636155606407E-2</v>
      </c>
      <c r="Q281" s="154">
        <f t="shared" si="228"/>
        <v>5.4552523107824741E-2</v>
      </c>
    </row>
    <row r="282" spans="1:18">
      <c r="A282" s="102">
        <v>281</v>
      </c>
      <c r="B282" s="151" t="s">
        <v>3514</v>
      </c>
      <c r="C282" s="150">
        <v>40654</v>
      </c>
      <c r="D282" s="116">
        <v>4300000</v>
      </c>
      <c r="E282" s="116">
        <v>4300000</v>
      </c>
      <c r="F282" s="116">
        <v>4300000</v>
      </c>
      <c r="G282" s="116">
        <v>4300000</v>
      </c>
      <c r="H282" s="102"/>
      <c r="I282" s="116">
        <f t="shared" ref="I282:I345" si="241">G282*1.1</f>
        <v>4730000</v>
      </c>
      <c r="J282" s="116">
        <f t="shared" ref="J282:J345" si="242">G282/3</f>
        <v>1433333.3333333333</v>
      </c>
      <c r="K282" s="120">
        <f t="shared" ref="K282" si="243">G550</f>
        <v>7800000</v>
      </c>
      <c r="L282" s="120">
        <f t="shared" ref="L282" si="244">K282-I282</f>
        <v>3070000</v>
      </c>
      <c r="M282" s="120">
        <f>J282*$AI$6/200</f>
        <v>179166.66666666663</v>
      </c>
      <c r="N282" s="120">
        <f t="shared" si="227"/>
        <v>3249166.6666666665</v>
      </c>
      <c r="O282" s="120">
        <f t="shared" si="222"/>
        <v>-150000</v>
      </c>
      <c r="P282" s="154">
        <f t="shared" si="221"/>
        <v>-3.3707865168539325E-2</v>
      </c>
      <c r="Q282" s="154">
        <f t="shared" si="228"/>
        <v>6.0781864577440808E-2</v>
      </c>
      <c r="R282" s="102">
        <v>1</v>
      </c>
    </row>
    <row r="283" spans="1:18">
      <c r="A283" s="102">
        <v>282</v>
      </c>
      <c r="B283" s="151" t="s">
        <v>3513</v>
      </c>
      <c r="C283" s="150">
        <v>40656</v>
      </c>
      <c r="D283" s="116">
        <v>4200000</v>
      </c>
      <c r="E283" s="116">
        <v>4200000</v>
      </c>
      <c r="F283" s="116">
        <v>4200000</v>
      </c>
      <c r="G283" s="116">
        <v>4200000</v>
      </c>
      <c r="H283" s="102"/>
      <c r="I283" s="152">
        <v>0</v>
      </c>
      <c r="J283" s="152">
        <v>0</v>
      </c>
      <c r="K283" s="152">
        <v>0</v>
      </c>
      <c r="M283" s="120">
        <f>J283*$AI$6/200</f>
        <v>0</v>
      </c>
      <c r="N283" s="120">
        <f t="shared" si="227"/>
        <v>0</v>
      </c>
      <c r="O283" s="120">
        <f t="shared" si="222"/>
        <v>-100000</v>
      </c>
      <c r="P283" s="154">
        <f t="shared" si="221"/>
        <v>-2.3255813953488372E-2</v>
      </c>
      <c r="Q283" s="154">
        <f t="shared" si="228"/>
        <v>2.4687364564032754E-2</v>
      </c>
    </row>
    <row r="284" spans="1:18">
      <c r="A284" s="102">
        <v>283</v>
      </c>
      <c r="B284" s="151" t="s">
        <v>3512</v>
      </c>
      <c r="C284" s="150">
        <v>40657</v>
      </c>
      <c r="D284" s="116">
        <v>4280000</v>
      </c>
      <c r="E284" s="116">
        <v>4280000</v>
      </c>
      <c r="F284" s="116">
        <v>4280000</v>
      </c>
      <c r="G284" s="116">
        <v>4280000</v>
      </c>
      <c r="H284" s="102"/>
      <c r="I284" s="152">
        <v>0</v>
      </c>
      <c r="J284" s="152">
        <v>0</v>
      </c>
      <c r="K284" s="152">
        <v>0</v>
      </c>
      <c r="M284" s="120">
        <f>J284*$AI$6/200</f>
        <v>0</v>
      </c>
      <c r="N284" s="120">
        <f t="shared" si="227"/>
        <v>0</v>
      </c>
      <c r="O284" s="120">
        <f t="shared" si="222"/>
        <v>80000</v>
      </c>
      <c r="P284" s="154">
        <f t="shared" si="221"/>
        <v>1.9047619047619049E-2</v>
      </c>
      <c r="Q284" s="154">
        <f t="shared" si="228"/>
        <v>-2.2377973198979426E-2</v>
      </c>
    </row>
    <row r="285" spans="1:18">
      <c r="A285" s="102">
        <v>284</v>
      </c>
      <c r="B285" s="151" t="s">
        <v>3511</v>
      </c>
      <c r="C285" s="150">
        <v>40658</v>
      </c>
      <c r="D285" s="116">
        <v>4350000</v>
      </c>
      <c r="E285" s="116">
        <v>4350000</v>
      </c>
      <c r="F285" s="116">
        <v>4350000</v>
      </c>
      <c r="G285" s="116">
        <v>4350000</v>
      </c>
      <c r="H285" s="102"/>
      <c r="I285" s="152">
        <v>0</v>
      </c>
      <c r="J285" s="152">
        <v>0</v>
      </c>
      <c r="K285" s="152">
        <v>0</v>
      </c>
      <c r="M285" s="120">
        <f>J285*$AI$6/200</f>
        <v>0</v>
      </c>
      <c r="N285" s="120">
        <f t="shared" si="227"/>
        <v>0</v>
      </c>
      <c r="O285" s="120">
        <f t="shared" si="222"/>
        <v>70000</v>
      </c>
      <c r="P285" s="154">
        <f t="shared" si="221"/>
        <v>1.6355140186915886E-2</v>
      </c>
      <c r="Q285" s="154">
        <f t="shared" si="228"/>
        <v>-3.3303541513603763E-3</v>
      </c>
    </row>
    <row r="286" spans="1:18">
      <c r="A286" s="102">
        <v>285</v>
      </c>
      <c r="B286" s="151" t="s">
        <v>3510</v>
      </c>
      <c r="C286" s="150">
        <v>40659</v>
      </c>
      <c r="D286" s="116">
        <v>4250000</v>
      </c>
      <c r="E286" s="116">
        <v>4250000</v>
      </c>
      <c r="F286" s="116">
        <v>4250000</v>
      </c>
      <c r="G286" s="116">
        <v>4250000</v>
      </c>
      <c r="H286" s="102"/>
      <c r="I286" s="153">
        <v>0</v>
      </c>
      <c r="J286" s="153">
        <v>0</v>
      </c>
      <c r="K286" s="153">
        <v>0</v>
      </c>
      <c r="M286" s="120">
        <f>J286*$AI$6/200</f>
        <v>0</v>
      </c>
      <c r="N286" s="120">
        <f t="shared" si="227"/>
        <v>0</v>
      </c>
      <c r="O286" s="120">
        <f t="shared" si="222"/>
        <v>-100000</v>
      </c>
      <c r="P286" s="154">
        <f t="shared" si="221"/>
        <v>-2.2988505747126436E-2</v>
      </c>
      <c r="Q286" s="154">
        <f t="shared" si="228"/>
        <v>-3.2542837318863573E-3</v>
      </c>
    </row>
    <row r="287" spans="1:18">
      <c r="A287" s="102">
        <v>286</v>
      </c>
      <c r="B287" s="151" t="s">
        <v>3509</v>
      </c>
      <c r="C287" s="150">
        <v>40660</v>
      </c>
      <c r="D287" s="116">
        <v>4180000</v>
      </c>
      <c r="E287" s="116">
        <v>4180000</v>
      </c>
      <c r="F287" s="116">
        <v>4180000</v>
      </c>
      <c r="G287" s="116">
        <v>4180000</v>
      </c>
      <c r="H287" s="102"/>
      <c r="I287" s="116">
        <f t="shared" ref="I287:I350" si="245">G287*1.1</f>
        <v>4598000</v>
      </c>
      <c r="J287" s="116">
        <f t="shared" ref="J287:J350" si="246">G287/3</f>
        <v>1393333.3333333333</v>
      </c>
      <c r="K287" s="120">
        <f t="shared" ref="K287" si="247">G555</f>
        <v>7440000</v>
      </c>
      <c r="L287" s="120">
        <f t="shared" ref="L287" si="248">K287-I287</f>
        <v>2842000</v>
      </c>
      <c r="M287" s="120">
        <f>J287*$AI$6/200</f>
        <v>174166.66666666663</v>
      </c>
      <c r="N287" s="120">
        <f t="shared" si="227"/>
        <v>3016166.6666666665</v>
      </c>
      <c r="O287" s="120">
        <f t="shared" si="222"/>
        <v>-70000</v>
      </c>
      <c r="P287" s="154">
        <f t="shared" si="221"/>
        <v>-1.6470588235294119E-2</v>
      </c>
      <c r="Q287" s="154">
        <f t="shared" si="228"/>
        <v>-4.4549425634619194E-2</v>
      </c>
      <c r="R287" s="102">
        <v>1</v>
      </c>
    </row>
    <row r="288" spans="1:18">
      <c r="A288" s="102">
        <v>287</v>
      </c>
      <c r="B288" s="151" t="s">
        <v>3508</v>
      </c>
      <c r="C288" s="150">
        <v>40661</v>
      </c>
      <c r="D288" s="116">
        <v>4160000</v>
      </c>
      <c r="E288" s="116">
        <v>4160000</v>
      </c>
      <c r="F288" s="116">
        <v>4160000</v>
      </c>
      <c r="G288" s="116">
        <v>4160000</v>
      </c>
      <c r="H288" s="102"/>
      <c r="I288" s="152">
        <v>0</v>
      </c>
      <c r="J288" s="152">
        <v>0</v>
      </c>
      <c r="K288" s="152">
        <v>0</v>
      </c>
      <c r="M288" s="120">
        <f>J288*$AI$6/200</f>
        <v>0</v>
      </c>
      <c r="N288" s="120">
        <f t="shared" si="227"/>
        <v>0</v>
      </c>
      <c r="O288" s="120">
        <f t="shared" si="222"/>
        <v>-20000</v>
      </c>
      <c r="P288" s="154">
        <f t="shared" si="221"/>
        <v>-4.7846889952153108E-3</v>
      </c>
      <c r="Q288" s="154">
        <f t="shared" si="228"/>
        <v>-2.7312148701373992E-2</v>
      </c>
    </row>
    <row r="289" spans="1:18">
      <c r="A289" s="102">
        <v>288</v>
      </c>
      <c r="B289" s="151" t="s">
        <v>3507</v>
      </c>
      <c r="C289" s="150">
        <v>40663</v>
      </c>
      <c r="D289" s="116">
        <v>4230000</v>
      </c>
      <c r="E289" s="116">
        <v>4230000</v>
      </c>
      <c r="F289" s="116">
        <v>4230000</v>
      </c>
      <c r="G289" s="116">
        <v>4230000</v>
      </c>
      <c r="H289" s="102"/>
      <c r="I289" s="152">
        <v>0</v>
      </c>
      <c r="J289" s="152">
        <v>0</v>
      </c>
      <c r="K289" s="152">
        <v>0</v>
      </c>
      <c r="M289" s="120">
        <f>J289*$AI$6/200</f>
        <v>0</v>
      </c>
      <c r="N289" s="120">
        <f t="shared" si="227"/>
        <v>0</v>
      </c>
      <c r="O289" s="120">
        <f t="shared" si="222"/>
        <v>70000</v>
      </c>
      <c r="P289" s="154">
        <f t="shared" si="221"/>
        <v>1.6826923076923076E-2</v>
      </c>
      <c r="Q289" s="154">
        <f t="shared" si="228"/>
        <v>-8.841023743100928E-3</v>
      </c>
    </row>
    <row r="290" spans="1:18">
      <c r="A290" s="102">
        <v>289</v>
      </c>
      <c r="B290" s="151" t="s">
        <v>3506</v>
      </c>
      <c r="C290" s="150">
        <v>40664</v>
      </c>
      <c r="D290" s="116">
        <v>4250000</v>
      </c>
      <c r="E290" s="116">
        <v>4250000</v>
      </c>
      <c r="F290" s="116">
        <v>4250000</v>
      </c>
      <c r="G290" s="116">
        <v>4250000</v>
      </c>
      <c r="H290" s="102"/>
      <c r="I290" s="152">
        <v>0</v>
      </c>
      <c r="J290" s="152">
        <v>0</v>
      </c>
      <c r="K290" s="152">
        <v>0</v>
      </c>
      <c r="M290" s="120">
        <f>J290*$AI$6/200</f>
        <v>0</v>
      </c>
      <c r="N290" s="120">
        <f t="shared" si="227"/>
        <v>0</v>
      </c>
      <c r="O290" s="120">
        <f t="shared" si="222"/>
        <v>20000</v>
      </c>
      <c r="P290" s="154">
        <f t="shared" si="221"/>
        <v>4.7281323877068557E-3</v>
      </c>
      <c r="Q290" s="154">
        <f t="shared" si="228"/>
        <v>-1.1061719713796905E-2</v>
      </c>
    </row>
    <row r="291" spans="1:18">
      <c r="A291" s="102">
        <v>290</v>
      </c>
      <c r="B291" s="151" t="s">
        <v>3505</v>
      </c>
      <c r="C291" s="150">
        <v>40665</v>
      </c>
      <c r="D291" s="116">
        <v>4250000</v>
      </c>
      <c r="E291" s="116">
        <v>4250000</v>
      </c>
      <c r="F291" s="116">
        <v>4250000</v>
      </c>
      <c r="G291" s="116">
        <v>4250000</v>
      </c>
      <c r="H291" s="102"/>
      <c r="I291" s="153">
        <v>0</v>
      </c>
      <c r="J291" s="153">
        <v>0</v>
      </c>
      <c r="K291" s="153">
        <v>0</v>
      </c>
      <c r="M291" s="120">
        <f>J291*$AI$6/200</f>
        <v>0</v>
      </c>
      <c r="N291" s="120">
        <f t="shared" si="227"/>
        <v>0</v>
      </c>
      <c r="O291" s="120">
        <f t="shared" si="222"/>
        <v>0</v>
      </c>
      <c r="P291" s="154">
        <f t="shared" si="221"/>
        <v>0</v>
      </c>
      <c r="Q291" s="154">
        <f t="shared" si="228"/>
        <v>-2.2688727513005932E-2</v>
      </c>
    </row>
    <row r="292" spans="1:18">
      <c r="A292" s="102">
        <v>291</v>
      </c>
      <c r="B292" s="151" t="s">
        <v>3504</v>
      </c>
      <c r="C292" s="150">
        <v>40666</v>
      </c>
      <c r="D292" s="116">
        <v>4230000</v>
      </c>
      <c r="E292" s="116">
        <v>4230000</v>
      </c>
      <c r="F292" s="116">
        <v>4230000</v>
      </c>
      <c r="G292" s="116">
        <v>4230000</v>
      </c>
      <c r="H292" s="102"/>
      <c r="I292" s="116">
        <f t="shared" ref="I292:I355" si="249">G292*1.1</f>
        <v>4653000</v>
      </c>
      <c r="J292" s="116">
        <f t="shared" ref="J292:J355" si="250">G292/3</f>
        <v>1410000</v>
      </c>
      <c r="K292" s="120">
        <f t="shared" ref="K292" si="251">G560</f>
        <v>7210000</v>
      </c>
      <c r="L292" s="120">
        <f t="shared" ref="L292" si="252">K292-I292</f>
        <v>2557000</v>
      </c>
      <c r="M292" s="120">
        <f>J292*$AI$6/200</f>
        <v>176250</v>
      </c>
      <c r="N292" s="120">
        <f t="shared" si="227"/>
        <v>2733250</v>
      </c>
      <c r="O292" s="120">
        <f t="shared" si="222"/>
        <v>-20000</v>
      </c>
      <c r="P292" s="154">
        <f t="shared" si="221"/>
        <v>-4.7058823529411761E-3</v>
      </c>
      <c r="Q292" s="154">
        <f t="shared" si="228"/>
        <v>2.9977823412050131E-4</v>
      </c>
      <c r="R292" s="102">
        <v>1</v>
      </c>
    </row>
    <row r="293" spans="1:18">
      <c r="A293" s="102">
        <v>292</v>
      </c>
      <c r="B293" s="151" t="s">
        <v>3503</v>
      </c>
      <c r="C293" s="150">
        <v>40667</v>
      </c>
      <c r="D293" s="116">
        <v>4230000</v>
      </c>
      <c r="E293" s="116">
        <v>4230000</v>
      </c>
      <c r="F293" s="116">
        <v>4230000</v>
      </c>
      <c r="G293" s="116">
        <v>4230000</v>
      </c>
      <c r="H293" s="102"/>
      <c r="I293" s="152">
        <v>0</v>
      </c>
      <c r="J293" s="152">
        <v>0</v>
      </c>
      <c r="K293" s="152">
        <v>0</v>
      </c>
      <c r="M293" s="120">
        <f>J293*$AI$6/200</f>
        <v>0</v>
      </c>
      <c r="N293" s="120">
        <f t="shared" si="227"/>
        <v>0</v>
      </c>
      <c r="O293" s="120">
        <f t="shared" si="222"/>
        <v>0</v>
      </c>
      <c r="P293" s="154">
        <f t="shared" si="221"/>
        <v>0</v>
      </c>
      <c r="Q293" s="154">
        <f t="shared" si="228"/>
        <v>1.2064484116473444E-2</v>
      </c>
    </row>
    <row r="294" spans="1:18">
      <c r="A294" s="102">
        <v>293</v>
      </c>
      <c r="B294" s="151" t="s">
        <v>3502</v>
      </c>
      <c r="C294" s="150">
        <v>40668</v>
      </c>
      <c r="D294" s="116">
        <v>4220000</v>
      </c>
      <c r="E294" s="116">
        <v>4220000</v>
      </c>
      <c r="F294" s="116">
        <v>4220000</v>
      </c>
      <c r="G294" s="116">
        <v>4220000</v>
      </c>
      <c r="H294" s="102"/>
      <c r="I294" s="152">
        <v>0</v>
      </c>
      <c r="J294" s="152">
        <v>0</v>
      </c>
      <c r="K294" s="152">
        <v>0</v>
      </c>
      <c r="M294" s="120">
        <f>J294*$AI$6/200</f>
        <v>0</v>
      </c>
      <c r="N294" s="120">
        <f t="shared" si="227"/>
        <v>0</v>
      </c>
      <c r="O294" s="120">
        <f t="shared" si="222"/>
        <v>-10000</v>
      </c>
      <c r="P294" s="154">
        <f t="shared" si="221"/>
        <v>-2.3640661938534278E-3</v>
      </c>
      <c r="Q294" s="154">
        <f t="shared" si="228"/>
        <v>1.6849173111688757E-2</v>
      </c>
    </row>
    <row r="295" spans="1:18">
      <c r="A295" s="102">
        <v>294</v>
      </c>
      <c r="B295" s="151" t="s">
        <v>3501</v>
      </c>
      <c r="C295" s="150">
        <v>40671</v>
      </c>
      <c r="D295" s="116">
        <v>4200000</v>
      </c>
      <c r="E295" s="116">
        <v>4200000</v>
      </c>
      <c r="F295" s="116">
        <v>4200000</v>
      </c>
      <c r="G295" s="116">
        <v>4200000</v>
      </c>
      <c r="H295" s="102"/>
      <c r="I295" s="152">
        <v>0</v>
      </c>
      <c r="J295" s="152">
        <v>0</v>
      </c>
      <c r="K295" s="152">
        <v>0</v>
      </c>
      <c r="M295" s="120">
        <f>J295*$AI$6/200</f>
        <v>0</v>
      </c>
      <c r="N295" s="120">
        <f t="shared" si="227"/>
        <v>0</v>
      </c>
      <c r="O295" s="120">
        <f t="shared" si="222"/>
        <v>-20000</v>
      </c>
      <c r="P295" s="154">
        <f t="shared" si="221"/>
        <v>-4.7393364928909956E-3</v>
      </c>
      <c r="Q295" s="154">
        <f t="shared" si="228"/>
        <v>-2.3418161590877482E-3</v>
      </c>
    </row>
    <row r="296" spans="1:18">
      <c r="A296" s="102">
        <v>295</v>
      </c>
      <c r="B296" s="151" t="s">
        <v>3500</v>
      </c>
      <c r="C296" s="150">
        <v>40672</v>
      </c>
      <c r="D296" s="116">
        <v>4200000</v>
      </c>
      <c r="E296" s="116">
        <v>4200000</v>
      </c>
      <c r="F296" s="116">
        <v>4200000</v>
      </c>
      <c r="G296" s="116">
        <v>4200000</v>
      </c>
      <c r="H296" s="102"/>
      <c r="I296" s="153">
        <v>0</v>
      </c>
      <c r="J296" s="153">
        <v>0</v>
      </c>
      <c r="K296" s="153">
        <v>0</v>
      </c>
      <c r="M296" s="120">
        <f>J296*$AI$6/200</f>
        <v>0</v>
      </c>
      <c r="N296" s="120">
        <f t="shared" si="227"/>
        <v>0</v>
      </c>
      <c r="O296" s="120">
        <f t="shared" si="222"/>
        <v>0</v>
      </c>
      <c r="P296" s="154">
        <f t="shared" si="221"/>
        <v>0</v>
      </c>
      <c r="Q296" s="154">
        <f t="shared" si="228"/>
        <v>-1.18092850396856E-2</v>
      </c>
    </row>
    <row r="297" spans="1:18">
      <c r="A297" s="102">
        <v>296</v>
      </c>
      <c r="B297" s="151" t="s">
        <v>3499</v>
      </c>
      <c r="C297" s="150">
        <v>40673</v>
      </c>
      <c r="D297" s="116">
        <v>4210000</v>
      </c>
      <c r="E297" s="116">
        <v>4210000</v>
      </c>
      <c r="F297" s="116">
        <v>4210000</v>
      </c>
      <c r="G297" s="116">
        <v>4210000</v>
      </c>
      <c r="H297" s="102"/>
      <c r="I297" s="116">
        <f t="shared" ref="I297:I360" si="253">G297*1.1</f>
        <v>4631000</v>
      </c>
      <c r="J297" s="116">
        <f t="shared" ref="J297:J360" si="254">G297/3</f>
        <v>1403333.3333333333</v>
      </c>
      <c r="K297" s="120">
        <f t="shared" ref="K297" si="255">G565</f>
        <v>6830000</v>
      </c>
      <c r="L297" s="120">
        <f t="shared" ref="L297" si="256">K297-I297</f>
        <v>2199000</v>
      </c>
      <c r="M297" s="120">
        <f>J297*$AI$6/200</f>
        <v>175416.66666666663</v>
      </c>
      <c r="N297" s="120">
        <f t="shared" si="227"/>
        <v>2374416.6666666665</v>
      </c>
      <c r="O297" s="120">
        <f t="shared" si="222"/>
        <v>10000</v>
      </c>
      <c r="P297" s="154">
        <f t="shared" si="221"/>
        <v>2.3809523809523812E-3</v>
      </c>
      <c r="Q297" s="154">
        <f t="shared" si="228"/>
        <v>-1.18092850396856E-2</v>
      </c>
      <c r="R297" s="102">
        <v>1</v>
      </c>
    </row>
    <row r="298" spans="1:18">
      <c r="A298" s="102">
        <v>297</v>
      </c>
      <c r="B298" s="151" t="s">
        <v>3498</v>
      </c>
      <c r="C298" s="150">
        <v>40674</v>
      </c>
      <c r="D298" s="116">
        <v>4250000</v>
      </c>
      <c r="E298" s="116">
        <v>4250000</v>
      </c>
      <c r="F298" s="116">
        <v>4250000</v>
      </c>
      <c r="G298" s="116">
        <v>4250000</v>
      </c>
      <c r="H298" s="102"/>
      <c r="I298" s="152">
        <v>0</v>
      </c>
      <c r="J298" s="152">
        <v>0</v>
      </c>
      <c r="K298" s="152">
        <v>0</v>
      </c>
      <c r="M298" s="120">
        <f>J298*$AI$6/200</f>
        <v>0</v>
      </c>
      <c r="N298" s="120">
        <f t="shared" si="227"/>
        <v>0</v>
      </c>
      <c r="O298" s="120">
        <f t="shared" si="222"/>
        <v>40000</v>
      </c>
      <c r="P298" s="154">
        <f t="shared" si="221"/>
        <v>9.5011876484560574E-3</v>
      </c>
      <c r="Q298" s="154">
        <f t="shared" si="228"/>
        <v>-4.7224503057920423E-3</v>
      </c>
    </row>
    <row r="299" spans="1:18">
      <c r="A299" s="102">
        <v>298</v>
      </c>
      <c r="B299" s="151" t="s">
        <v>3497</v>
      </c>
      <c r="C299" s="150">
        <v>40675</v>
      </c>
      <c r="D299" s="116">
        <v>4270000</v>
      </c>
      <c r="E299" s="116">
        <v>4270000</v>
      </c>
      <c r="F299" s="116">
        <v>4270000</v>
      </c>
      <c r="G299" s="116">
        <v>4270000</v>
      </c>
      <c r="H299" s="102"/>
      <c r="I299" s="152">
        <v>0</v>
      </c>
      <c r="J299" s="152">
        <v>0</v>
      </c>
      <c r="K299" s="152">
        <v>0</v>
      </c>
      <c r="M299" s="120">
        <f>J299*$AI$6/200</f>
        <v>0</v>
      </c>
      <c r="N299" s="120">
        <f t="shared" si="227"/>
        <v>0</v>
      </c>
      <c r="O299" s="120">
        <f t="shared" si="222"/>
        <v>20000</v>
      </c>
      <c r="P299" s="154">
        <f t="shared" si="221"/>
        <v>4.7058823529411761E-3</v>
      </c>
      <c r="Q299" s="154">
        <f t="shared" si="228"/>
        <v>4.7787373426640151E-3</v>
      </c>
    </row>
    <row r="300" spans="1:18">
      <c r="A300" s="102">
        <v>299</v>
      </c>
      <c r="B300" s="151" t="s">
        <v>3496</v>
      </c>
      <c r="C300" s="150">
        <v>40677</v>
      </c>
      <c r="D300" s="116">
        <v>4250000</v>
      </c>
      <c r="E300" s="116">
        <v>4250000</v>
      </c>
      <c r="F300" s="116">
        <v>4250000</v>
      </c>
      <c r="G300" s="116">
        <v>4250000</v>
      </c>
      <c r="H300" s="102"/>
      <c r="I300" s="152">
        <v>0</v>
      </c>
      <c r="J300" s="152">
        <v>0</v>
      </c>
      <c r="K300" s="152">
        <v>0</v>
      </c>
      <c r="M300" s="120">
        <f>J300*$AI$6/200</f>
        <v>0</v>
      </c>
      <c r="N300" s="120">
        <f t="shared" si="227"/>
        <v>0</v>
      </c>
      <c r="O300" s="120">
        <f t="shared" si="222"/>
        <v>-20000</v>
      </c>
      <c r="P300" s="154">
        <f t="shared" si="221"/>
        <v>-4.6838407494145199E-3</v>
      </c>
      <c r="Q300" s="154">
        <f t="shared" si="228"/>
        <v>1.1848685889458619E-2</v>
      </c>
    </row>
    <row r="301" spans="1:18">
      <c r="A301" s="102">
        <v>300</v>
      </c>
      <c r="B301" s="151" t="s">
        <v>3495</v>
      </c>
      <c r="C301" s="150">
        <v>40678</v>
      </c>
      <c r="D301" s="116">
        <v>4220000</v>
      </c>
      <c r="E301" s="116">
        <v>4220000</v>
      </c>
      <c r="F301" s="116">
        <v>4220000</v>
      </c>
      <c r="G301" s="116">
        <v>4220000</v>
      </c>
      <c r="H301" s="102"/>
      <c r="I301" s="153">
        <v>0</v>
      </c>
      <c r="J301" s="153">
        <v>0</v>
      </c>
      <c r="K301" s="153">
        <v>0</v>
      </c>
      <c r="M301" s="120">
        <f>J301*$AI$6/200</f>
        <v>0</v>
      </c>
      <c r="N301" s="120">
        <f t="shared" si="227"/>
        <v>0</v>
      </c>
      <c r="O301" s="120">
        <f t="shared" si="222"/>
        <v>-30000</v>
      </c>
      <c r="P301" s="154">
        <f t="shared" si="221"/>
        <v>-7.058823529411765E-3</v>
      </c>
      <c r="Q301" s="154">
        <f t="shared" si="228"/>
        <v>1.1904181632935095E-2</v>
      </c>
    </row>
    <row r="302" spans="1:18">
      <c r="A302" s="102">
        <v>301</v>
      </c>
      <c r="B302" s="151" t="s">
        <v>3494</v>
      </c>
      <c r="C302" s="150">
        <v>40679</v>
      </c>
      <c r="D302" s="116">
        <v>4220000</v>
      </c>
      <c r="E302" s="116">
        <v>4220000</v>
      </c>
      <c r="F302" s="116">
        <v>4220000</v>
      </c>
      <c r="G302" s="116">
        <v>4220000</v>
      </c>
      <c r="H302" s="102"/>
      <c r="I302" s="116">
        <f t="shared" ref="I302:I365" si="257">G302*1.1</f>
        <v>4642000</v>
      </c>
      <c r="J302" s="116">
        <f t="shared" ref="J302:J365" si="258">G302/3</f>
        <v>1406666.6666666667</v>
      </c>
      <c r="K302" s="120">
        <f t="shared" ref="K302" si="259">G570</f>
        <v>6980000</v>
      </c>
      <c r="L302" s="120">
        <f t="shared" ref="L302" si="260">K302-I302</f>
        <v>2338000</v>
      </c>
      <c r="M302" s="120">
        <f>J302*$AI$6/200</f>
        <v>175833.33333333337</v>
      </c>
      <c r="N302" s="120">
        <f t="shared" si="227"/>
        <v>2513833.3333333335</v>
      </c>
      <c r="O302" s="120">
        <f t="shared" si="222"/>
        <v>0</v>
      </c>
      <c r="P302" s="154">
        <f t="shared" si="221"/>
        <v>0</v>
      </c>
      <c r="Q302" s="154">
        <f t="shared" si="228"/>
        <v>4.8453581035233298E-3</v>
      </c>
      <c r="R302" s="102">
        <v>1</v>
      </c>
    </row>
    <row r="303" spans="1:18">
      <c r="A303" s="102">
        <v>302</v>
      </c>
      <c r="B303" s="151" t="s">
        <v>3493</v>
      </c>
      <c r="C303" s="150">
        <v>40680</v>
      </c>
      <c r="D303" s="116">
        <v>4200000</v>
      </c>
      <c r="E303" s="116">
        <v>4200000</v>
      </c>
      <c r="F303" s="116">
        <v>4200000</v>
      </c>
      <c r="G303" s="116">
        <v>4200000</v>
      </c>
      <c r="H303" s="102"/>
      <c r="I303" s="152">
        <v>0</v>
      </c>
      <c r="J303" s="152">
        <v>0</v>
      </c>
      <c r="K303" s="152">
        <v>0</v>
      </c>
      <c r="M303" s="120">
        <f>J303*$AI$6/200</f>
        <v>0</v>
      </c>
      <c r="N303" s="120">
        <f t="shared" si="227"/>
        <v>0</v>
      </c>
      <c r="O303" s="120">
        <f t="shared" si="222"/>
        <v>-20000</v>
      </c>
      <c r="P303" s="154">
        <f t="shared" si="221"/>
        <v>-4.7393364928909956E-3</v>
      </c>
      <c r="Q303" s="154">
        <f t="shared" si="228"/>
        <v>2.4644057225709486E-3</v>
      </c>
    </row>
    <row r="304" spans="1:18">
      <c r="A304" s="102">
        <v>303</v>
      </c>
      <c r="B304" s="151" t="s">
        <v>3492</v>
      </c>
      <c r="C304" s="150">
        <v>40681</v>
      </c>
      <c r="D304" s="116">
        <v>4215000</v>
      </c>
      <c r="E304" s="116">
        <v>4215000</v>
      </c>
      <c r="F304" s="116">
        <v>4215000</v>
      </c>
      <c r="G304" s="116">
        <v>4215000</v>
      </c>
      <c r="H304" s="102"/>
      <c r="I304" s="152">
        <v>0</v>
      </c>
      <c r="J304" s="152">
        <v>0</v>
      </c>
      <c r="K304" s="152">
        <v>0</v>
      </c>
      <c r="M304" s="120">
        <f>J304*$AI$6/200</f>
        <v>0</v>
      </c>
      <c r="N304" s="120">
        <f t="shared" si="227"/>
        <v>0</v>
      </c>
      <c r="O304" s="120">
        <f t="shared" si="222"/>
        <v>15000</v>
      </c>
      <c r="P304" s="154">
        <f t="shared" si="221"/>
        <v>3.5714285714285713E-3</v>
      </c>
      <c r="Q304" s="154">
        <f t="shared" si="228"/>
        <v>-1.1776118418776104E-2</v>
      </c>
    </row>
    <row r="305" spans="1:18">
      <c r="A305" s="102">
        <v>304</v>
      </c>
      <c r="B305" s="151" t="s">
        <v>3491</v>
      </c>
      <c r="C305" s="150">
        <v>40685</v>
      </c>
      <c r="D305" s="116">
        <v>4230000</v>
      </c>
      <c r="E305" s="116">
        <v>4230000</v>
      </c>
      <c r="F305" s="116">
        <v>4230000</v>
      </c>
      <c r="G305" s="116">
        <v>4230000</v>
      </c>
      <c r="H305" s="102"/>
      <c r="I305" s="152">
        <v>0</v>
      </c>
      <c r="J305" s="152">
        <v>0</v>
      </c>
      <c r="K305" s="152">
        <v>0</v>
      </c>
      <c r="M305" s="120">
        <f>J305*$AI$6/200</f>
        <v>0</v>
      </c>
      <c r="N305" s="120">
        <f t="shared" si="227"/>
        <v>0</v>
      </c>
      <c r="O305" s="120">
        <f t="shared" si="222"/>
        <v>15000</v>
      </c>
      <c r="P305" s="154">
        <f t="shared" si="221"/>
        <v>3.5587188612099642E-3</v>
      </c>
      <c r="Q305" s="154">
        <f t="shared" si="228"/>
        <v>-1.291057220028871E-2</v>
      </c>
    </row>
    <row r="306" spans="1:18">
      <c r="A306" s="102">
        <v>305</v>
      </c>
      <c r="B306" s="151" t="s">
        <v>3490</v>
      </c>
      <c r="C306" s="150">
        <v>40682</v>
      </c>
      <c r="D306" s="116">
        <v>4200000</v>
      </c>
      <c r="E306" s="116">
        <v>4200000</v>
      </c>
      <c r="F306" s="116">
        <v>4200000</v>
      </c>
      <c r="G306" s="116">
        <v>4200000</v>
      </c>
      <c r="H306" s="102"/>
      <c r="I306" s="153">
        <v>0</v>
      </c>
      <c r="J306" s="153">
        <v>0</v>
      </c>
      <c r="K306" s="153">
        <v>0</v>
      </c>
      <c r="M306" s="120">
        <f>J306*$AI$6/200</f>
        <v>0</v>
      </c>
      <c r="N306" s="120">
        <f t="shared" si="227"/>
        <v>0</v>
      </c>
      <c r="O306" s="120">
        <f t="shared" si="222"/>
        <v>-30000</v>
      </c>
      <c r="P306" s="154">
        <f t="shared" si="221"/>
        <v>-7.0921985815602835E-3</v>
      </c>
      <c r="Q306" s="154">
        <f t="shared" si="228"/>
        <v>-4.6680125896642255E-3</v>
      </c>
    </row>
    <row r="307" spans="1:18">
      <c r="A307" s="102">
        <v>306</v>
      </c>
      <c r="B307" s="151" t="s">
        <v>3489</v>
      </c>
      <c r="C307" s="150">
        <v>40686</v>
      </c>
      <c r="D307" s="116">
        <v>4370000</v>
      </c>
      <c r="E307" s="116">
        <v>4370000</v>
      </c>
      <c r="F307" s="116">
        <v>4370000</v>
      </c>
      <c r="G307" s="116">
        <v>4370000</v>
      </c>
      <c r="H307" s="102"/>
      <c r="I307" s="116">
        <f t="shared" ref="I307:I370" si="261">G307*1.1</f>
        <v>4807000</v>
      </c>
      <c r="J307" s="116">
        <f t="shared" ref="J307:J370" si="262">G307/3</f>
        <v>1456666.6666666667</v>
      </c>
      <c r="K307" s="120">
        <f t="shared" ref="K307" si="263">G575</f>
        <v>6810000</v>
      </c>
      <c r="L307" s="120">
        <f t="shared" ref="L307" si="264">K307-I307</f>
        <v>2003000</v>
      </c>
      <c r="M307" s="120">
        <f>J307*$AI$6/200</f>
        <v>182083.33333333337</v>
      </c>
      <c r="N307" s="120">
        <f t="shared" si="227"/>
        <v>2185083.3333333335</v>
      </c>
      <c r="O307" s="120">
        <f t="shared" si="222"/>
        <v>170000</v>
      </c>
      <c r="P307" s="154">
        <f t="shared" si="221"/>
        <v>4.0476190476190478E-2</v>
      </c>
      <c r="Q307" s="154">
        <f t="shared" si="228"/>
        <v>-4.7013876418127432E-3</v>
      </c>
      <c r="R307" s="102">
        <v>1</v>
      </c>
    </row>
    <row r="308" spans="1:18">
      <c r="A308" s="102">
        <v>307</v>
      </c>
      <c r="B308" s="151" t="s">
        <v>3488</v>
      </c>
      <c r="C308" s="150">
        <v>40687</v>
      </c>
      <c r="D308" s="116">
        <v>4380000</v>
      </c>
      <c r="E308" s="116">
        <v>4380000</v>
      </c>
      <c r="F308" s="116">
        <v>4380000</v>
      </c>
      <c r="G308" s="116">
        <v>4380000</v>
      </c>
      <c r="H308" s="102"/>
      <c r="I308" s="152">
        <v>0</v>
      </c>
      <c r="J308" s="152">
        <v>0</v>
      </c>
      <c r="K308" s="152">
        <v>0</v>
      </c>
      <c r="M308" s="120">
        <f>J308*$AI$6/200</f>
        <v>0</v>
      </c>
      <c r="N308" s="120">
        <f t="shared" si="227"/>
        <v>0</v>
      </c>
      <c r="O308" s="120">
        <f t="shared" si="222"/>
        <v>10000</v>
      </c>
      <c r="P308" s="154">
        <f t="shared" si="221"/>
        <v>2.2883295194508009E-3</v>
      </c>
      <c r="Q308" s="154">
        <f t="shared" si="228"/>
        <v>3.5774802834377735E-2</v>
      </c>
    </row>
    <row r="309" spans="1:18">
      <c r="A309" s="102">
        <v>308</v>
      </c>
      <c r="B309" s="151" t="s">
        <v>3487</v>
      </c>
      <c r="C309" s="150">
        <v>40684</v>
      </c>
      <c r="D309" s="116">
        <v>4210000</v>
      </c>
      <c r="E309" s="116">
        <v>4210000</v>
      </c>
      <c r="F309" s="116">
        <v>4210000</v>
      </c>
      <c r="G309" s="116">
        <v>4210000</v>
      </c>
      <c r="H309" s="102"/>
      <c r="I309" s="152">
        <v>0</v>
      </c>
      <c r="J309" s="152">
        <v>0</v>
      </c>
      <c r="K309" s="152">
        <v>0</v>
      </c>
      <c r="M309" s="120">
        <f>J309*$AI$6/200</f>
        <v>0</v>
      </c>
      <c r="N309" s="120">
        <f t="shared" si="227"/>
        <v>0</v>
      </c>
      <c r="O309" s="120">
        <f t="shared" si="222"/>
        <v>-170000</v>
      </c>
      <c r="P309" s="154">
        <f t="shared" si="221"/>
        <v>-3.8812785388127852E-2</v>
      </c>
      <c r="Q309" s="154">
        <f t="shared" si="228"/>
        <v>4.2802468846719531E-2</v>
      </c>
    </row>
    <row r="310" spans="1:18">
      <c r="A310" s="102">
        <v>309</v>
      </c>
      <c r="B310" s="151" t="s">
        <v>3486</v>
      </c>
      <c r="C310" s="150">
        <v>40688</v>
      </c>
      <c r="D310" s="116">
        <v>4350000</v>
      </c>
      <c r="E310" s="116">
        <v>4350000</v>
      </c>
      <c r="F310" s="116">
        <v>4350000</v>
      </c>
      <c r="G310" s="116">
        <v>4350000</v>
      </c>
      <c r="H310" s="102"/>
      <c r="I310" s="152">
        <v>0</v>
      </c>
      <c r="J310" s="152">
        <v>0</v>
      </c>
      <c r="K310" s="152">
        <v>0</v>
      </c>
      <c r="M310" s="120">
        <f>J310*$AI$6/200</f>
        <v>0</v>
      </c>
      <c r="N310" s="120">
        <f t="shared" si="227"/>
        <v>0</v>
      </c>
      <c r="O310" s="120">
        <f t="shared" si="222"/>
        <v>140000</v>
      </c>
      <c r="P310" s="154">
        <f t="shared" si="221"/>
        <v>3.3254156769596199E-2</v>
      </c>
      <c r="Q310" s="154">
        <f t="shared" si="228"/>
        <v>4.1825488716310671E-4</v>
      </c>
    </row>
    <row r="311" spans="1:18">
      <c r="A311" s="102">
        <v>310</v>
      </c>
      <c r="B311" s="151" t="s">
        <v>3485</v>
      </c>
      <c r="C311" s="150">
        <v>40691</v>
      </c>
      <c r="D311" s="116">
        <v>4480000</v>
      </c>
      <c r="E311" s="116">
        <v>4480000</v>
      </c>
      <c r="F311" s="116">
        <v>4480000</v>
      </c>
      <c r="G311" s="116">
        <v>4480000</v>
      </c>
      <c r="H311" s="102"/>
      <c r="I311" s="153">
        <v>0</v>
      </c>
      <c r="J311" s="153">
        <v>0</v>
      </c>
      <c r="K311" s="153">
        <v>0</v>
      </c>
      <c r="M311" s="120">
        <f>J311*$AI$6/200</f>
        <v>0</v>
      </c>
      <c r="N311" s="120">
        <f t="shared" si="227"/>
        <v>0</v>
      </c>
      <c r="O311" s="120">
        <f t="shared" si="222"/>
        <v>130000</v>
      </c>
      <c r="P311" s="154">
        <f t="shared" si="221"/>
        <v>2.9885057471264367E-2</v>
      </c>
      <c r="Q311" s="154">
        <f t="shared" si="228"/>
        <v>3.0113692795549339E-2</v>
      </c>
    </row>
    <row r="312" spans="1:18">
      <c r="A312" s="102">
        <v>311</v>
      </c>
      <c r="B312" s="151" t="s">
        <v>3484</v>
      </c>
      <c r="C312" s="150">
        <v>40692</v>
      </c>
      <c r="D312" s="116">
        <v>4450000</v>
      </c>
      <c r="E312" s="116">
        <v>4450000</v>
      </c>
      <c r="F312" s="116">
        <v>4450000</v>
      </c>
      <c r="G312" s="116">
        <v>4450000</v>
      </c>
      <c r="H312" s="102"/>
      <c r="I312" s="116">
        <f t="shared" ref="I312:I375" si="265">G312*1.1</f>
        <v>4895000</v>
      </c>
      <c r="J312" s="116">
        <f t="shared" ref="J312:J375" si="266">G312/3</f>
        <v>1483333.3333333333</v>
      </c>
      <c r="K312" s="120">
        <f t="shared" ref="K312" si="267">G580</f>
        <v>6570000</v>
      </c>
      <c r="L312" s="120">
        <f t="shared" ref="L312" si="268">K312-I312</f>
        <v>1675000</v>
      </c>
      <c r="M312" s="120">
        <f>J312*$AI$6/200</f>
        <v>185416.66666666663</v>
      </c>
      <c r="N312" s="120">
        <f t="shared" si="227"/>
        <v>1860416.6666666665</v>
      </c>
      <c r="O312" s="120">
        <f t="shared" si="222"/>
        <v>-30000</v>
      </c>
      <c r="P312" s="154">
        <f t="shared" si="221"/>
        <v>-6.6964285714285711E-3</v>
      </c>
      <c r="Q312" s="154">
        <f t="shared" si="228"/>
        <v>6.7090948848373994E-2</v>
      </c>
      <c r="R312" s="102">
        <v>1</v>
      </c>
    </row>
    <row r="313" spans="1:18">
      <c r="A313" s="102">
        <v>312</v>
      </c>
      <c r="B313" s="151" t="s">
        <v>3483</v>
      </c>
      <c r="C313" s="150">
        <v>40693</v>
      </c>
      <c r="D313" s="116">
        <v>4400000</v>
      </c>
      <c r="E313" s="116">
        <v>4400000</v>
      </c>
      <c r="F313" s="116">
        <v>4400000</v>
      </c>
      <c r="G313" s="116">
        <v>4400000</v>
      </c>
      <c r="H313" s="102"/>
      <c r="I313" s="152">
        <v>0</v>
      </c>
      <c r="J313" s="152">
        <v>0</v>
      </c>
      <c r="K313" s="152">
        <v>0</v>
      </c>
      <c r="M313" s="120">
        <f>J313*$AI$6/200</f>
        <v>0</v>
      </c>
      <c r="N313" s="120">
        <f t="shared" si="227"/>
        <v>0</v>
      </c>
      <c r="O313" s="120">
        <f t="shared" si="222"/>
        <v>-50000</v>
      </c>
      <c r="P313" s="154">
        <f t="shared" si="221"/>
        <v>-1.1235955056179775E-2</v>
      </c>
      <c r="Q313" s="154">
        <f t="shared" si="228"/>
        <v>1.9918329800754943E-2</v>
      </c>
    </row>
    <row r="314" spans="1:18">
      <c r="A314" s="102">
        <v>313</v>
      </c>
      <c r="B314" s="151" t="s">
        <v>3482</v>
      </c>
      <c r="C314" s="150">
        <v>40694</v>
      </c>
      <c r="D314" s="116">
        <v>4380000</v>
      </c>
      <c r="E314" s="116">
        <v>4380000</v>
      </c>
      <c r="F314" s="116">
        <v>4380000</v>
      </c>
      <c r="G314" s="116">
        <v>4380000</v>
      </c>
      <c r="H314" s="102"/>
      <c r="I314" s="152">
        <v>0</v>
      </c>
      <c r="J314" s="152">
        <v>0</v>
      </c>
      <c r="K314" s="152">
        <v>0</v>
      </c>
      <c r="M314" s="120">
        <f>J314*$AI$6/200</f>
        <v>0</v>
      </c>
      <c r="N314" s="120">
        <f t="shared" si="227"/>
        <v>0</v>
      </c>
      <c r="O314" s="120">
        <f t="shared" si="222"/>
        <v>-20000</v>
      </c>
      <c r="P314" s="154">
        <f t="shared" si="221"/>
        <v>-4.5454545454545452E-3</v>
      </c>
      <c r="Q314" s="154">
        <f t="shared" si="228"/>
        <v>6.394045225124368E-3</v>
      </c>
    </row>
    <row r="315" spans="1:18">
      <c r="A315" s="102">
        <v>314</v>
      </c>
      <c r="B315" s="151" t="s">
        <v>3481</v>
      </c>
      <c r="C315" s="150">
        <v>40695</v>
      </c>
      <c r="D315" s="116">
        <v>4400000</v>
      </c>
      <c r="E315" s="116">
        <v>4400000</v>
      </c>
      <c r="F315" s="116">
        <v>4400000</v>
      </c>
      <c r="G315" s="116">
        <v>4400000</v>
      </c>
      <c r="H315" s="102"/>
      <c r="I315" s="152">
        <v>0</v>
      </c>
      <c r="J315" s="152">
        <v>0</v>
      </c>
      <c r="K315" s="152">
        <v>0</v>
      </c>
      <c r="M315" s="120">
        <f>J315*$AI$6/200</f>
        <v>0</v>
      </c>
      <c r="N315" s="120">
        <f t="shared" si="227"/>
        <v>0</v>
      </c>
      <c r="O315" s="120">
        <f t="shared" si="222"/>
        <v>20000</v>
      </c>
      <c r="P315" s="154">
        <f t="shared" si="221"/>
        <v>4.5662100456621002E-3</v>
      </c>
      <c r="Q315" s="154">
        <f t="shared" si="228"/>
        <v>4.0661376067797676E-2</v>
      </c>
    </row>
    <row r="316" spans="1:18">
      <c r="A316" s="102">
        <v>315</v>
      </c>
      <c r="B316" s="151" t="s">
        <v>3480</v>
      </c>
      <c r="C316" s="150">
        <v>40696</v>
      </c>
      <c r="D316" s="116">
        <v>4400000</v>
      </c>
      <c r="E316" s="116">
        <v>4400000</v>
      </c>
      <c r="F316" s="116">
        <v>4400000</v>
      </c>
      <c r="G316" s="116">
        <v>4400000</v>
      </c>
      <c r="H316" s="102"/>
      <c r="I316" s="153">
        <v>0</v>
      </c>
      <c r="J316" s="153">
        <v>0</v>
      </c>
      <c r="K316" s="153">
        <v>0</v>
      </c>
      <c r="M316" s="120">
        <f>J316*$AI$6/200</f>
        <v>0</v>
      </c>
      <c r="N316" s="120">
        <f t="shared" si="227"/>
        <v>0</v>
      </c>
      <c r="O316" s="120">
        <f t="shared" si="222"/>
        <v>0</v>
      </c>
      <c r="P316" s="154">
        <f t="shared" si="221"/>
        <v>0</v>
      </c>
      <c r="Q316" s="154">
        <f t="shared" si="228"/>
        <v>1.1973429343863575E-2</v>
      </c>
    </row>
    <row r="317" spans="1:18">
      <c r="A317" s="102">
        <v>316</v>
      </c>
      <c r="B317" s="151" t="s">
        <v>3479</v>
      </c>
      <c r="C317" s="150">
        <v>40700</v>
      </c>
      <c r="D317" s="116">
        <v>4420000</v>
      </c>
      <c r="E317" s="116">
        <v>4420000</v>
      </c>
      <c r="F317" s="116">
        <v>4420000</v>
      </c>
      <c r="G317" s="116">
        <v>4420000</v>
      </c>
      <c r="H317" s="102"/>
      <c r="I317" s="116">
        <f t="shared" ref="I317:I380" si="269">G317*1.1</f>
        <v>4862000</v>
      </c>
      <c r="J317" s="116">
        <f t="shared" ref="J317:J380" si="270">G317/3</f>
        <v>1473333.3333333333</v>
      </c>
      <c r="K317" s="120">
        <f t="shared" ref="K317" si="271">G585</f>
        <v>6110000</v>
      </c>
      <c r="L317" s="120">
        <f t="shared" ref="L317" si="272">K317-I317</f>
        <v>1248000</v>
      </c>
      <c r="M317" s="120">
        <f>J317*$AI$6/200</f>
        <v>184166.66666666663</v>
      </c>
      <c r="N317" s="120">
        <f t="shared" si="227"/>
        <v>1432166.6666666665</v>
      </c>
      <c r="O317" s="120">
        <f t="shared" si="222"/>
        <v>20000</v>
      </c>
      <c r="P317" s="154">
        <f t="shared" si="221"/>
        <v>4.5454545454545452E-3</v>
      </c>
      <c r="Q317" s="154">
        <f t="shared" si="228"/>
        <v>-1.791162812740079E-2</v>
      </c>
      <c r="R317" s="102">
        <v>1</v>
      </c>
    </row>
    <row r="318" spans="1:18">
      <c r="A318" s="102">
        <v>317</v>
      </c>
      <c r="B318" s="151" t="s">
        <v>3478</v>
      </c>
      <c r="C318" s="150">
        <v>40701</v>
      </c>
      <c r="D318" s="116">
        <v>4470000</v>
      </c>
      <c r="E318" s="116">
        <v>4470000</v>
      </c>
      <c r="F318" s="116">
        <v>4470000</v>
      </c>
      <c r="G318" s="116">
        <v>4470000</v>
      </c>
      <c r="H318" s="102"/>
      <c r="I318" s="152">
        <v>0</v>
      </c>
      <c r="J318" s="152">
        <v>0</v>
      </c>
      <c r="K318" s="152">
        <v>0</v>
      </c>
      <c r="M318" s="120">
        <f>J318*$AI$6/200</f>
        <v>0</v>
      </c>
      <c r="N318" s="120">
        <f t="shared" si="227"/>
        <v>0</v>
      </c>
      <c r="O318" s="120">
        <f t="shared" si="222"/>
        <v>50000</v>
      </c>
      <c r="P318" s="154">
        <f t="shared" si="221"/>
        <v>1.1312217194570135E-2</v>
      </c>
      <c r="Q318" s="154">
        <f t="shared" si="228"/>
        <v>-6.6697450105176765E-3</v>
      </c>
    </row>
    <row r="319" spans="1:18">
      <c r="A319" s="102">
        <v>318</v>
      </c>
      <c r="B319" s="151" t="s">
        <v>3477</v>
      </c>
      <c r="C319" s="150">
        <v>40702</v>
      </c>
      <c r="D319" s="116">
        <v>4470000</v>
      </c>
      <c r="E319" s="116">
        <v>4470000</v>
      </c>
      <c r="F319" s="116">
        <v>4470000</v>
      </c>
      <c r="G319" s="116">
        <v>4470000</v>
      </c>
      <c r="H319" s="102"/>
      <c r="I319" s="152">
        <v>0</v>
      </c>
      <c r="J319" s="152">
        <v>0</v>
      </c>
      <c r="K319" s="152">
        <v>0</v>
      </c>
      <c r="M319" s="120">
        <f>J319*$AI$6/200</f>
        <v>0</v>
      </c>
      <c r="N319" s="120">
        <f t="shared" si="227"/>
        <v>0</v>
      </c>
      <c r="O319" s="120">
        <f t="shared" si="222"/>
        <v>0</v>
      </c>
      <c r="P319" s="154">
        <f t="shared" si="221"/>
        <v>0</v>
      </c>
      <c r="Q319" s="154">
        <f t="shared" si="228"/>
        <v>1.5878427240232237E-2</v>
      </c>
    </row>
    <row r="320" spans="1:18">
      <c r="A320" s="102">
        <v>319</v>
      </c>
      <c r="B320" s="151" t="s">
        <v>3476</v>
      </c>
      <c r="C320" s="150">
        <v>40703</v>
      </c>
      <c r="D320" s="116">
        <v>4550000</v>
      </c>
      <c r="E320" s="116">
        <v>4550000</v>
      </c>
      <c r="F320" s="116">
        <v>4550000</v>
      </c>
      <c r="G320" s="116">
        <v>4550000</v>
      </c>
      <c r="H320" s="102"/>
      <c r="I320" s="152">
        <v>0</v>
      </c>
      <c r="J320" s="152">
        <v>0</v>
      </c>
      <c r="K320" s="152">
        <v>0</v>
      </c>
      <c r="M320" s="120">
        <f>J320*$AI$6/200</f>
        <v>0</v>
      </c>
      <c r="N320" s="120">
        <f t="shared" si="227"/>
        <v>0</v>
      </c>
      <c r="O320" s="120">
        <f t="shared" si="222"/>
        <v>80000</v>
      </c>
      <c r="P320" s="154">
        <f t="shared" si="221"/>
        <v>1.7897091722595078E-2</v>
      </c>
      <c r="Q320" s="154">
        <f t="shared" si="228"/>
        <v>2.0423881785686781E-2</v>
      </c>
    </row>
    <row r="321" spans="1:18">
      <c r="A321" s="102">
        <v>320</v>
      </c>
      <c r="B321" s="151" t="s">
        <v>3475</v>
      </c>
      <c r="C321" s="150">
        <v>40705</v>
      </c>
      <c r="D321" s="116">
        <v>4600000</v>
      </c>
      <c r="E321" s="116">
        <v>4600000</v>
      </c>
      <c r="F321" s="116">
        <v>4600000</v>
      </c>
      <c r="G321" s="116">
        <v>4600000</v>
      </c>
      <c r="H321" s="102"/>
      <c r="I321" s="153">
        <v>0</v>
      </c>
      <c r="J321" s="153">
        <v>0</v>
      </c>
      <c r="K321" s="153">
        <v>0</v>
      </c>
      <c r="M321" s="120">
        <f>J321*$AI$6/200</f>
        <v>0</v>
      </c>
      <c r="N321" s="120">
        <f t="shared" si="227"/>
        <v>0</v>
      </c>
      <c r="O321" s="120">
        <f t="shared" si="222"/>
        <v>50000</v>
      </c>
      <c r="P321" s="154">
        <f t="shared" si="221"/>
        <v>1.098901098901099E-2</v>
      </c>
      <c r="Q321" s="154">
        <f t="shared" si="228"/>
        <v>3.3754763462619755E-2</v>
      </c>
    </row>
    <row r="322" spans="1:18">
      <c r="A322" s="102">
        <v>321</v>
      </c>
      <c r="B322" s="151" t="s">
        <v>3474</v>
      </c>
      <c r="C322" s="150">
        <v>40706</v>
      </c>
      <c r="D322" s="116">
        <v>4620000</v>
      </c>
      <c r="E322" s="116">
        <v>4620000</v>
      </c>
      <c r="F322" s="116">
        <v>4620000</v>
      </c>
      <c r="G322" s="116">
        <v>4620000</v>
      </c>
      <c r="H322" s="102"/>
      <c r="I322" s="116">
        <f t="shared" ref="I322:I385" si="273">G322*1.1</f>
        <v>5082000</v>
      </c>
      <c r="J322" s="116">
        <f t="shared" ref="J322:J385" si="274">G322/3</f>
        <v>1540000</v>
      </c>
      <c r="K322" s="120">
        <f t="shared" ref="K322" si="275">G590</f>
        <v>6280000</v>
      </c>
      <c r="L322" s="120">
        <f t="shared" ref="L322" si="276">K322-I322</f>
        <v>1198000</v>
      </c>
      <c r="M322" s="120">
        <f>J322*$AI$6/200</f>
        <v>192500</v>
      </c>
      <c r="N322" s="120">
        <f t="shared" si="227"/>
        <v>1390500</v>
      </c>
      <c r="O322" s="120">
        <f t="shared" si="222"/>
        <v>20000</v>
      </c>
      <c r="P322" s="154">
        <f t="shared" si="221"/>
        <v>4.3478260869565218E-3</v>
      </c>
      <c r="Q322" s="154">
        <f t="shared" si="228"/>
        <v>4.4743774451630747E-2</v>
      </c>
      <c r="R322" s="102">
        <v>1</v>
      </c>
    </row>
    <row r="323" spans="1:18">
      <c r="A323" s="102">
        <v>322</v>
      </c>
      <c r="B323" s="151" t="s">
        <v>3473</v>
      </c>
      <c r="C323" s="150">
        <v>40707</v>
      </c>
      <c r="D323" s="116">
        <v>4560000</v>
      </c>
      <c r="E323" s="116">
        <v>4560000</v>
      </c>
      <c r="F323" s="116">
        <v>4560000</v>
      </c>
      <c r="G323" s="116">
        <v>4560000</v>
      </c>
      <c r="H323" s="102"/>
      <c r="I323" s="152">
        <v>0</v>
      </c>
      <c r="J323" s="152">
        <v>0</v>
      </c>
      <c r="K323" s="152">
        <v>0</v>
      </c>
      <c r="M323" s="120">
        <f>J323*$AI$6/200</f>
        <v>0</v>
      </c>
      <c r="N323" s="120">
        <f t="shared" si="227"/>
        <v>0</v>
      </c>
      <c r="O323" s="120">
        <f t="shared" si="222"/>
        <v>-60000</v>
      </c>
      <c r="P323" s="154">
        <f t="shared" ref="P323:P386" si="277">O323/G322</f>
        <v>-1.2987012987012988E-2</v>
      </c>
      <c r="Q323" s="154">
        <f t="shared" si="228"/>
        <v>4.4546145993132731E-2</v>
      </c>
    </row>
    <row r="324" spans="1:18">
      <c r="A324" s="102">
        <v>323</v>
      </c>
      <c r="B324" s="151" t="s">
        <v>3472</v>
      </c>
      <c r="C324" s="150">
        <v>40708</v>
      </c>
      <c r="D324" s="116">
        <v>4600000</v>
      </c>
      <c r="E324" s="116">
        <v>4600000</v>
      </c>
      <c r="F324" s="116">
        <v>4600000</v>
      </c>
      <c r="G324" s="116">
        <v>4600000</v>
      </c>
      <c r="H324" s="102"/>
      <c r="I324" s="152">
        <v>0</v>
      </c>
      <c r="J324" s="152">
        <v>0</v>
      </c>
      <c r="K324" s="152">
        <v>0</v>
      </c>
      <c r="M324" s="120">
        <f>J324*$AI$6/200</f>
        <v>0</v>
      </c>
      <c r="N324" s="120">
        <f t="shared" si="227"/>
        <v>0</v>
      </c>
      <c r="O324" s="120">
        <f t="shared" ref="O324:O387" si="278">G324-G323</f>
        <v>40000</v>
      </c>
      <c r="P324" s="154">
        <f t="shared" si="277"/>
        <v>8.771929824561403E-3</v>
      </c>
      <c r="Q324" s="154">
        <f t="shared" si="228"/>
        <v>2.0246915811549606E-2</v>
      </c>
    </row>
    <row r="325" spans="1:18">
      <c r="A325" s="102">
        <v>324</v>
      </c>
      <c r="B325" s="151" t="s">
        <v>3471</v>
      </c>
      <c r="C325" s="150">
        <v>40709</v>
      </c>
      <c r="D325" s="116">
        <v>4570000</v>
      </c>
      <c r="E325" s="116">
        <v>4570000</v>
      </c>
      <c r="F325" s="116">
        <v>4570000</v>
      </c>
      <c r="G325" s="116">
        <v>4570000</v>
      </c>
      <c r="H325" s="102"/>
      <c r="I325" s="152">
        <v>0</v>
      </c>
      <c r="J325" s="152">
        <v>0</v>
      </c>
      <c r="K325" s="152">
        <v>0</v>
      </c>
      <c r="M325" s="120">
        <f>J325*$AI$6/200</f>
        <v>0</v>
      </c>
      <c r="N325" s="120">
        <f t="shared" si="227"/>
        <v>0</v>
      </c>
      <c r="O325" s="120">
        <f t="shared" si="278"/>
        <v>-30000</v>
      </c>
      <c r="P325" s="154">
        <f t="shared" si="277"/>
        <v>-6.5217391304347823E-3</v>
      </c>
      <c r="Q325" s="154">
        <f t="shared" si="228"/>
        <v>2.9018845636111009E-2</v>
      </c>
    </row>
    <row r="326" spans="1:18">
      <c r="A326" s="102">
        <v>325</v>
      </c>
      <c r="B326" s="151" t="s">
        <v>3470</v>
      </c>
      <c r="C326" s="150">
        <v>40712</v>
      </c>
      <c r="D326" s="116">
        <v>4550000</v>
      </c>
      <c r="E326" s="116">
        <v>4550000</v>
      </c>
      <c r="F326" s="116">
        <v>4550000</v>
      </c>
      <c r="G326" s="116">
        <v>4550000</v>
      </c>
      <c r="H326" s="102"/>
      <c r="I326" s="153">
        <v>0</v>
      </c>
      <c r="J326" s="153">
        <v>0</v>
      </c>
      <c r="K326" s="153">
        <v>0</v>
      </c>
      <c r="M326" s="120">
        <f>J326*$AI$6/200</f>
        <v>0</v>
      </c>
      <c r="N326" s="120">
        <f t="shared" si="227"/>
        <v>0</v>
      </c>
      <c r="O326" s="120">
        <f t="shared" si="278"/>
        <v>-20000</v>
      </c>
      <c r="P326" s="154">
        <f t="shared" si="277"/>
        <v>-4.3763676148796497E-3</v>
      </c>
      <c r="Q326" s="154">
        <f t="shared" si="228"/>
        <v>4.6000147830811454E-3</v>
      </c>
    </row>
    <row r="327" spans="1:18">
      <c r="A327" s="102">
        <v>326</v>
      </c>
      <c r="B327" s="151" t="s">
        <v>3469</v>
      </c>
      <c r="C327" s="150">
        <v>40713</v>
      </c>
      <c r="D327" s="116">
        <v>4520000</v>
      </c>
      <c r="E327" s="116">
        <v>4520000</v>
      </c>
      <c r="F327" s="116">
        <v>4520000</v>
      </c>
      <c r="G327" s="116">
        <v>4520000</v>
      </c>
      <c r="H327" s="102"/>
      <c r="I327" s="116">
        <f t="shared" ref="I327:I390" si="279">G327*1.1</f>
        <v>4972000</v>
      </c>
      <c r="J327" s="116">
        <f t="shared" ref="J327:J390" si="280">G327/3</f>
        <v>1506666.6666666667</v>
      </c>
      <c r="K327" s="120">
        <f t="shared" ref="K327" si="281">G595</f>
        <v>6330000</v>
      </c>
      <c r="L327" s="120">
        <f t="shared" ref="L327" si="282">K327-I327</f>
        <v>1358000</v>
      </c>
      <c r="M327" s="120">
        <f>J327*$AI$6/200</f>
        <v>188333.33333333337</v>
      </c>
      <c r="N327" s="120">
        <f t="shared" si="227"/>
        <v>1546333.3333333335</v>
      </c>
      <c r="O327" s="120">
        <f t="shared" si="278"/>
        <v>-30000</v>
      </c>
      <c r="P327" s="154">
        <f t="shared" si="277"/>
        <v>-6.5934065934065934E-3</v>
      </c>
      <c r="Q327" s="154">
        <f t="shared" si="228"/>
        <v>-1.0765363820809497E-2</v>
      </c>
      <c r="R327" s="102">
        <v>1</v>
      </c>
    </row>
    <row r="328" spans="1:18">
      <c r="A328" s="102">
        <v>327</v>
      </c>
      <c r="B328" s="151" t="s">
        <v>3468</v>
      </c>
      <c r="C328" s="150">
        <v>40714</v>
      </c>
      <c r="D328" s="116">
        <v>4480000</v>
      </c>
      <c r="E328" s="116">
        <v>4480000</v>
      </c>
      <c r="F328" s="116">
        <v>4480000</v>
      </c>
      <c r="G328" s="116">
        <v>4480000</v>
      </c>
      <c r="H328" s="102"/>
      <c r="I328" s="152">
        <v>0</v>
      </c>
      <c r="J328" s="152">
        <v>0</v>
      </c>
      <c r="K328" s="152">
        <v>0</v>
      </c>
      <c r="M328" s="120">
        <f>J328*$AI$6/200</f>
        <v>0</v>
      </c>
      <c r="N328" s="120">
        <f t="shared" ref="N328:N391" si="283">L328+M328</f>
        <v>0</v>
      </c>
      <c r="O328" s="120">
        <f t="shared" si="278"/>
        <v>-40000</v>
      </c>
      <c r="P328" s="154">
        <f t="shared" si="277"/>
        <v>-8.8495575221238937E-3</v>
      </c>
      <c r="Q328" s="154">
        <f t="shared" ref="Q328:Q391" si="284">SUM(P323:P327)</f>
        <v>-2.1706596501172612E-2</v>
      </c>
    </row>
    <row r="329" spans="1:18">
      <c r="A329" s="102">
        <v>328</v>
      </c>
      <c r="B329" s="151" t="s">
        <v>3467</v>
      </c>
      <c r="C329" s="150">
        <v>40715</v>
      </c>
      <c r="D329" s="116">
        <v>4470000</v>
      </c>
      <c r="E329" s="116">
        <v>4470000</v>
      </c>
      <c r="F329" s="116">
        <v>4470000</v>
      </c>
      <c r="G329" s="116">
        <v>4470000</v>
      </c>
      <c r="H329" s="102"/>
      <c r="I329" s="152">
        <v>0</v>
      </c>
      <c r="J329" s="152">
        <v>0</v>
      </c>
      <c r="K329" s="152">
        <v>0</v>
      </c>
      <c r="M329" s="120">
        <f>J329*$AI$6/200</f>
        <v>0</v>
      </c>
      <c r="N329" s="120">
        <f t="shared" si="283"/>
        <v>0</v>
      </c>
      <c r="O329" s="120">
        <f t="shared" si="278"/>
        <v>-10000</v>
      </c>
      <c r="P329" s="154">
        <f t="shared" si="277"/>
        <v>-2.232142857142857E-3</v>
      </c>
      <c r="Q329" s="154">
        <f t="shared" si="284"/>
        <v>-1.7569141036283514E-2</v>
      </c>
    </row>
    <row r="330" spans="1:18">
      <c r="A330" s="102">
        <v>329</v>
      </c>
      <c r="B330" s="151" t="s">
        <v>3466</v>
      </c>
      <c r="C330" s="150">
        <v>40716</v>
      </c>
      <c r="D330" s="116">
        <v>4420000</v>
      </c>
      <c r="E330" s="116">
        <v>4420000</v>
      </c>
      <c r="F330" s="116">
        <v>4420000</v>
      </c>
      <c r="G330" s="116">
        <v>4420000</v>
      </c>
      <c r="H330" s="102"/>
      <c r="I330" s="152">
        <v>0</v>
      </c>
      <c r="J330" s="152">
        <v>0</v>
      </c>
      <c r="K330" s="152">
        <v>0</v>
      </c>
      <c r="M330" s="120">
        <f>J330*$AI$6/200</f>
        <v>0</v>
      </c>
      <c r="N330" s="120">
        <f t="shared" si="283"/>
        <v>0</v>
      </c>
      <c r="O330" s="120">
        <f t="shared" si="278"/>
        <v>-50000</v>
      </c>
      <c r="P330" s="154">
        <f t="shared" si="277"/>
        <v>-1.1185682326621925E-2</v>
      </c>
      <c r="Q330" s="154">
        <f t="shared" si="284"/>
        <v>-2.8573213717987777E-2</v>
      </c>
    </row>
    <row r="331" spans="1:18">
      <c r="A331" s="102">
        <v>330</v>
      </c>
      <c r="B331" s="151" t="s">
        <v>3465</v>
      </c>
      <c r="C331" s="150">
        <v>40717</v>
      </c>
      <c r="D331" s="116">
        <v>4440000</v>
      </c>
      <c r="E331" s="116">
        <v>4440000</v>
      </c>
      <c r="F331" s="116">
        <v>4440000</v>
      </c>
      <c r="G331" s="116">
        <v>4440000</v>
      </c>
      <c r="H331" s="102"/>
      <c r="I331" s="153">
        <v>0</v>
      </c>
      <c r="J331" s="153">
        <v>0</v>
      </c>
      <c r="K331" s="153">
        <v>0</v>
      </c>
      <c r="M331" s="120">
        <f>J331*$AI$6/200</f>
        <v>0</v>
      </c>
      <c r="N331" s="120">
        <f t="shared" si="283"/>
        <v>0</v>
      </c>
      <c r="O331" s="120">
        <f t="shared" si="278"/>
        <v>20000</v>
      </c>
      <c r="P331" s="154">
        <f t="shared" si="277"/>
        <v>4.5248868778280547E-3</v>
      </c>
      <c r="Q331" s="154">
        <f t="shared" si="284"/>
        <v>-3.323715691417492E-2</v>
      </c>
    </row>
    <row r="332" spans="1:18">
      <c r="A332" s="102">
        <v>331</v>
      </c>
      <c r="B332" s="151" t="s">
        <v>3464</v>
      </c>
      <c r="C332" s="150">
        <v>40720</v>
      </c>
      <c r="D332" s="116">
        <v>4350000</v>
      </c>
      <c r="E332" s="116">
        <v>4350000</v>
      </c>
      <c r="F332" s="116">
        <v>4350000</v>
      </c>
      <c r="G332" s="116">
        <v>4350000</v>
      </c>
      <c r="H332" s="102"/>
      <c r="I332" s="116">
        <f t="shared" ref="I332:I395" si="285">G332*1.1</f>
        <v>4785000</v>
      </c>
      <c r="J332" s="116">
        <f t="shared" ref="J332:J395" si="286">G332/3</f>
        <v>1450000</v>
      </c>
      <c r="K332" s="120">
        <f t="shared" ref="K332" si="287">G600</f>
        <v>6580000</v>
      </c>
      <c r="L332" s="120">
        <f t="shared" ref="L332" si="288">K332-I332</f>
        <v>1795000</v>
      </c>
      <c r="M332" s="120">
        <f>J332*$AI$6/200</f>
        <v>181250</v>
      </c>
      <c r="N332" s="120">
        <f t="shared" si="283"/>
        <v>1976250</v>
      </c>
      <c r="O332" s="120">
        <f t="shared" si="278"/>
        <v>-90000</v>
      </c>
      <c r="P332" s="154">
        <f t="shared" si="277"/>
        <v>-2.0270270270270271E-2</v>
      </c>
      <c r="Q332" s="154">
        <f t="shared" si="284"/>
        <v>-2.4335902421467211E-2</v>
      </c>
      <c r="R332" s="102">
        <v>1</v>
      </c>
    </row>
    <row r="333" spans="1:18">
      <c r="A333" s="102">
        <v>332</v>
      </c>
      <c r="B333" s="151" t="s">
        <v>3463</v>
      </c>
      <c r="C333" s="150">
        <v>40721</v>
      </c>
      <c r="D333" s="116">
        <v>4280000</v>
      </c>
      <c r="E333" s="116">
        <v>4280000</v>
      </c>
      <c r="F333" s="116">
        <v>4280000</v>
      </c>
      <c r="G333" s="116">
        <v>4280000</v>
      </c>
      <c r="H333" s="102"/>
      <c r="I333" s="152">
        <v>0</v>
      </c>
      <c r="J333" s="152">
        <v>0</v>
      </c>
      <c r="K333" s="152">
        <v>0</v>
      </c>
      <c r="M333" s="120">
        <f>J333*$AI$6/200</f>
        <v>0</v>
      </c>
      <c r="N333" s="120">
        <f t="shared" si="283"/>
        <v>0</v>
      </c>
      <c r="O333" s="120">
        <f t="shared" si="278"/>
        <v>-70000</v>
      </c>
      <c r="P333" s="154">
        <f t="shared" si="277"/>
        <v>-1.6091954022988506E-2</v>
      </c>
      <c r="Q333" s="154">
        <f t="shared" si="284"/>
        <v>-3.8012766098330888E-2</v>
      </c>
    </row>
    <row r="334" spans="1:18">
      <c r="A334" s="102">
        <v>333</v>
      </c>
      <c r="B334" s="151" t="s">
        <v>3462</v>
      </c>
      <c r="C334" s="150">
        <v>40722</v>
      </c>
      <c r="D334" s="116">
        <v>4280000</v>
      </c>
      <c r="E334" s="116">
        <v>4280000</v>
      </c>
      <c r="F334" s="116">
        <v>4280000</v>
      </c>
      <c r="G334" s="116">
        <v>4280000</v>
      </c>
      <c r="H334" s="102"/>
      <c r="I334" s="152">
        <v>0</v>
      </c>
      <c r="J334" s="152">
        <v>0</v>
      </c>
      <c r="K334" s="152">
        <v>0</v>
      </c>
      <c r="M334" s="120">
        <f>J334*$AI$6/200</f>
        <v>0</v>
      </c>
      <c r="N334" s="120">
        <f t="shared" si="283"/>
        <v>0</v>
      </c>
      <c r="O334" s="120">
        <f t="shared" si="278"/>
        <v>0</v>
      </c>
      <c r="P334" s="154">
        <f t="shared" si="277"/>
        <v>0</v>
      </c>
      <c r="Q334" s="154">
        <f t="shared" si="284"/>
        <v>-4.52551625991955E-2</v>
      </c>
    </row>
    <row r="335" spans="1:18">
      <c r="A335" s="102">
        <v>334</v>
      </c>
      <c r="B335" s="151" t="s">
        <v>3461</v>
      </c>
      <c r="C335" s="150">
        <v>40723</v>
      </c>
      <c r="D335" s="116">
        <v>4280000</v>
      </c>
      <c r="E335" s="116">
        <v>4280000</v>
      </c>
      <c r="F335" s="116">
        <v>4280000</v>
      </c>
      <c r="G335" s="116">
        <v>4280000</v>
      </c>
      <c r="H335" s="102"/>
      <c r="I335" s="152">
        <v>0</v>
      </c>
      <c r="J335" s="152">
        <v>0</v>
      </c>
      <c r="K335" s="152">
        <v>0</v>
      </c>
      <c r="M335" s="120">
        <f>J335*$AI$6/200</f>
        <v>0</v>
      </c>
      <c r="N335" s="120">
        <f t="shared" si="283"/>
        <v>0</v>
      </c>
      <c r="O335" s="120">
        <f t="shared" si="278"/>
        <v>0</v>
      </c>
      <c r="P335" s="154">
        <f t="shared" si="277"/>
        <v>0</v>
      </c>
      <c r="Q335" s="154">
        <f t="shared" si="284"/>
        <v>-4.3023019742052651E-2</v>
      </c>
    </row>
    <row r="336" spans="1:18">
      <c r="A336" s="102">
        <v>335</v>
      </c>
      <c r="B336" s="151" t="s">
        <v>3460</v>
      </c>
      <c r="C336" s="150">
        <v>40726</v>
      </c>
      <c r="D336" s="116">
        <v>4340000</v>
      </c>
      <c r="E336" s="116">
        <v>4340000</v>
      </c>
      <c r="F336" s="116">
        <v>4340000</v>
      </c>
      <c r="G336" s="116">
        <v>4340000</v>
      </c>
      <c r="H336" s="102"/>
      <c r="I336" s="153">
        <v>0</v>
      </c>
      <c r="J336" s="153">
        <v>0</v>
      </c>
      <c r="K336" s="153">
        <v>0</v>
      </c>
      <c r="M336" s="120">
        <f>J336*$AI$6/200</f>
        <v>0</v>
      </c>
      <c r="N336" s="120">
        <f t="shared" si="283"/>
        <v>0</v>
      </c>
      <c r="O336" s="120">
        <f t="shared" si="278"/>
        <v>60000</v>
      </c>
      <c r="P336" s="154">
        <f t="shared" si="277"/>
        <v>1.4018691588785047E-2</v>
      </c>
      <c r="Q336" s="154">
        <f t="shared" si="284"/>
        <v>-3.1837337415430725E-2</v>
      </c>
    </row>
    <row r="337" spans="1:18">
      <c r="A337" s="102">
        <v>336</v>
      </c>
      <c r="B337" s="151" t="s">
        <v>3459</v>
      </c>
      <c r="C337" s="150">
        <v>40727</v>
      </c>
      <c r="D337" s="116">
        <v>4310000</v>
      </c>
      <c r="E337" s="116">
        <v>4310000</v>
      </c>
      <c r="F337" s="116">
        <v>4310000</v>
      </c>
      <c r="G337" s="116">
        <v>4310000</v>
      </c>
      <c r="H337" s="102"/>
      <c r="I337" s="116">
        <f t="shared" ref="I337:I400" si="289">G337*1.1</f>
        <v>4741000</v>
      </c>
      <c r="J337" s="116">
        <f t="shared" ref="J337:J400" si="290">G337/3</f>
        <v>1436666.6666666667</v>
      </c>
      <c r="K337" s="120">
        <f t="shared" ref="K337" si="291">G605</f>
        <v>6690000</v>
      </c>
      <c r="L337" s="120">
        <f t="shared" ref="L337" si="292">K337-I337</f>
        <v>1949000</v>
      </c>
      <c r="M337" s="120">
        <f>J337*$AI$6/200</f>
        <v>179583.33333333337</v>
      </c>
      <c r="N337" s="120">
        <f t="shared" si="283"/>
        <v>2128583.3333333335</v>
      </c>
      <c r="O337" s="120">
        <f t="shared" si="278"/>
        <v>-30000</v>
      </c>
      <c r="P337" s="154">
        <f t="shared" si="277"/>
        <v>-6.9124423963133645E-3</v>
      </c>
      <c r="Q337" s="154">
        <f t="shared" si="284"/>
        <v>-2.2343532704473729E-2</v>
      </c>
      <c r="R337" s="102">
        <v>1</v>
      </c>
    </row>
    <row r="338" spans="1:18">
      <c r="A338" s="102">
        <v>337</v>
      </c>
      <c r="B338" s="151" t="s">
        <v>3458</v>
      </c>
      <c r="C338" s="150">
        <v>40728</v>
      </c>
      <c r="D338" s="116">
        <v>4310000</v>
      </c>
      <c r="E338" s="116">
        <v>4310000</v>
      </c>
      <c r="F338" s="116">
        <v>4310000</v>
      </c>
      <c r="G338" s="116">
        <v>4310000</v>
      </c>
      <c r="H338" s="102"/>
      <c r="I338" s="152">
        <v>0</v>
      </c>
      <c r="J338" s="152">
        <v>0</v>
      </c>
      <c r="K338" s="152">
        <v>0</v>
      </c>
      <c r="M338" s="120">
        <f>J338*$AI$6/200</f>
        <v>0</v>
      </c>
      <c r="N338" s="120">
        <f t="shared" si="283"/>
        <v>0</v>
      </c>
      <c r="O338" s="120">
        <f t="shared" si="278"/>
        <v>0</v>
      </c>
      <c r="P338" s="154">
        <f t="shared" si="277"/>
        <v>0</v>
      </c>
      <c r="Q338" s="154">
        <f t="shared" si="284"/>
        <v>-8.9857048305168226E-3</v>
      </c>
    </row>
    <row r="339" spans="1:18">
      <c r="A339" s="102">
        <v>338</v>
      </c>
      <c r="B339" s="151" t="s">
        <v>3457</v>
      </c>
      <c r="C339" s="150">
        <v>40729</v>
      </c>
      <c r="D339" s="116">
        <v>4320000</v>
      </c>
      <c r="E339" s="116">
        <v>4320000</v>
      </c>
      <c r="F339" s="116">
        <v>4320000</v>
      </c>
      <c r="G339" s="116">
        <v>4320000</v>
      </c>
      <c r="H339" s="102"/>
      <c r="I339" s="152">
        <v>0</v>
      </c>
      <c r="J339" s="152">
        <v>0</v>
      </c>
      <c r="K339" s="152">
        <v>0</v>
      </c>
      <c r="M339" s="120">
        <f>J339*$AI$6/200</f>
        <v>0</v>
      </c>
      <c r="N339" s="120">
        <f t="shared" si="283"/>
        <v>0</v>
      </c>
      <c r="O339" s="120">
        <f t="shared" si="278"/>
        <v>10000</v>
      </c>
      <c r="P339" s="154">
        <f t="shared" si="277"/>
        <v>2.3201856148491878E-3</v>
      </c>
      <c r="Q339" s="154">
        <f t="shared" si="284"/>
        <v>7.1062491924716821E-3</v>
      </c>
    </row>
    <row r="340" spans="1:18">
      <c r="A340" s="102">
        <v>339</v>
      </c>
      <c r="B340" s="151" t="s">
        <v>3456</v>
      </c>
      <c r="C340" s="150">
        <v>40730</v>
      </c>
      <c r="D340" s="116">
        <v>4320000</v>
      </c>
      <c r="E340" s="116">
        <v>4320000</v>
      </c>
      <c r="F340" s="116">
        <v>4320000</v>
      </c>
      <c r="G340" s="116">
        <v>4320000</v>
      </c>
      <c r="H340" s="102"/>
      <c r="I340" s="152">
        <v>0</v>
      </c>
      <c r="J340" s="152">
        <v>0</v>
      </c>
      <c r="K340" s="152">
        <v>0</v>
      </c>
      <c r="M340" s="120">
        <f>J340*$AI$6/200</f>
        <v>0</v>
      </c>
      <c r="N340" s="120">
        <f t="shared" si="283"/>
        <v>0</v>
      </c>
      <c r="O340" s="120">
        <f t="shared" si="278"/>
        <v>0</v>
      </c>
      <c r="P340" s="154">
        <f t="shared" si="277"/>
        <v>0</v>
      </c>
      <c r="Q340" s="154">
        <f t="shared" si="284"/>
        <v>9.4264348073208708E-3</v>
      </c>
    </row>
    <row r="341" spans="1:18">
      <c r="A341" s="102">
        <v>340</v>
      </c>
      <c r="B341" s="151" t="s">
        <v>3455</v>
      </c>
      <c r="C341" s="150">
        <v>40731</v>
      </c>
      <c r="D341" s="116">
        <v>4330000</v>
      </c>
      <c r="E341" s="116">
        <v>4330000</v>
      </c>
      <c r="F341" s="116">
        <v>4330000</v>
      </c>
      <c r="G341" s="116">
        <v>4330000</v>
      </c>
      <c r="H341" s="102"/>
      <c r="I341" s="153">
        <v>0</v>
      </c>
      <c r="J341" s="153">
        <v>0</v>
      </c>
      <c r="K341" s="153">
        <v>0</v>
      </c>
      <c r="M341" s="120">
        <f>J341*$AI$6/200</f>
        <v>0</v>
      </c>
      <c r="N341" s="120">
        <f t="shared" si="283"/>
        <v>0</v>
      </c>
      <c r="O341" s="120">
        <f t="shared" si="278"/>
        <v>10000</v>
      </c>
      <c r="P341" s="154">
        <f t="shared" si="277"/>
        <v>2.3148148148148147E-3</v>
      </c>
      <c r="Q341" s="154">
        <f t="shared" si="284"/>
        <v>9.4264348073208708E-3</v>
      </c>
    </row>
    <row r="342" spans="1:18">
      <c r="A342" s="102">
        <v>341</v>
      </c>
      <c r="B342" s="151" t="s">
        <v>3454</v>
      </c>
      <c r="C342" s="150">
        <v>40733</v>
      </c>
      <c r="D342" s="116">
        <v>4310000</v>
      </c>
      <c r="E342" s="116">
        <v>4310000</v>
      </c>
      <c r="F342" s="116">
        <v>4310000</v>
      </c>
      <c r="G342" s="116">
        <v>4310000</v>
      </c>
      <c r="H342" s="102"/>
      <c r="I342" s="116">
        <f t="shared" ref="I342:I405" si="293">G342*1.1</f>
        <v>4741000</v>
      </c>
      <c r="J342" s="116">
        <f t="shared" ref="J342:J405" si="294">G342/3</f>
        <v>1436666.6666666667</v>
      </c>
      <c r="K342" s="120">
        <f t="shared" ref="K342" si="295">G610</f>
        <v>6850000</v>
      </c>
      <c r="L342" s="120">
        <f t="shared" ref="L342" si="296">K342-I342</f>
        <v>2109000</v>
      </c>
      <c r="M342" s="120">
        <f>J342*$AI$6/200</f>
        <v>179583.33333333337</v>
      </c>
      <c r="N342" s="120">
        <f t="shared" si="283"/>
        <v>2288583.3333333335</v>
      </c>
      <c r="O342" s="120">
        <f t="shared" si="278"/>
        <v>-20000</v>
      </c>
      <c r="P342" s="154">
        <f t="shared" si="277"/>
        <v>-4.6189376443418013E-3</v>
      </c>
      <c r="Q342" s="154">
        <f t="shared" si="284"/>
        <v>-2.277441966649362E-3</v>
      </c>
      <c r="R342" s="102">
        <v>1</v>
      </c>
    </row>
    <row r="343" spans="1:18">
      <c r="A343" s="102">
        <v>342</v>
      </c>
      <c r="B343" s="151" t="s">
        <v>3453</v>
      </c>
      <c r="C343" s="150">
        <v>40734</v>
      </c>
      <c r="D343" s="116">
        <v>4300000</v>
      </c>
      <c r="E343" s="116">
        <v>4300000</v>
      </c>
      <c r="F343" s="116">
        <v>4300000</v>
      </c>
      <c r="G343" s="116">
        <v>4300000</v>
      </c>
      <c r="H343" s="102"/>
      <c r="I343" s="152">
        <v>0</v>
      </c>
      <c r="J343" s="152">
        <v>0</v>
      </c>
      <c r="K343" s="152">
        <v>0</v>
      </c>
      <c r="M343" s="120">
        <f>J343*$AI$6/200</f>
        <v>0</v>
      </c>
      <c r="N343" s="120">
        <f t="shared" si="283"/>
        <v>0</v>
      </c>
      <c r="O343" s="120">
        <f t="shared" si="278"/>
        <v>-10000</v>
      </c>
      <c r="P343" s="154">
        <f t="shared" si="277"/>
        <v>-2.3201856148491878E-3</v>
      </c>
      <c r="Q343" s="154">
        <f t="shared" si="284"/>
        <v>1.6062785322201213E-5</v>
      </c>
    </row>
    <row r="344" spans="1:18">
      <c r="A344" s="102">
        <v>343</v>
      </c>
      <c r="B344" s="151" t="s">
        <v>3452</v>
      </c>
      <c r="C344" s="150">
        <v>40735</v>
      </c>
      <c r="D344" s="116">
        <v>4290000</v>
      </c>
      <c r="E344" s="116">
        <v>4290000</v>
      </c>
      <c r="F344" s="116">
        <v>4290000</v>
      </c>
      <c r="G344" s="116">
        <v>4290000</v>
      </c>
      <c r="H344" s="102"/>
      <c r="I344" s="152">
        <v>0</v>
      </c>
      <c r="J344" s="152">
        <v>0</v>
      </c>
      <c r="K344" s="152">
        <v>0</v>
      </c>
      <c r="M344" s="120">
        <f>J344*$AI$6/200</f>
        <v>0</v>
      </c>
      <c r="N344" s="120">
        <f t="shared" si="283"/>
        <v>0</v>
      </c>
      <c r="O344" s="120">
        <f t="shared" si="278"/>
        <v>-10000</v>
      </c>
      <c r="P344" s="154">
        <f t="shared" si="277"/>
        <v>-2.3255813953488372E-3</v>
      </c>
      <c r="Q344" s="154">
        <f t="shared" si="284"/>
        <v>-2.3041228295269866E-3</v>
      </c>
    </row>
    <row r="345" spans="1:18">
      <c r="A345" s="102">
        <v>344</v>
      </c>
      <c r="B345" s="151" t="s">
        <v>3451</v>
      </c>
      <c r="C345" s="150">
        <v>40736</v>
      </c>
      <c r="D345" s="116">
        <v>4270000</v>
      </c>
      <c r="E345" s="116">
        <v>4270000</v>
      </c>
      <c r="F345" s="116">
        <v>4270000</v>
      </c>
      <c r="G345" s="116">
        <v>4270000</v>
      </c>
      <c r="H345" s="102"/>
      <c r="I345" s="152">
        <v>0</v>
      </c>
      <c r="J345" s="152">
        <v>0</v>
      </c>
      <c r="K345" s="152">
        <v>0</v>
      </c>
      <c r="M345" s="120">
        <f>J345*$AI$6/200</f>
        <v>0</v>
      </c>
      <c r="N345" s="120">
        <f t="shared" si="283"/>
        <v>0</v>
      </c>
      <c r="O345" s="120">
        <f t="shared" si="278"/>
        <v>-20000</v>
      </c>
      <c r="P345" s="154">
        <f t="shared" si="277"/>
        <v>-4.662004662004662E-3</v>
      </c>
      <c r="Q345" s="154">
        <f t="shared" si="284"/>
        <v>-6.9498898397250116E-3</v>
      </c>
    </row>
    <row r="346" spans="1:18">
      <c r="A346" s="102">
        <v>345</v>
      </c>
      <c r="B346" s="151" t="s">
        <v>3450</v>
      </c>
      <c r="C346" s="150">
        <v>40737</v>
      </c>
      <c r="D346" s="116">
        <v>4260000</v>
      </c>
      <c r="E346" s="116">
        <v>4260000</v>
      </c>
      <c r="F346" s="116">
        <v>4260000</v>
      </c>
      <c r="G346" s="116">
        <v>4260000</v>
      </c>
      <c r="H346" s="102"/>
      <c r="I346" s="153">
        <v>0</v>
      </c>
      <c r="J346" s="153">
        <v>0</v>
      </c>
      <c r="K346" s="153">
        <v>0</v>
      </c>
      <c r="M346" s="120">
        <f>J346*$AI$6/200</f>
        <v>0</v>
      </c>
      <c r="N346" s="120">
        <f t="shared" si="283"/>
        <v>0</v>
      </c>
      <c r="O346" s="120">
        <f t="shared" si="278"/>
        <v>-10000</v>
      </c>
      <c r="P346" s="154">
        <f t="shared" si="277"/>
        <v>-2.34192037470726E-3</v>
      </c>
      <c r="Q346" s="154">
        <f t="shared" si="284"/>
        <v>-1.1611894501729673E-2</v>
      </c>
    </row>
    <row r="347" spans="1:18">
      <c r="A347" s="102">
        <v>346</v>
      </c>
      <c r="B347" s="151" t="s">
        <v>3449</v>
      </c>
      <c r="C347" s="150">
        <v>40738</v>
      </c>
      <c r="D347" s="116">
        <v>4260000</v>
      </c>
      <c r="E347" s="116">
        <v>4260000</v>
      </c>
      <c r="F347" s="116">
        <v>4260000</v>
      </c>
      <c r="G347" s="116">
        <v>4260000</v>
      </c>
      <c r="H347" s="102"/>
      <c r="I347" s="116">
        <f t="shared" ref="I347:I410" si="297">G347*1.1</f>
        <v>4686000</v>
      </c>
      <c r="J347" s="116">
        <f t="shared" ref="J347:J410" si="298">G347/3</f>
        <v>1420000</v>
      </c>
      <c r="K347" s="120">
        <f t="shared" ref="K347" si="299">G615</f>
        <v>6855000</v>
      </c>
      <c r="L347" s="120">
        <f t="shared" ref="L347" si="300">K347-I347</f>
        <v>2169000</v>
      </c>
      <c r="M347" s="120">
        <f>J347*$AI$6/200</f>
        <v>177500</v>
      </c>
      <c r="N347" s="120">
        <f t="shared" si="283"/>
        <v>2346500</v>
      </c>
      <c r="O347" s="120">
        <f t="shared" si="278"/>
        <v>0</v>
      </c>
      <c r="P347" s="154">
        <f t="shared" si="277"/>
        <v>0</v>
      </c>
      <c r="Q347" s="154">
        <f t="shared" si="284"/>
        <v>-1.626862969125175E-2</v>
      </c>
      <c r="R347" s="102">
        <v>1</v>
      </c>
    </row>
    <row r="348" spans="1:18">
      <c r="A348" s="102">
        <v>347</v>
      </c>
      <c r="B348" s="151" t="s">
        <v>3448</v>
      </c>
      <c r="C348" s="150">
        <v>40740</v>
      </c>
      <c r="D348" s="116">
        <v>4270000</v>
      </c>
      <c r="E348" s="116">
        <v>4270000</v>
      </c>
      <c r="F348" s="116">
        <v>4270000</v>
      </c>
      <c r="G348" s="116">
        <v>4270000</v>
      </c>
      <c r="H348" s="102"/>
      <c r="I348" s="152">
        <v>0</v>
      </c>
      <c r="J348" s="152">
        <v>0</v>
      </c>
      <c r="K348" s="152">
        <v>0</v>
      </c>
      <c r="M348" s="120">
        <f>J348*$AI$6/200</f>
        <v>0</v>
      </c>
      <c r="N348" s="120">
        <f t="shared" si="283"/>
        <v>0</v>
      </c>
      <c r="O348" s="120">
        <f t="shared" si="278"/>
        <v>10000</v>
      </c>
      <c r="P348" s="154">
        <f t="shared" si="277"/>
        <v>2.3474178403755869E-3</v>
      </c>
      <c r="Q348" s="154">
        <f t="shared" si="284"/>
        <v>-1.1649692046909948E-2</v>
      </c>
    </row>
    <row r="349" spans="1:18">
      <c r="A349" s="102">
        <v>348</v>
      </c>
      <c r="B349" s="151" t="s">
        <v>3447</v>
      </c>
      <c r="C349" s="150">
        <v>40742</v>
      </c>
      <c r="D349" s="116">
        <v>4280000</v>
      </c>
      <c r="E349" s="116">
        <v>4280000</v>
      </c>
      <c r="F349" s="116">
        <v>4280000</v>
      </c>
      <c r="G349" s="116">
        <v>4280000</v>
      </c>
      <c r="H349" s="102"/>
      <c r="I349" s="152">
        <v>0</v>
      </c>
      <c r="J349" s="152">
        <v>0</v>
      </c>
      <c r="K349" s="152">
        <v>0</v>
      </c>
      <c r="M349" s="120">
        <f>J349*$AI$6/200</f>
        <v>0</v>
      </c>
      <c r="N349" s="120">
        <f t="shared" si="283"/>
        <v>0</v>
      </c>
      <c r="O349" s="120">
        <f t="shared" si="278"/>
        <v>10000</v>
      </c>
      <c r="P349" s="154">
        <f t="shared" si="277"/>
        <v>2.34192037470726E-3</v>
      </c>
      <c r="Q349" s="154">
        <f t="shared" si="284"/>
        <v>-6.9820885916851731E-3</v>
      </c>
    </row>
    <row r="350" spans="1:18">
      <c r="A350" s="102">
        <v>349</v>
      </c>
      <c r="B350" s="151" t="s">
        <v>3446</v>
      </c>
      <c r="C350" s="150">
        <v>40743</v>
      </c>
      <c r="D350" s="116">
        <v>4290000</v>
      </c>
      <c r="E350" s="116">
        <v>4290000</v>
      </c>
      <c r="F350" s="116">
        <v>4290000</v>
      </c>
      <c r="G350" s="116">
        <v>4290000</v>
      </c>
      <c r="H350" s="102"/>
      <c r="I350" s="152">
        <v>0</v>
      </c>
      <c r="J350" s="152">
        <v>0</v>
      </c>
      <c r="K350" s="152">
        <v>0</v>
      </c>
      <c r="M350" s="120">
        <f>J350*$AI$6/200</f>
        <v>0</v>
      </c>
      <c r="N350" s="120">
        <f t="shared" si="283"/>
        <v>0</v>
      </c>
      <c r="O350" s="120">
        <f t="shared" si="278"/>
        <v>10000</v>
      </c>
      <c r="P350" s="154">
        <f t="shared" si="277"/>
        <v>2.3364485981308409E-3</v>
      </c>
      <c r="Q350" s="154">
        <f t="shared" si="284"/>
        <v>-2.3145868216290751E-3</v>
      </c>
    </row>
    <row r="351" spans="1:18">
      <c r="A351" s="102">
        <v>350</v>
      </c>
      <c r="B351" s="151" t="s">
        <v>3445</v>
      </c>
      <c r="C351" s="150">
        <v>40744</v>
      </c>
      <c r="D351" s="116">
        <v>4370000</v>
      </c>
      <c r="E351" s="116">
        <v>4370000</v>
      </c>
      <c r="F351" s="116">
        <v>4370000</v>
      </c>
      <c r="G351" s="116">
        <v>4370000</v>
      </c>
      <c r="H351" s="102"/>
      <c r="I351" s="153">
        <v>0</v>
      </c>
      <c r="J351" s="153">
        <v>0</v>
      </c>
      <c r="K351" s="153">
        <v>0</v>
      </c>
      <c r="M351" s="120">
        <f>J351*$AI$6/200</f>
        <v>0</v>
      </c>
      <c r="N351" s="120">
        <f t="shared" si="283"/>
        <v>0</v>
      </c>
      <c r="O351" s="120">
        <f t="shared" si="278"/>
        <v>80000</v>
      </c>
      <c r="P351" s="154">
        <f t="shared" si="277"/>
        <v>1.8648018648018648E-2</v>
      </c>
      <c r="Q351" s="154">
        <f t="shared" si="284"/>
        <v>4.6838664385064274E-3</v>
      </c>
    </row>
    <row r="352" spans="1:18">
      <c r="A352" s="102">
        <v>351</v>
      </c>
      <c r="B352" s="151" t="s">
        <v>3444</v>
      </c>
      <c r="C352" s="150">
        <v>40745</v>
      </c>
      <c r="D352" s="116">
        <v>4360000</v>
      </c>
      <c r="E352" s="116">
        <v>4360000</v>
      </c>
      <c r="F352" s="116">
        <v>4360000</v>
      </c>
      <c r="G352" s="116">
        <v>4360000</v>
      </c>
      <c r="H352" s="102"/>
      <c r="I352" s="116">
        <f t="shared" ref="I352:I415" si="301">G352*1.1</f>
        <v>4796000</v>
      </c>
      <c r="J352" s="116">
        <f t="shared" ref="J352:J415" si="302">G352/3</f>
        <v>1453333.3333333333</v>
      </c>
      <c r="K352" s="120">
        <f t="shared" ref="K352" si="303">G620</f>
        <v>7050000</v>
      </c>
      <c r="L352" s="120">
        <f t="shared" ref="L352" si="304">K352-I352</f>
        <v>2254000</v>
      </c>
      <c r="M352" s="120">
        <f>J352*$AI$6/200</f>
        <v>181666.66666666663</v>
      </c>
      <c r="N352" s="120">
        <f t="shared" si="283"/>
        <v>2435666.6666666665</v>
      </c>
      <c r="O352" s="120">
        <f t="shared" si="278"/>
        <v>-10000</v>
      </c>
      <c r="P352" s="154">
        <f t="shared" si="277"/>
        <v>-2.2883295194508009E-3</v>
      </c>
      <c r="Q352" s="154">
        <f t="shared" si="284"/>
        <v>2.5673805461232338E-2</v>
      </c>
      <c r="R352" s="102">
        <v>1</v>
      </c>
    </row>
    <row r="353" spans="1:18">
      <c r="A353" s="102">
        <v>352</v>
      </c>
      <c r="B353" s="151" t="s">
        <v>3443</v>
      </c>
      <c r="C353" s="150">
        <v>40747</v>
      </c>
      <c r="D353" s="116">
        <v>4340000</v>
      </c>
      <c r="E353" s="116">
        <v>4340000</v>
      </c>
      <c r="F353" s="116">
        <v>4340000</v>
      </c>
      <c r="G353" s="116">
        <v>4340000</v>
      </c>
      <c r="H353" s="102"/>
      <c r="I353" s="152">
        <v>0</v>
      </c>
      <c r="J353" s="152">
        <v>0</v>
      </c>
      <c r="K353" s="152">
        <v>0</v>
      </c>
      <c r="M353" s="120">
        <f>J353*$AI$6/200</f>
        <v>0</v>
      </c>
      <c r="N353" s="120">
        <f t="shared" si="283"/>
        <v>0</v>
      </c>
      <c r="O353" s="120">
        <f t="shared" si="278"/>
        <v>-20000</v>
      </c>
      <c r="P353" s="154">
        <f t="shared" si="277"/>
        <v>-4.5871559633027525E-3</v>
      </c>
      <c r="Q353" s="154">
        <f t="shared" si="284"/>
        <v>2.3385475941781537E-2</v>
      </c>
    </row>
    <row r="354" spans="1:18">
      <c r="A354" s="102">
        <v>353</v>
      </c>
      <c r="B354" s="151" t="s">
        <v>3442</v>
      </c>
      <c r="C354" s="150">
        <v>40748</v>
      </c>
      <c r="D354" s="116">
        <v>4320000</v>
      </c>
      <c r="E354" s="116">
        <v>4320000</v>
      </c>
      <c r="F354" s="116">
        <v>4320000</v>
      </c>
      <c r="G354" s="116">
        <v>4320000</v>
      </c>
      <c r="H354" s="102"/>
      <c r="I354" s="152">
        <v>0</v>
      </c>
      <c r="J354" s="152">
        <v>0</v>
      </c>
      <c r="K354" s="152">
        <v>0</v>
      </c>
      <c r="M354" s="120">
        <f>J354*$AI$6/200</f>
        <v>0</v>
      </c>
      <c r="N354" s="120">
        <f t="shared" si="283"/>
        <v>0</v>
      </c>
      <c r="O354" s="120">
        <f t="shared" si="278"/>
        <v>-20000</v>
      </c>
      <c r="P354" s="154">
        <f t="shared" si="277"/>
        <v>-4.608294930875576E-3</v>
      </c>
      <c r="Q354" s="154">
        <f t="shared" si="284"/>
        <v>1.6450902138103195E-2</v>
      </c>
    </row>
    <row r="355" spans="1:18">
      <c r="A355" s="102">
        <v>354</v>
      </c>
      <c r="B355" s="151" t="s">
        <v>3441</v>
      </c>
      <c r="C355" s="150">
        <v>40749</v>
      </c>
      <c r="D355" s="116">
        <v>4280000</v>
      </c>
      <c r="E355" s="116">
        <v>4280000</v>
      </c>
      <c r="F355" s="116">
        <v>4280000</v>
      </c>
      <c r="G355" s="116">
        <v>4280000</v>
      </c>
      <c r="H355" s="102"/>
      <c r="I355" s="152">
        <v>0</v>
      </c>
      <c r="J355" s="152">
        <v>0</v>
      </c>
      <c r="K355" s="152">
        <v>0</v>
      </c>
      <c r="M355" s="120">
        <f>J355*$AI$6/200</f>
        <v>0</v>
      </c>
      <c r="N355" s="120">
        <f t="shared" si="283"/>
        <v>0</v>
      </c>
      <c r="O355" s="120">
        <f t="shared" si="278"/>
        <v>-40000</v>
      </c>
      <c r="P355" s="154">
        <f t="shared" si="277"/>
        <v>-9.2592592592592587E-3</v>
      </c>
      <c r="Q355" s="154">
        <f t="shared" si="284"/>
        <v>9.5006868325203594E-3</v>
      </c>
    </row>
    <row r="356" spans="1:18">
      <c r="A356" s="102">
        <v>355</v>
      </c>
      <c r="B356" s="151" t="s">
        <v>3440</v>
      </c>
      <c r="C356" s="150">
        <v>40750</v>
      </c>
      <c r="D356" s="116">
        <v>4320000</v>
      </c>
      <c r="E356" s="116">
        <v>4320000</v>
      </c>
      <c r="F356" s="116">
        <v>4320000</v>
      </c>
      <c r="G356" s="116">
        <v>4320000</v>
      </c>
      <c r="H356" s="102"/>
      <c r="I356" s="153">
        <v>0</v>
      </c>
      <c r="J356" s="153">
        <v>0</v>
      </c>
      <c r="K356" s="153">
        <v>0</v>
      </c>
      <c r="M356" s="120">
        <f>J356*$AI$6/200</f>
        <v>0</v>
      </c>
      <c r="N356" s="120">
        <f t="shared" si="283"/>
        <v>0</v>
      </c>
      <c r="O356" s="120">
        <f t="shared" si="278"/>
        <v>40000</v>
      </c>
      <c r="P356" s="154">
        <f t="shared" si="277"/>
        <v>9.3457943925233638E-3</v>
      </c>
      <c r="Q356" s="154">
        <f t="shared" si="284"/>
        <v>-2.0950210248697398E-3</v>
      </c>
    </row>
    <row r="357" spans="1:18">
      <c r="A357" s="102">
        <v>356</v>
      </c>
      <c r="B357" s="151" t="s">
        <v>3439</v>
      </c>
      <c r="C357" s="150">
        <v>40751</v>
      </c>
      <c r="D357" s="116">
        <v>4300000</v>
      </c>
      <c r="E357" s="116">
        <v>4300000</v>
      </c>
      <c r="F357" s="116">
        <v>4300000</v>
      </c>
      <c r="G357" s="116">
        <v>4300000</v>
      </c>
      <c r="H357" s="102"/>
      <c r="I357" s="116">
        <f t="shared" ref="I357:I420" si="305">G357*1.1</f>
        <v>4730000</v>
      </c>
      <c r="J357" s="116">
        <f t="shared" ref="J357:J420" si="306">G357/3</f>
        <v>1433333.3333333333</v>
      </c>
      <c r="K357" s="120">
        <f t="shared" ref="K357" si="307">G625</f>
        <v>7700000</v>
      </c>
      <c r="L357" s="120">
        <f t="shared" ref="L357" si="308">K357-I357</f>
        <v>2970000</v>
      </c>
      <c r="M357" s="120">
        <f>J357*$AI$6/200</f>
        <v>179166.66666666663</v>
      </c>
      <c r="N357" s="120">
        <f t="shared" si="283"/>
        <v>3149166.6666666665</v>
      </c>
      <c r="O357" s="120">
        <f t="shared" si="278"/>
        <v>-20000</v>
      </c>
      <c r="P357" s="154">
        <f t="shared" si="277"/>
        <v>-4.6296296296296294E-3</v>
      </c>
      <c r="Q357" s="154">
        <f t="shared" si="284"/>
        <v>-1.1397245280365025E-2</v>
      </c>
      <c r="R357" s="102">
        <v>1</v>
      </c>
    </row>
    <row r="358" spans="1:18">
      <c r="A358" s="102">
        <v>357</v>
      </c>
      <c r="B358" s="151" t="s">
        <v>3438</v>
      </c>
      <c r="C358" s="150">
        <v>40752</v>
      </c>
      <c r="D358" s="116">
        <v>4330000</v>
      </c>
      <c r="E358" s="116">
        <v>4330000</v>
      </c>
      <c r="F358" s="116">
        <v>4330000</v>
      </c>
      <c r="G358" s="116">
        <v>4330000</v>
      </c>
      <c r="H358" s="102"/>
      <c r="I358" s="152">
        <v>0</v>
      </c>
      <c r="J358" s="152">
        <v>0</v>
      </c>
      <c r="K358" s="152">
        <v>0</v>
      </c>
      <c r="M358" s="120">
        <f>J358*$AI$6/200</f>
        <v>0</v>
      </c>
      <c r="N358" s="120">
        <f t="shared" si="283"/>
        <v>0</v>
      </c>
      <c r="O358" s="120">
        <f t="shared" si="278"/>
        <v>30000</v>
      </c>
      <c r="P358" s="154">
        <f t="shared" si="277"/>
        <v>6.9767441860465115E-3</v>
      </c>
      <c r="Q358" s="154">
        <f t="shared" si="284"/>
        <v>-1.3738545390543854E-2</v>
      </c>
    </row>
    <row r="359" spans="1:18">
      <c r="A359" s="102">
        <v>358</v>
      </c>
      <c r="B359" s="151" t="s">
        <v>3437</v>
      </c>
      <c r="C359" s="150">
        <v>40754</v>
      </c>
      <c r="D359" s="116">
        <v>4300000</v>
      </c>
      <c r="E359" s="116">
        <v>4300000</v>
      </c>
      <c r="F359" s="116">
        <v>4300000</v>
      </c>
      <c r="G359" s="116">
        <v>4300000</v>
      </c>
      <c r="H359" s="102"/>
      <c r="I359" s="152">
        <v>0</v>
      </c>
      <c r="J359" s="152">
        <v>0</v>
      </c>
      <c r="K359" s="152">
        <v>0</v>
      </c>
      <c r="M359" s="120">
        <f>J359*$AI$6/200</f>
        <v>0</v>
      </c>
      <c r="N359" s="120">
        <f t="shared" si="283"/>
        <v>0</v>
      </c>
      <c r="O359" s="120">
        <f t="shared" si="278"/>
        <v>-30000</v>
      </c>
      <c r="P359" s="154">
        <f t="shared" si="277"/>
        <v>-6.9284064665127024E-3</v>
      </c>
      <c r="Q359" s="154">
        <f t="shared" si="284"/>
        <v>-2.1746452411945897E-3</v>
      </c>
    </row>
    <row r="360" spans="1:18">
      <c r="A360" s="102">
        <v>359</v>
      </c>
      <c r="B360" s="151" t="s">
        <v>3436</v>
      </c>
      <c r="C360" s="150">
        <v>40755</v>
      </c>
      <c r="D360" s="116">
        <v>4320000</v>
      </c>
      <c r="E360" s="116">
        <v>4320000</v>
      </c>
      <c r="F360" s="116">
        <v>4320000</v>
      </c>
      <c r="G360" s="116">
        <v>4320000</v>
      </c>
      <c r="H360" s="102"/>
      <c r="I360" s="152">
        <v>0</v>
      </c>
      <c r="J360" s="152">
        <v>0</v>
      </c>
      <c r="K360" s="152">
        <v>0</v>
      </c>
      <c r="M360" s="120">
        <f>J360*$AI$6/200</f>
        <v>0</v>
      </c>
      <c r="N360" s="120">
        <f t="shared" si="283"/>
        <v>0</v>
      </c>
      <c r="O360" s="120">
        <f t="shared" si="278"/>
        <v>20000</v>
      </c>
      <c r="P360" s="154">
        <f t="shared" si="277"/>
        <v>4.6511627906976744E-3</v>
      </c>
      <c r="Q360" s="154">
        <f t="shared" si="284"/>
        <v>-4.4947567768317152E-3</v>
      </c>
    </row>
    <row r="361" spans="1:18">
      <c r="A361" s="102">
        <v>360</v>
      </c>
      <c r="B361" s="151" t="s">
        <v>3435</v>
      </c>
      <c r="C361" s="150">
        <v>40756</v>
      </c>
      <c r="D361" s="116">
        <v>4310000</v>
      </c>
      <c r="E361" s="116">
        <v>4310000</v>
      </c>
      <c r="F361" s="116">
        <v>4310000</v>
      </c>
      <c r="G361" s="116">
        <v>4310000</v>
      </c>
      <c r="H361" s="102"/>
      <c r="I361" s="153">
        <v>0</v>
      </c>
      <c r="J361" s="153">
        <v>0</v>
      </c>
      <c r="K361" s="153">
        <v>0</v>
      </c>
      <c r="M361" s="120">
        <f>J361*$AI$6/200</f>
        <v>0</v>
      </c>
      <c r="N361" s="120">
        <f t="shared" si="283"/>
        <v>0</v>
      </c>
      <c r="O361" s="120">
        <f t="shared" si="278"/>
        <v>-10000</v>
      </c>
      <c r="P361" s="154">
        <f t="shared" si="277"/>
        <v>-2.3148148148148147E-3</v>
      </c>
      <c r="Q361" s="154">
        <f t="shared" si="284"/>
        <v>9.415665273125217E-3</v>
      </c>
    </row>
    <row r="362" spans="1:18">
      <c r="A362" s="102">
        <v>361</v>
      </c>
      <c r="B362" s="151" t="s">
        <v>3434</v>
      </c>
      <c r="C362" s="150">
        <v>40757</v>
      </c>
      <c r="D362" s="116">
        <v>4300000</v>
      </c>
      <c r="E362" s="116">
        <v>4300000</v>
      </c>
      <c r="F362" s="116">
        <v>4300000</v>
      </c>
      <c r="G362" s="116">
        <v>4300000</v>
      </c>
      <c r="H362" s="102"/>
      <c r="I362" s="116">
        <f t="shared" ref="I362:I425" si="309">G362*1.1</f>
        <v>4730000</v>
      </c>
      <c r="J362" s="116">
        <f t="shared" ref="J362:J425" si="310">G362/3</f>
        <v>1433333.3333333333</v>
      </c>
      <c r="K362" s="120">
        <f t="shared" ref="K362" si="311">G630</f>
        <v>7450000</v>
      </c>
      <c r="L362" s="120">
        <f t="shared" ref="L362" si="312">K362-I362</f>
        <v>2720000</v>
      </c>
      <c r="M362" s="120">
        <f>J362*$AI$6/200</f>
        <v>179166.66666666663</v>
      </c>
      <c r="N362" s="120">
        <f t="shared" si="283"/>
        <v>2899166.6666666665</v>
      </c>
      <c r="O362" s="120">
        <f t="shared" si="278"/>
        <v>-10000</v>
      </c>
      <c r="P362" s="154">
        <f t="shared" si="277"/>
        <v>-2.3201856148491878E-3</v>
      </c>
      <c r="Q362" s="154">
        <f t="shared" si="284"/>
        <v>-2.2449439342129606E-3</v>
      </c>
      <c r="R362" s="102">
        <v>1</v>
      </c>
    </row>
    <row r="363" spans="1:18">
      <c r="A363" s="102">
        <v>362</v>
      </c>
      <c r="B363" s="151" t="s">
        <v>3433</v>
      </c>
      <c r="C363" s="150">
        <v>40758</v>
      </c>
      <c r="D363" s="116">
        <v>4300000</v>
      </c>
      <c r="E363" s="116">
        <v>4300000</v>
      </c>
      <c r="F363" s="116">
        <v>4300000</v>
      </c>
      <c r="G363" s="116">
        <v>4300000</v>
      </c>
      <c r="H363" s="102"/>
      <c r="I363" s="152">
        <v>0</v>
      </c>
      <c r="J363" s="152">
        <v>0</v>
      </c>
      <c r="K363" s="152">
        <v>0</v>
      </c>
      <c r="M363" s="120">
        <f>J363*$AI$6/200</f>
        <v>0</v>
      </c>
      <c r="N363" s="120">
        <f t="shared" si="283"/>
        <v>0</v>
      </c>
      <c r="O363" s="120">
        <f t="shared" si="278"/>
        <v>0</v>
      </c>
      <c r="P363" s="154">
        <f t="shared" si="277"/>
        <v>0</v>
      </c>
      <c r="Q363" s="154">
        <f t="shared" si="284"/>
        <v>6.4500080567480959E-5</v>
      </c>
    </row>
    <row r="364" spans="1:18">
      <c r="A364" s="102">
        <v>363</v>
      </c>
      <c r="B364" s="151" t="s">
        <v>3432</v>
      </c>
      <c r="C364" s="150">
        <v>40759</v>
      </c>
      <c r="D364" s="116">
        <v>4470000</v>
      </c>
      <c r="E364" s="116">
        <v>4470000</v>
      </c>
      <c r="F364" s="116">
        <v>4470000</v>
      </c>
      <c r="G364" s="116">
        <v>4470000</v>
      </c>
      <c r="H364" s="102"/>
      <c r="I364" s="152">
        <v>0</v>
      </c>
      <c r="J364" s="152">
        <v>0</v>
      </c>
      <c r="K364" s="152">
        <v>0</v>
      </c>
      <c r="M364" s="120">
        <f>J364*$AI$6/200</f>
        <v>0</v>
      </c>
      <c r="N364" s="120">
        <f t="shared" si="283"/>
        <v>0</v>
      </c>
      <c r="O364" s="120">
        <f t="shared" si="278"/>
        <v>170000</v>
      </c>
      <c r="P364" s="154">
        <f t="shared" si="277"/>
        <v>3.9534883720930232E-2</v>
      </c>
      <c r="Q364" s="154">
        <f t="shared" si="284"/>
        <v>-6.9122441054790306E-3</v>
      </c>
    </row>
    <row r="365" spans="1:18">
      <c r="A365" s="102">
        <v>364</v>
      </c>
      <c r="B365" s="151" t="s">
        <v>3431</v>
      </c>
      <c r="C365" s="150">
        <v>40761</v>
      </c>
      <c r="D365" s="116">
        <v>4420000</v>
      </c>
      <c r="E365" s="116">
        <v>4420000</v>
      </c>
      <c r="F365" s="116">
        <v>4420000</v>
      </c>
      <c r="G365" s="116">
        <v>4420000</v>
      </c>
      <c r="H365" s="102"/>
      <c r="I365" s="152">
        <v>0</v>
      </c>
      <c r="J365" s="152">
        <v>0</v>
      </c>
      <c r="K365" s="152">
        <v>0</v>
      </c>
      <c r="M365" s="120">
        <f>J365*$AI$6/200</f>
        <v>0</v>
      </c>
      <c r="N365" s="120">
        <f t="shared" si="283"/>
        <v>0</v>
      </c>
      <c r="O365" s="120">
        <f t="shared" si="278"/>
        <v>-50000</v>
      </c>
      <c r="P365" s="154">
        <f t="shared" si="277"/>
        <v>-1.1185682326621925E-2</v>
      </c>
      <c r="Q365" s="154">
        <f t="shared" si="284"/>
        <v>3.95510460819639E-2</v>
      </c>
    </row>
    <row r="366" spans="1:18">
      <c r="A366" s="102">
        <v>365</v>
      </c>
      <c r="B366" s="151" t="s">
        <v>3430</v>
      </c>
      <c r="C366" s="150">
        <v>40762</v>
      </c>
      <c r="D366" s="116">
        <v>4410000</v>
      </c>
      <c r="E366" s="116">
        <v>4410000</v>
      </c>
      <c r="F366" s="116">
        <v>4410000</v>
      </c>
      <c r="G366" s="116">
        <v>4410000</v>
      </c>
      <c r="H366" s="102"/>
      <c r="I366" s="153">
        <v>0</v>
      </c>
      <c r="J366" s="153">
        <v>0</v>
      </c>
      <c r="K366" s="153">
        <v>0</v>
      </c>
      <c r="M366" s="120">
        <f>J366*$AI$6/200</f>
        <v>0</v>
      </c>
      <c r="N366" s="120">
        <f t="shared" si="283"/>
        <v>0</v>
      </c>
      <c r="O366" s="120">
        <f t="shared" si="278"/>
        <v>-10000</v>
      </c>
      <c r="P366" s="154">
        <f t="shared" si="277"/>
        <v>-2.2624434389140274E-3</v>
      </c>
      <c r="Q366" s="154">
        <f t="shared" si="284"/>
        <v>2.37142009646443E-2</v>
      </c>
    </row>
    <row r="367" spans="1:18">
      <c r="A367" s="102">
        <v>366</v>
      </c>
      <c r="B367" s="151" t="s">
        <v>3429</v>
      </c>
      <c r="C367" s="150">
        <v>40763</v>
      </c>
      <c r="D367" s="116">
        <v>4440000</v>
      </c>
      <c r="E367" s="116">
        <v>4440000</v>
      </c>
      <c r="F367" s="116">
        <v>4440000</v>
      </c>
      <c r="G367" s="116">
        <v>4440000</v>
      </c>
      <c r="H367" s="102"/>
      <c r="I367" s="116">
        <f t="shared" ref="I367:I430" si="313">G367*1.1</f>
        <v>4884000</v>
      </c>
      <c r="J367" s="116">
        <f t="shared" ref="J367:J430" si="314">G367/3</f>
        <v>1480000</v>
      </c>
      <c r="K367" s="120">
        <f t="shared" ref="K367" si="315">G635</f>
        <v>7110000</v>
      </c>
      <c r="L367" s="120">
        <f t="shared" ref="L367" si="316">K367-I367</f>
        <v>2226000</v>
      </c>
      <c r="M367" s="120">
        <f>J367*$AI$6/200</f>
        <v>185000</v>
      </c>
      <c r="N367" s="120">
        <f t="shared" si="283"/>
        <v>2411000</v>
      </c>
      <c r="O367" s="120">
        <f t="shared" si="278"/>
        <v>30000</v>
      </c>
      <c r="P367" s="154">
        <f t="shared" si="277"/>
        <v>6.8027210884353739E-3</v>
      </c>
      <c r="Q367" s="154">
        <f t="shared" si="284"/>
        <v>2.3766572340545092E-2</v>
      </c>
      <c r="R367" s="102">
        <v>1</v>
      </c>
    </row>
    <row r="368" spans="1:18">
      <c r="A368" s="102">
        <v>367</v>
      </c>
      <c r="B368" s="151" t="s">
        <v>3428</v>
      </c>
      <c r="C368" s="150">
        <v>40764</v>
      </c>
      <c r="D368" s="116">
        <v>4600000</v>
      </c>
      <c r="E368" s="116">
        <v>4600000</v>
      </c>
      <c r="F368" s="116">
        <v>4600000</v>
      </c>
      <c r="G368" s="116">
        <v>4600000</v>
      </c>
      <c r="H368" s="102"/>
      <c r="I368" s="152">
        <v>0</v>
      </c>
      <c r="J368" s="152">
        <v>0</v>
      </c>
      <c r="K368" s="152">
        <v>0</v>
      </c>
      <c r="M368" s="120">
        <f>J368*$AI$6/200</f>
        <v>0</v>
      </c>
      <c r="N368" s="120">
        <f t="shared" si="283"/>
        <v>0</v>
      </c>
      <c r="O368" s="120">
        <f t="shared" si="278"/>
        <v>160000</v>
      </c>
      <c r="P368" s="154">
        <f t="shared" si="277"/>
        <v>3.6036036036036036E-2</v>
      </c>
      <c r="Q368" s="154">
        <f t="shared" si="284"/>
        <v>3.2889479043829654E-2</v>
      </c>
    </row>
    <row r="369" spans="1:18">
      <c r="A369" s="102">
        <v>368</v>
      </c>
      <c r="B369" s="151" t="s">
        <v>3427</v>
      </c>
      <c r="C369" s="150">
        <v>40765</v>
      </c>
      <c r="D369" s="116">
        <v>4800000</v>
      </c>
      <c r="E369" s="116">
        <v>4800000</v>
      </c>
      <c r="F369" s="116">
        <v>4800000</v>
      </c>
      <c r="G369" s="116">
        <v>4800000</v>
      </c>
      <c r="H369" s="102"/>
      <c r="I369" s="152">
        <v>0</v>
      </c>
      <c r="J369" s="152">
        <v>0</v>
      </c>
      <c r="K369" s="152">
        <v>0</v>
      </c>
      <c r="M369" s="120">
        <f>J369*$AI$6/200</f>
        <v>0</v>
      </c>
      <c r="N369" s="120">
        <f t="shared" si="283"/>
        <v>0</v>
      </c>
      <c r="O369" s="120">
        <f t="shared" si="278"/>
        <v>200000</v>
      </c>
      <c r="P369" s="154">
        <f t="shared" si="277"/>
        <v>4.3478260869565216E-2</v>
      </c>
      <c r="Q369" s="154">
        <f t="shared" si="284"/>
        <v>6.892551507986569E-2</v>
      </c>
    </row>
    <row r="370" spans="1:18">
      <c r="A370" s="102">
        <v>369</v>
      </c>
      <c r="B370" s="151" t="s">
        <v>3426</v>
      </c>
      <c r="C370" s="150">
        <v>40766</v>
      </c>
      <c r="D370" s="116">
        <v>4800000</v>
      </c>
      <c r="E370" s="116">
        <v>4800000</v>
      </c>
      <c r="F370" s="116">
        <v>4800000</v>
      </c>
      <c r="G370" s="116">
        <v>4800000</v>
      </c>
      <c r="H370" s="102"/>
      <c r="I370" s="152">
        <v>0</v>
      </c>
      <c r="J370" s="152">
        <v>0</v>
      </c>
      <c r="K370" s="152">
        <v>0</v>
      </c>
      <c r="M370" s="120">
        <f>J370*$AI$6/200</f>
        <v>0</v>
      </c>
      <c r="N370" s="120">
        <f t="shared" si="283"/>
        <v>0</v>
      </c>
      <c r="O370" s="120">
        <f t="shared" si="278"/>
        <v>0</v>
      </c>
      <c r="P370" s="154">
        <f t="shared" si="277"/>
        <v>0</v>
      </c>
      <c r="Q370" s="154">
        <f t="shared" si="284"/>
        <v>7.2868892228500681E-2</v>
      </c>
    </row>
    <row r="371" spans="1:18">
      <c r="A371" s="102">
        <v>370</v>
      </c>
      <c r="B371" s="151" t="s">
        <v>3425</v>
      </c>
      <c r="C371" s="150">
        <v>40768</v>
      </c>
      <c r="D371" s="116">
        <v>4850000</v>
      </c>
      <c r="E371" s="116">
        <v>4850000</v>
      </c>
      <c r="F371" s="116">
        <v>4850000</v>
      </c>
      <c r="G371" s="116">
        <v>4850000</v>
      </c>
      <c r="H371" s="102"/>
      <c r="I371" s="153">
        <v>0</v>
      </c>
      <c r="J371" s="153">
        <v>0</v>
      </c>
      <c r="K371" s="153">
        <v>0</v>
      </c>
      <c r="M371" s="120">
        <f>J371*$AI$6/200</f>
        <v>0</v>
      </c>
      <c r="N371" s="120">
        <f t="shared" si="283"/>
        <v>0</v>
      </c>
      <c r="O371" s="120">
        <f t="shared" si="278"/>
        <v>50000</v>
      </c>
      <c r="P371" s="154">
        <f t="shared" si="277"/>
        <v>1.0416666666666666E-2</v>
      </c>
      <c r="Q371" s="154">
        <f t="shared" si="284"/>
        <v>8.4054574555122608E-2</v>
      </c>
    </row>
    <row r="372" spans="1:18">
      <c r="A372" s="102">
        <v>371</v>
      </c>
      <c r="B372" s="151" t="s">
        <v>3424</v>
      </c>
      <c r="C372" s="150">
        <v>40769</v>
      </c>
      <c r="D372" s="116">
        <v>4800000</v>
      </c>
      <c r="E372" s="116">
        <v>4800000</v>
      </c>
      <c r="F372" s="116">
        <v>4800000</v>
      </c>
      <c r="G372" s="116">
        <v>4800000</v>
      </c>
      <c r="H372" s="102"/>
      <c r="I372" s="116">
        <f t="shared" ref="I372:I435" si="317">G372*1.1</f>
        <v>5280000</v>
      </c>
      <c r="J372" s="116">
        <f t="shared" ref="J372:J435" si="318">G372/3</f>
        <v>1600000</v>
      </c>
      <c r="K372" s="120">
        <f t="shared" ref="K372" si="319">G640</f>
        <v>7090000</v>
      </c>
      <c r="L372" s="120">
        <f t="shared" ref="L372" si="320">K372-I372</f>
        <v>1810000</v>
      </c>
      <c r="M372" s="120">
        <f>J372*$AI$6/200</f>
        <v>200000</v>
      </c>
      <c r="N372" s="120">
        <f t="shared" si="283"/>
        <v>2010000</v>
      </c>
      <c r="O372" s="120">
        <f t="shared" si="278"/>
        <v>-50000</v>
      </c>
      <c r="P372" s="154">
        <f t="shared" si="277"/>
        <v>-1.0309278350515464E-2</v>
      </c>
      <c r="Q372" s="154">
        <f t="shared" si="284"/>
        <v>9.6733684660703298E-2</v>
      </c>
      <c r="R372" s="102">
        <v>1</v>
      </c>
    </row>
    <row r="373" spans="1:18">
      <c r="A373" s="102">
        <v>372</v>
      </c>
      <c r="B373" s="151" t="s">
        <v>3423</v>
      </c>
      <c r="C373" s="150">
        <v>40770</v>
      </c>
      <c r="D373" s="116">
        <v>4750000</v>
      </c>
      <c r="E373" s="116">
        <v>4750000</v>
      </c>
      <c r="F373" s="116">
        <v>4750000</v>
      </c>
      <c r="G373" s="116">
        <v>4750000</v>
      </c>
      <c r="H373" s="102"/>
      <c r="I373" s="152">
        <v>0</v>
      </c>
      <c r="J373" s="152">
        <v>0</v>
      </c>
      <c r="K373" s="152">
        <v>0</v>
      </c>
      <c r="M373" s="120">
        <f>J373*$AI$6/200</f>
        <v>0</v>
      </c>
      <c r="N373" s="120">
        <f t="shared" si="283"/>
        <v>0</v>
      </c>
      <c r="O373" s="120">
        <f t="shared" si="278"/>
        <v>-50000</v>
      </c>
      <c r="P373" s="154">
        <f t="shared" si="277"/>
        <v>-1.0416666666666666E-2</v>
      </c>
      <c r="Q373" s="154">
        <f t="shared" si="284"/>
        <v>7.9621685221752447E-2</v>
      </c>
    </row>
    <row r="374" spans="1:18">
      <c r="A374" s="102">
        <v>373</v>
      </c>
      <c r="B374" s="151" t="s">
        <v>3422</v>
      </c>
      <c r="C374" s="150">
        <v>40771</v>
      </c>
      <c r="D374" s="116">
        <v>4720000</v>
      </c>
      <c r="E374" s="116">
        <v>4720000</v>
      </c>
      <c r="F374" s="116">
        <v>4720000</v>
      </c>
      <c r="G374" s="116">
        <v>4720000</v>
      </c>
      <c r="H374" s="102"/>
      <c r="I374" s="152">
        <v>0</v>
      </c>
      <c r="J374" s="152">
        <v>0</v>
      </c>
      <c r="K374" s="152">
        <v>0</v>
      </c>
      <c r="M374" s="120">
        <f>J374*$AI$6/200</f>
        <v>0</v>
      </c>
      <c r="N374" s="120">
        <f t="shared" si="283"/>
        <v>0</v>
      </c>
      <c r="O374" s="120">
        <f t="shared" si="278"/>
        <v>-30000</v>
      </c>
      <c r="P374" s="154">
        <f t="shared" si="277"/>
        <v>-6.3157894736842104E-3</v>
      </c>
      <c r="Q374" s="154">
        <f t="shared" si="284"/>
        <v>3.3168982519049754E-2</v>
      </c>
    </row>
    <row r="375" spans="1:18">
      <c r="A375" s="102">
        <v>374</v>
      </c>
      <c r="B375" s="151" t="s">
        <v>3421</v>
      </c>
      <c r="C375" s="150">
        <v>40772</v>
      </c>
      <c r="D375" s="116">
        <v>4840000</v>
      </c>
      <c r="E375" s="116">
        <v>4840000</v>
      </c>
      <c r="F375" s="116">
        <v>4840000</v>
      </c>
      <c r="G375" s="116">
        <v>4840000</v>
      </c>
      <c r="H375" s="102"/>
      <c r="I375" s="152">
        <v>0</v>
      </c>
      <c r="J375" s="152">
        <v>0</v>
      </c>
      <c r="K375" s="152">
        <v>0</v>
      </c>
      <c r="M375" s="120">
        <f>J375*$AI$6/200</f>
        <v>0</v>
      </c>
      <c r="N375" s="120">
        <f t="shared" si="283"/>
        <v>0</v>
      </c>
      <c r="O375" s="120">
        <f t="shared" si="278"/>
        <v>120000</v>
      </c>
      <c r="P375" s="154">
        <f t="shared" si="277"/>
        <v>2.5423728813559324E-2</v>
      </c>
      <c r="Q375" s="154">
        <f t="shared" si="284"/>
        <v>-1.6625067824199674E-2</v>
      </c>
    </row>
    <row r="376" spans="1:18">
      <c r="A376" s="102">
        <v>375</v>
      </c>
      <c r="B376" s="151" t="s">
        <v>3420</v>
      </c>
      <c r="C376" s="150">
        <v>40773</v>
      </c>
      <c r="D376" s="116">
        <v>4900000</v>
      </c>
      <c r="E376" s="116">
        <v>4900000</v>
      </c>
      <c r="F376" s="116">
        <v>4900000</v>
      </c>
      <c r="G376" s="116">
        <v>4900000</v>
      </c>
      <c r="H376" s="102"/>
      <c r="I376" s="153">
        <v>0</v>
      </c>
      <c r="J376" s="153">
        <v>0</v>
      </c>
      <c r="K376" s="153">
        <v>0</v>
      </c>
      <c r="M376" s="120">
        <f>J376*$AI$6/200</f>
        <v>0</v>
      </c>
      <c r="N376" s="120">
        <f t="shared" si="283"/>
        <v>0</v>
      </c>
      <c r="O376" s="120">
        <f t="shared" si="278"/>
        <v>60000</v>
      </c>
      <c r="P376" s="154">
        <f t="shared" si="277"/>
        <v>1.2396694214876033E-2</v>
      </c>
      <c r="Q376" s="154">
        <f t="shared" si="284"/>
        <v>8.7986609893596496E-3</v>
      </c>
    </row>
    <row r="377" spans="1:18">
      <c r="A377" s="102">
        <v>376</v>
      </c>
      <c r="B377" s="151" t="s">
        <v>3419</v>
      </c>
      <c r="C377" s="150">
        <v>40775</v>
      </c>
      <c r="D377" s="116">
        <v>4940000</v>
      </c>
      <c r="E377" s="116">
        <v>4940000</v>
      </c>
      <c r="F377" s="116">
        <v>4940000</v>
      </c>
      <c r="G377" s="116">
        <v>4940000</v>
      </c>
      <c r="H377" s="102"/>
      <c r="I377" s="116">
        <f t="shared" ref="I377:I440" si="321">G377*1.1</f>
        <v>5434000</v>
      </c>
      <c r="J377" s="116">
        <f t="shared" ref="J377:J440" si="322">G377/3</f>
        <v>1646666.6666666667</v>
      </c>
      <c r="K377" s="120">
        <f t="shared" ref="K377" si="323">G645</f>
        <v>6990000</v>
      </c>
      <c r="L377" s="120">
        <f t="shared" ref="L377" si="324">K377-I377</f>
        <v>1556000</v>
      </c>
      <c r="M377" s="120">
        <f>J377*$AI$6/200</f>
        <v>205833.33333333337</v>
      </c>
      <c r="N377" s="120">
        <f t="shared" si="283"/>
        <v>1761833.3333333335</v>
      </c>
      <c r="O377" s="120">
        <f t="shared" si="278"/>
        <v>40000</v>
      </c>
      <c r="P377" s="154">
        <f t="shared" si="277"/>
        <v>8.1632653061224497E-3</v>
      </c>
      <c r="Q377" s="154">
        <f t="shared" si="284"/>
        <v>1.0778688537569019E-2</v>
      </c>
      <c r="R377" s="102">
        <v>1</v>
      </c>
    </row>
    <row r="378" spans="1:18">
      <c r="A378" s="102">
        <v>377</v>
      </c>
      <c r="B378" s="151" t="s">
        <v>3418</v>
      </c>
      <c r="C378" s="150">
        <v>40776</v>
      </c>
      <c r="D378" s="116">
        <v>5170000</v>
      </c>
      <c r="E378" s="116">
        <v>5170000</v>
      </c>
      <c r="F378" s="116">
        <v>5170000</v>
      </c>
      <c r="G378" s="116">
        <v>5170000</v>
      </c>
      <c r="H378" s="102"/>
      <c r="I378" s="152">
        <v>0</v>
      </c>
      <c r="J378" s="152">
        <v>0</v>
      </c>
      <c r="K378" s="152">
        <v>0</v>
      </c>
      <c r="M378" s="120">
        <f>J378*$AI$6/200</f>
        <v>0</v>
      </c>
      <c r="N378" s="120">
        <f t="shared" si="283"/>
        <v>0</v>
      </c>
      <c r="O378" s="120">
        <f t="shared" si="278"/>
        <v>230000</v>
      </c>
      <c r="P378" s="154">
        <f t="shared" si="277"/>
        <v>4.6558704453441298E-2</v>
      </c>
      <c r="Q378" s="154">
        <f t="shared" si="284"/>
        <v>2.925123219420693E-2</v>
      </c>
    </row>
    <row r="379" spans="1:18">
      <c r="A379" s="102">
        <v>378</v>
      </c>
      <c r="B379" s="151" t="s">
        <v>3417</v>
      </c>
      <c r="C379" s="150">
        <v>40778</v>
      </c>
      <c r="D379" s="116">
        <v>5330000</v>
      </c>
      <c r="E379" s="116">
        <v>5330000</v>
      </c>
      <c r="F379" s="116">
        <v>5330000</v>
      </c>
      <c r="G379" s="116">
        <v>5330000</v>
      </c>
      <c r="H379" s="102"/>
      <c r="I379" s="152">
        <v>0</v>
      </c>
      <c r="J379" s="152">
        <v>0</v>
      </c>
      <c r="K379" s="152">
        <v>0</v>
      </c>
      <c r="M379" s="120">
        <f>J379*$AI$6/200</f>
        <v>0</v>
      </c>
      <c r="N379" s="120">
        <f t="shared" si="283"/>
        <v>0</v>
      </c>
      <c r="O379" s="120">
        <f t="shared" si="278"/>
        <v>160000</v>
      </c>
      <c r="P379" s="154">
        <f t="shared" si="277"/>
        <v>3.0947775628626693E-2</v>
      </c>
      <c r="Q379" s="154">
        <f t="shared" si="284"/>
        <v>8.6226603314314892E-2</v>
      </c>
    </row>
    <row r="380" spans="1:18">
      <c r="A380" s="102">
        <v>379</v>
      </c>
      <c r="B380" s="151" t="s">
        <v>3416</v>
      </c>
      <c r="C380" s="150">
        <v>40779</v>
      </c>
      <c r="D380" s="116">
        <v>5580000</v>
      </c>
      <c r="E380" s="116">
        <v>5580000</v>
      </c>
      <c r="F380" s="116">
        <v>5580000</v>
      </c>
      <c r="G380" s="116">
        <v>5580000</v>
      </c>
      <c r="H380" s="102"/>
      <c r="I380" s="152">
        <v>0</v>
      </c>
      <c r="J380" s="152">
        <v>0</v>
      </c>
      <c r="K380" s="152">
        <v>0</v>
      </c>
      <c r="M380" s="120">
        <f>J380*$AI$6/200</f>
        <v>0</v>
      </c>
      <c r="N380" s="120">
        <f t="shared" si="283"/>
        <v>0</v>
      </c>
      <c r="O380" s="120">
        <f t="shared" si="278"/>
        <v>250000</v>
      </c>
      <c r="P380" s="154">
        <f t="shared" si="277"/>
        <v>4.6904315196998121E-2</v>
      </c>
      <c r="Q380" s="154">
        <f t="shared" si="284"/>
        <v>0.1234901684166258</v>
      </c>
    </row>
    <row r="381" spans="1:18">
      <c r="A381" s="102">
        <v>380</v>
      </c>
      <c r="B381" s="151" t="s">
        <v>3415</v>
      </c>
      <c r="C381" s="150">
        <v>40780</v>
      </c>
      <c r="D381" s="116">
        <v>5570000</v>
      </c>
      <c r="E381" s="116">
        <v>5570000</v>
      </c>
      <c r="F381" s="116">
        <v>5570000</v>
      </c>
      <c r="G381" s="116">
        <v>5570000</v>
      </c>
      <c r="H381" s="102"/>
      <c r="I381" s="153">
        <v>0</v>
      </c>
      <c r="J381" s="153">
        <v>0</v>
      </c>
      <c r="K381" s="153">
        <v>0</v>
      </c>
      <c r="M381" s="120">
        <f>J381*$AI$6/200</f>
        <v>0</v>
      </c>
      <c r="N381" s="120">
        <f t="shared" si="283"/>
        <v>0</v>
      </c>
      <c r="O381" s="120">
        <f t="shared" si="278"/>
        <v>-10000</v>
      </c>
      <c r="P381" s="154">
        <f t="shared" si="277"/>
        <v>-1.7921146953405018E-3</v>
      </c>
      <c r="Q381" s="154">
        <f t="shared" si="284"/>
        <v>0.14497075480006458</v>
      </c>
    </row>
    <row r="382" spans="1:18">
      <c r="A382" s="102">
        <v>381</v>
      </c>
      <c r="B382" s="151" t="s">
        <v>3414</v>
      </c>
      <c r="C382" s="150">
        <v>40782</v>
      </c>
      <c r="D382" s="116">
        <v>5220000</v>
      </c>
      <c r="E382" s="116">
        <v>5220000</v>
      </c>
      <c r="F382" s="116">
        <v>5220000</v>
      </c>
      <c r="G382" s="116">
        <v>5220000</v>
      </c>
      <c r="H382" s="102"/>
      <c r="I382" s="116">
        <f t="shared" ref="I382:I445" si="325">G382*1.1</f>
        <v>5742000</v>
      </c>
      <c r="J382" s="116">
        <f t="shared" ref="J382:J445" si="326">G382/3</f>
        <v>1740000</v>
      </c>
      <c r="K382" s="120">
        <f t="shared" ref="K382" si="327">G650</f>
        <v>7280000</v>
      </c>
      <c r="L382" s="120">
        <f t="shared" ref="L382" si="328">K382-I382</f>
        <v>1538000</v>
      </c>
      <c r="M382" s="120">
        <f>J382*$AI$6/200</f>
        <v>217500</v>
      </c>
      <c r="N382" s="120">
        <f t="shared" si="283"/>
        <v>1755500</v>
      </c>
      <c r="O382" s="120">
        <f t="shared" si="278"/>
        <v>-350000</v>
      </c>
      <c r="P382" s="154">
        <f t="shared" si="277"/>
        <v>-6.283662477558348E-2</v>
      </c>
      <c r="Q382" s="154">
        <f t="shared" si="284"/>
        <v>0.13078194588984807</v>
      </c>
      <c r="R382" s="102">
        <v>1</v>
      </c>
    </row>
    <row r="383" spans="1:18">
      <c r="A383" s="102">
        <v>382</v>
      </c>
      <c r="B383" s="151" t="s">
        <v>3413</v>
      </c>
      <c r="C383" s="150">
        <v>40783</v>
      </c>
      <c r="D383" s="116">
        <v>5600000</v>
      </c>
      <c r="E383" s="116">
        <v>5600000</v>
      </c>
      <c r="F383" s="116">
        <v>5600000</v>
      </c>
      <c r="G383" s="116">
        <v>5600000</v>
      </c>
      <c r="H383" s="102"/>
      <c r="I383" s="152">
        <v>0</v>
      </c>
      <c r="J383" s="152">
        <v>0</v>
      </c>
      <c r="K383" s="152">
        <v>0</v>
      </c>
      <c r="M383" s="120">
        <f>J383*$AI$6/200</f>
        <v>0</v>
      </c>
      <c r="N383" s="120">
        <f t="shared" si="283"/>
        <v>0</v>
      </c>
      <c r="O383" s="120">
        <f t="shared" si="278"/>
        <v>380000</v>
      </c>
      <c r="P383" s="154">
        <f t="shared" si="277"/>
        <v>7.2796934865900387E-2</v>
      </c>
      <c r="Q383" s="154">
        <f t="shared" si="284"/>
        <v>5.9782055808142137E-2</v>
      </c>
    </row>
    <row r="384" spans="1:18">
      <c r="A384" s="102">
        <v>383</v>
      </c>
      <c r="B384" s="151" t="s">
        <v>3412</v>
      </c>
      <c r="C384" s="150">
        <v>40784</v>
      </c>
      <c r="D384" s="116">
        <v>5540000</v>
      </c>
      <c r="E384" s="116">
        <v>5540000</v>
      </c>
      <c r="F384" s="116">
        <v>5540000</v>
      </c>
      <c r="G384" s="116">
        <v>5540000</v>
      </c>
      <c r="H384" s="102"/>
      <c r="I384" s="152">
        <v>0</v>
      </c>
      <c r="J384" s="152">
        <v>0</v>
      </c>
      <c r="K384" s="152">
        <v>0</v>
      </c>
      <c r="M384" s="120">
        <f>J384*$AI$6/200</f>
        <v>0</v>
      </c>
      <c r="N384" s="120">
        <f t="shared" si="283"/>
        <v>0</v>
      </c>
      <c r="O384" s="120">
        <f t="shared" si="278"/>
        <v>-60000</v>
      </c>
      <c r="P384" s="154">
        <f t="shared" si="277"/>
        <v>-1.0714285714285714E-2</v>
      </c>
      <c r="Q384" s="154">
        <f t="shared" si="284"/>
        <v>8.6020286220601219E-2</v>
      </c>
    </row>
    <row r="385" spans="1:18">
      <c r="A385" s="102">
        <v>384</v>
      </c>
      <c r="B385" s="151" t="s">
        <v>3411</v>
      </c>
      <c r="C385" s="150">
        <v>40785</v>
      </c>
      <c r="D385" s="116">
        <v>5560000</v>
      </c>
      <c r="E385" s="116">
        <v>5560000</v>
      </c>
      <c r="F385" s="116">
        <v>5560000</v>
      </c>
      <c r="G385" s="116">
        <v>5560000</v>
      </c>
      <c r="H385" s="102"/>
      <c r="I385" s="152">
        <v>0</v>
      </c>
      <c r="J385" s="152">
        <v>0</v>
      </c>
      <c r="K385" s="152">
        <v>0</v>
      </c>
      <c r="M385" s="120">
        <f>J385*$AI$6/200</f>
        <v>0</v>
      </c>
      <c r="N385" s="120">
        <f t="shared" si="283"/>
        <v>0</v>
      </c>
      <c r="O385" s="120">
        <f t="shared" si="278"/>
        <v>20000</v>
      </c>
      <c r="P385" s="154">
        <f t="shared" si="277"/>
        <v>3.6101083032490976E-3</v>
      </c>
      <c r="Q385" s="154">
        <f t="shared" si="284"/>
        <v>4.4358224877688812E-2</v>
      </c>
    </row>
    <row r="386" spans="1:18">
      <c r="A386" s="102">
        <v>385</v>
      </c>
      <c r="B386" s="151" t="s">
        <v>3410</v>
      </c>
      <c r="C386" s="150">
        <v>40789</v>
      </c>
      <c r="D386" s="116">
        <v>5520000</v>
      </c>
      <c r="E386" s="116">
        <v>5520000</v>
      </c>
      <c r="F386" s="116">
        <v>5520000</v>
      </c>
      <c r="G386" s="116">
        <v>5520000</v>
      </c>
      <c r="H386" s="102"/>
      <c r="I386" s="153">
        <v>0</v>
      </c>
      <c r="J386" s="153">
        <v>0</v>
      </c>
      <c r="K386" s="153">
        <v>0</v>
      </c>
      <c r="M386" s="120">
        <f>J386*$AI$6/200</f>
        <v>0</v>
      </c>
      <c r="N386" s="120">
        <f t="shared" si="283"/>
        <v>0</v>
      </c>
      <c r="O386" s="120">
        <f t="shared" si="278"/>
        <v>-40000</v>
      </c>
      <c r="P386" s="154">
        <f t="shared" si="277"/>
        <v>-7.1942446043165471E-3</v>
      </c>
      <c r="Q386" s="154">
        <f t="shared" si="284"/>
        <v>1.0640179839397851E-3</v>
      </c>
    </row>
    <row r="387" spans="1:18">
      <c r="A387" s="102">
        <v>386</v>
      </c>
      <c r="B387" s="151" t="s">
        <v>3409</v>
      </c>
      <c r="C387" s="150">
        <v>40790</v>
      </c>
      <c r="D387" s="116">
        <v>5650000</v>
      </c>
      <c r="E387" s="116">
        <v>5650000</v>
      </c>
      <c r="F387" s="116">
        <v>5650000</v>
      </c>
      <c r="G387" s="116">
        <v>5650000</v>
      </c>
      <c r="H387" s="102"/>
      <c r="I387" s="116">
        <f t="shared" ref="I387:I450" si="329">G387*1.1</f>
        <v>6215000.0000000009</v>
      </c>
      <c r="J387" s="116">
        <f t="shared" ref="J387:J450" si="330">G387/3</f>
        <v>1883333.3333333333</v>
      </c>
      <c r="K387" s="120">
        <f t="shared" ref="K387" si="331">G655</f>
        <v>7390000</v>
      </c>
      <c r="L387" s="120">
        <f t="shared" ref="L387" si="332">K387-I387</f>
        <v>1174999.9999999991</v>
      </c>
      <c r="M387" s="120">
        <f>J387*$AI$6/200</f>
        <v>235416.66666666663</v>
      </c>
      <c r="N387" s="120">
        <f t="shared" si="283"/>
        <v>1410416.6666666656</v>
      </c>
      <c r="O387" s="120">
        <f t="shared" si="278"/>
        <v>130000</v>
      </c>
      <c r="P387" s="154">
        <f t="shared" ref="P387:P450" si="333">O387/G386</f>
        <v>2.355072463768116E-2</v>
      </c>
      <c r="Q387" s="154">
        <f t="shared" si="284"/>
        <v>-4.3381119250362572E-3</v>
      </c>
      <c r="R387" s="102">
        <v>1</v>
      </c>
    </row>
    <row r="388" spans="1:18">
      <c r="A388" s="102">
        <v>387</v>
      </c>
      <c r="B388" s="151" t="s">
        <v>3408</v>
      </c>
      <c r="C388" s="150">
        <v>40791</v>
      </c>
      <c r="D388" s="116">
        <v>5630000</v>
      </c>
      <c r="E388" s="116">
        <v>5630000</v>
      </c>
      <c r="F388" s="116">
        <v>5630000</v>
      </c>
      <c r="G388" s="116">
        <v>5630000</v>
      </c>
      <c r="H388" s="102"/>
      <c r="I388" s="152">
        <v>0</v>
      </c>
      <c r="J388" s="152">
        <v>0</v>
      </c>
      <c r="K388" s="152">
        <v>0</v>
      </c>
      <c r="M388" s="120">
        <f>J388*$AI$6/200</f>
        <v>0</v>
      </c>
      <c r="N388" s="120">
        <f t="shared" si="283"/>
        <v>0</v>
      </c>
      <c r="O388" s="120">
        <f t="shared" ref="O388:O451" si="334">G388-G387</f>
        <v>-20000</v>
      </c>
      <c r="P388" s="154">
        <f t="shared" si="333"/>
        <v>-3.5398230088495575E-3</v>
      </c>
      <c r="Q388" s="154">
        <f t="shared" si="284"/>
        <v>8.2049237488228371E-2</v>
      </c>
    </row>
    <row r="389" spans="1:18">
      <c r="A389" s="102">
        <v>388</v>
      </c>
      <c r="B389" s="151" t="s">
        <v>3407</v>
      </c>
      <c r="C389" s="150">
        <v>40792</v>
      </c>
      <c r="D389" s="116">
        <v>5750000</v>
      </c>
      <c r="E389" s="116">
        <v>5750000</v>
      </c>
      <c r="F389" s="116">
        <v>5750000</v>
      </c>
      <c r="G389" s="116">
        <v>5750000</v>
      </c>
      <c r="H389" s="102"/>
      <c r="I389" s="152">
        <v>0</v>
      </c>
      <c r="J389" s="152">
        <v>0</v>
      </c>
      <c r="K389" s="152">
        <v>0</v>
      </c>
      <c r="M389" s="120">
        <f>J389*$AI$6/200</f>
        <v>0</v>
      </c>
      <c r="N389" s="120">
        <f t="shared" si="283"/>
        <v>0</v>
      </c>
      <c r="O389" s="120">
        <f t="shared" si="334"/>
        <v>120000</v>
      </c>
      <c r="P389" s="154">
        <f t="shared" si="333"/>
        <v>2.1314387211367674E-2</v>
      </c>
      <c r="Q389" s="154">
        <f t="shared" si="284"/>
        <v>5.7124796134784377E-3</v>
      </c>
    </row>
    <row r="390" spans="1:18">
      <c r="A390" s="102">
        <v>389</v>
      </c>
      <c r="B390" s="151" t="s">
        <v>3406</v>
      </c>
      <c r="C390" s="150">
        <v>40793</v>
      </c>
      <c r="D390" s="116">
        <v>5960000</v>
      </c>
      <c r="E390" s="116">
        <v>5960000</v>
      </c>
      <c r="F390" s="116">
        <v>5960000</v>
      </c>
      <c r="G390" s="116">
        <v>5960000</v>
      </c>
      <c r="H390" s="102"/>
      <c r="I390" s="152">
        <v>0</v>
      </c>
      <c r="J390" s="152">
        <v>0</v>
      </c>
      <c r="K390" s="152">
        <v>0</v>
      </c>
      <c r="M390" s="120">
        <f>J390*$AI$6/200</f>
        <v>0</v>
      </c>
      <c r="N390" s="120">
        <f t="shared" si="283"/>
        <v>0</v>
      </c>
      <c r="O390" s="120">
        <f t="shared" si="334"/>
        <v>210000</v>
      </c>
      <c r="P390" s="154">
        <f t="shared" si="333"/>
        <v>3.6521739130434785E-2</v>
      </c>
      <c r="Q390" s="154">
        <f t="shared" si="284"/>
        <v>3.7741152539131823E-2</v>
      </c>
    </row>
    <row r="391" spans="1:18">
      <c r="A391" s="102">
        <v>390</v>
      </c>
      <c r="B391" s="151" t="s">
        <v>3405</v>
      </c>
      <c r="C391" s="150">
        <v>40794</v>
      </c>
      <c r="D391" s="116">
        <v>5900000</v>
      </c>
      <c r="E391" s="116">
        <v>5900000</v>
      </c>
      <c r="F391" s="116">
        <v>5900000</v>
      </c>
      <c r="G391" s="116">
        <v>5900000</v>
      </c>
      <c r="H391" s="102"/>
      <c r="I391" s="153">
        <v>0</v>
      </c>
      <c r="J391" s="153">
        <v>0</v>
      </c>
      <c r="K391" s="153">
        <v>0</v>
      </c>
      <c r="M391" s="120">
        <f>J391*$AI$6/200</f>
        <v>0</v>
      </c>
      <c r="N391" s="120">
        <f t="shared" si="283"/>
        <v>0</v>
      </c>
      <c r="O391" s="120">
        <f t="shared" si="334"/>
        <v>-60000</v>
      </c>
      <c r="P391" s="154">
        <f t="shared" si="333"/>
        <v>-1.0067114093959731E-2</v>
      </c>
      <c r="Q391" s="154">
        <f t="shared" si="284"/>
        <v>7.0652783366317515E-2</v>
      </c>
    </row>
    <row r="392" spans="1:18">
      <c r="A392" s="102">
        <v>391</v>
      </c>
      <c r="B392" s="151" t="s">
        <v>3404</v>
      </c>
      <c r="C392" s="150">
        <v>40796</v>
      </c>
      <c r="D392" s="116">
        <v>5960000</v>
      </c>
      <c r="E392" s="116">
        <v>5960000</v>
      </c>
      <c r="F392" s="116">
        <v>5960000</v>
      </c>
      <c r="G392" s="116">
        <v>5960000</v>
      </c>
      <c r="H392" s="102"/>
      <c r="I392" s="116">
        <f t="shared" ref="I392:I455" si="335">G392*1.1</f>
        <v>6556000.0000000009</v>
      </c>
      <c r="J392" s="116">
        <f t="shared" ref="J392:J455" si="336">G392/3</f>
        <v>1986666.6666666667</v>
      </c>
      <c r="K392" s="120">
        <f t="shared" ref="K392" si="337">G660</f>
        <v>7670000</v>
      </c>
      <c r="L392" s="120">
        <f t="shared" ref="L392" si="338">K392-I392</f>
        <v>1113999.9999999991</v>
      </c>
      <c r="M392" s="120">
        <f>J392*$AI$6/200</f>
        <v>248333.33333333337</v>
      </c>
      <c r="N392" s="120">
        <f t="shared" ref="N392:N455" si="339">L392+M392</f>
        <v>1362333.3333333326</v>
      </c>
      <c r="O392" s="120">
        <f t="shared" si="334"/>
        <v>60000</v>
      </c>
      <c r="P392" s="154">
        <f t="shared" si="333"/>
        <v>1.0169491525423728E-2</v>
      </c>
      <c r="Q392" s="154">
        <f t="shared" ref="Q392:Q455" si="340">SUM(P387:P391)</f>
        <v>6.7779913876674328E-2</v>
      </c>
      <c r="R392" s="102">
        <v>1</v>
      </c>
    </row>
    <row r="393" spans="1:18">
      <c r="A393" s="102">
        <v>392</v>
      </c>
      <c r="B393" s="151" t="s">
        <v>3403</v>
      </c>
      <c r="C393" s="150">
        <v>40797</v>
      </c>
      <c r="D393" s="116">
        <v>6050000</v>
      </c>
      <c r="E393" s="116">
        <v>6050000</v>
      </c>
      <c r="F393" s="116">
        <v>6050000</v>
      </c>
      <c r="G393" s="116">
        <v>6050000</v>
      </c>
      <c r="H393" s="102"/>
      <c r="I393" s="152">
        <v>0</v>
      </c>
      <c r="J393" s="152">
        <v>0</v>
      </c>
      <c r="K393" s="152">
        <v>0</v>
      </c>
      <c r="M393" s="120">
        <f>J393*$AI$6/200</f>
        <v>0</v>
      </c>
      <c r="N393" s="120">
        <f t="shared" si="339"/>
        <v>0</v>
      </c>
      <c r="O393" s="120">
        <f t="shared" si="334"/>
        <v>90000</v>
      </c>
      <c r="P393" s="154">
        <f t="shared" si="333"/>
        <v>1.5100671140939598E-2</v>
      </c>
      <c r="Q393" s="154">
        <f t="shared" si="340"/>
        <v>5.4398680764416903E-2</v>
      </c>
    </row>
    <row r="394" spans="1:18">
      <c r="A394" s="102">
        <v>393</v>
      </c>
      <c r="B394" s="151" t="s">
        <v>3402</v>
      </c>
      <c r="C394" s="150">
        <v>40798</v>
      </c>
      <c r="D394" s="116">
        <v>6150000</v>
      </c>
      <c r="E394" s="116">
        <v>6150000</v>
      </c>
      <c r="F394" s="116">
        <v>6150000</v>
      </c>
      <c r="G394" s="116">
        <v>6150000</v>
      </c>
      <c r="H394" s="102"/>
      <c r="I394" s="152">
        <v>0</v>
      </c>
      <c r="J394" s="152">
        <v>0</v>
      </c>
      <c r="K394" s="152">
        <v>0</v>
      </c>
      <c r="M394" s="120">
        <f>J394*$AI$6/200</f>
        <v>0</v>
      </c>
      <c r="N394" s="120">
        <f t="shared" si="339"/>
        <v>0</v>
      </c>
      <c r="O394" s="120">
        <f t="shared" si="334"/>
        <v>100000</v>
      </c>
      <c r="P394" s="154">
        <f t="shared" si="333"/>
        <v>1.6528925619834711E-2</v>
      </c>
      <c r="Q394" s="154">
        <f t="shared" si="340"/>
        <v>7.3039174914206056E-2</v>
      </c>
    </row>
    <row r="395" spans="1:18">
      <c r="A395" s="102">
        <v>394</v>
      </c>
      <c r="B395" s="151" t="s">
        <v>3401</v>
      </c>
      <c r="C395" s="150">
        <v>40799</v>
      </c>
      <c r="D395" s="116">
        <v>6400000</v>
      </c>
      <c r="E395" s="116">
        <v>6400000</v>
      </c>
      <c r="F395" s="116">
        <v>6400000</v>
      </c>
      <c r="G395" s="116">
        <v>6400000</v>
      </c>
      <c r="H395" s="102"/>
      <c r="I395" s="152">
        <v>0</v>
      </c>
      <c r="J395" s="152">
        <v>0</v>
      </c>
      <c r="K395" s="152">
        <v>0</v>
      </c>
      <c r="M395" s="120">
        <f>J395*$AI$6/200</f>
        <v>0</v>
      </c>
      <c r="N395" s="120">
        <f t="shared" si="339"/>
        <v>0</v>
      </c>
      <c r="O395" s="120">
        <f t="shared" si="334"/>
        <v>250000</v>
      </c>
      <c r="P395" s="154">
        <f t="shared" si="333"/>
        <v>4.065040650406504E-2</v>
      </c>
      <c r="Q395" s="154">
        <f t="shared" si="340"/>
        <v>6.825371332267309E-2</v>
      </c>
    </row>
    <row r="396" spans="1:18">
      <c r="A396" s="102">
        <v>395</v>
      </c>
      <c r="B396" s="151" t="s">
        <v>3400</v>
      </c>
      <c r="C396" s="150">
        <v>40800</v>
      </c>
      <c r="D396" s="116">
        <v>6100000</v>
      </c>
      <c r="E396" s="116">
        <v>6100000</v>
      </c>
      <c r="F396" s="116">
        <v>6100000</v>
      </c>
      <c r="G396" s="116">
        <v>6100000</v>
      </c>
      <c r="H396" s="102"/>
      <c r="I396" s="153">
        <v>0</v>
      </c>
      <c r="J396" s="153">
        <v>0</v>
      </c>
      <c r="K396" s="153">
        <v>0</v>
      </c>
      <c r="M396" s="120">
        <f>J396*$AI$6/200</f>
        <v>0</v>
      </c>
      <c r="N396" s="120">
        <f t="shared" si="339"/>
        <v>0</v>
      </c>
      <c r="O396" s="120">
        <f t="shared" si="334"/>
        <v>-300000</v>
      </c>
      <c r="P396" s="154">
        <f t="shared" si="333"/>
        <v>-4.6875E-2</v>
      </c>
      <c r="Q396" s="154">
        <f t="shared" si="340"/>
        <v>7.2382380696303344E-2</v>
      </c>
    </row>
    <row r="397" spans="1:18">
      <c r="A397" s="102">
        <v>396</v>
      </c>
      <c r="B397" s="151" t="s">
        <v>3399</v>
      </c>
      <c r="C397" s="150">
        <v>40801</v>
      </c>
      <c r="D397" s="116">
        <v>6000000</v>
      </c>
      <c r="E397" s="116">
        <v>6000000</v>
      </c>
      <c r="F397" s="116">
        <v>6000000</v>
      </c>
      <c r="G397" s="116">
        <v>6000000</v>
      </c>
      <c r="H397" s="102"/>
      <c r="I397" s="116">
        <f t="shared" ref="I397:I460" si="341">G397*1.1</f>
        <v>6600000.0000000009</v>
      </c>
      <c r="J397" s="116">
        <f t="shared" ref="J397:J460" si="342">G397/3</f>
        <v>2000000</v>
      </c>
      <c r="K397" s="120">
        <f t="shared" ref="K397" si="343">G665</f>
        <v>7770000</v>
      </c>
      <c r="L397" s="120">
        <f t="shared" ref="L397" si="344">K397-I397</f>
        <v>1169999.9999999991</v>
      </c>
      <c r="M397" s="120">
        <f>J397*$AI$6/200</f>
        <v>250000</v>
      </c>
      <c r="N397" s="120">
        <f t="shared" si="339"/>
        <v>1419999.9999999991</v>
      </c>
      <c r="O397" s="120">
        <f t="shared" si="334"/>
        <v>-100000</v>
      </c>
      <c r="P397" s="154">
        <f t="shared" si="333"/>
        <v>-1.6393442622950821E-2</v>
      </c>
      <c r="Q397" s="154">
        <f t="shared" si="340"/>
        <v>3.5574494790263075E-2</v>
      </c>
      <c r="R397" s="102">
        <v>1</v>
      </c>
    </row>
    <row r="398" spans="1:18">
      <c r="A398" s="102">
        <v>397</v>
      </c>
      <c r="B398" s="151" t="s">
        <v>3398</v>
      </c>
      <c r="C398" s="150">
        <v>40803</v>
      </c>
      <c r="D398" s="116">
        <v>6050000</v>
      </c>
      <c r="E398" s="116">
        <v>6050000</v>
      </c>
      <c r="F398" s="116">
        <v>6050000</v>
      </c>
      <c r="G398" s="116">
        <v>6050000</v>
      </c>
      <c r="H398" s="102"/>
      <c r="I398" s="152">
        <v>0</v>
      </c>
      <c r="J398" s="152">
        <v>0</v>
      </c>
      <c r="K398" s="152">
        <v>0</v>
      </c>
      <c r="M398" s="120">
        <f>J398*$AI$6/200</f>
        <v>0</v>
      </c>
      <c r="N398" s="120">
        <f t="shared" si="339"/>
        <v>0</v>
      </c>
      <c r="O398" s="120">
        <f t="shared" si="334"/>
        <v>50000</v>
      </c>
      <c r="P398" s="154">
        <f t="shared" si="333"/>
        <v>8.3333333333333332E-3</v>
      </c>
      <c r="Q398" s="154">
        <f t="shared" si="340"/>
        <v>9.0115606418885337E-3</v>
      </c>
    </row>
    <row r="399" spans="1:18">
      <c r="A399" s="102">
        <v>398</v>
      </c>
      <c r="B399" s="151" t="s">
        <v>3397</v>
      </c>
      <c r="C399" s="150">
        <v>40804</v>
      </c>
      <c r="D399" s="116">
        <v>6100000</v>
      </c>
      <c r="E399" s="116">
        <v>6100000</v>
      </c>
      <c r="F399" s="116">
        <v>6100000</v>
      </c>
      <c r="G399" s="116">
        <v>6100000</v>
      </c>
      <c r="H399" s="102"/>
      <c r="I399" s="152">
        <v>0</v>
      </c>
      <c r="J399" s="152">
        <v>0</v>
      </c>
      <c r="K399" s="152">
        <v>0</v>
      </c>
      <c r="M399" s="120">
        <f>J399*$AI$6/200</f>
        <v>0</v>
      </c>
      <c r="N399" s="120">
        <f t="shared" si="339"/>
        <v>0</v>
      </c>
      <c r="O399" s="120">
        <f t="shared" si="334"/>
        <v>50000</v>
      </c>
      <c r="P399" s="154">
        <f t="shared" si="333"/>
        <v>8.2644628099173556E-3</v>
      </c>
      <c r="Q399" s="154">
        <f t="shared" si="340"/>
        <v>2.2442228342822636E-3</v>
      </c>
    </row>
    <row r="400" spans="1:18">
      <c r="A400" s="102">
        <v>399</v>
      </c>
      <c r="B400" s="151" t="s">
        <v>3396</v>
      </c>
      <c r="C400" s="150">
        <v>40805</v>
      </c>
      <c r="D400" s="116">
        <v>6100000</v>
      </c>
      <c r="E400" s="116">
        <v>6100000</v>
      </c>
      <c r="F400" s="116">
        <v>6100000</v>
      </c>
      <c r="G400" s="116">
        <v>6100000</v>
      </c>
      <c r="H400" s="102"/>
      <c r="I400" s="152">
        <v>0</v>
      </c>
      <c r="J400" s="152">
        <v>0</v>
      </c>
      <c r="K400" s="152">
        <v>0</v>
      </c>
      <c r="M400" s="120">
        <f>J400*$AI$6/200</f>
        <v>0</v>
      </c>
      <c r="N400" s="120">
        <f t="shared" si="339"/>
        <v>0</v>
      </c>
      <c r="O400" s="120">
        <f t="shared" si="334"/>
        <v>0</v>
      </c>
      <c r="P400" s="154">
        <f t="shared" si="333"/>
        <v>0</v>
      </c>
      <c r="Q400" s="154">
        <f t="shared" si="340"/>
        <v>-6.020239975635092E-3</v>
      </c>
    </row>
    <row r="401" spans="1:18">
      <c r="A401" s="102">
        <v>400</v>
      </c>
      <c r="B401" s="151" t="s">
        <v>3395</v>
      </c>
      <c r="C401" s="150">
        <v>40806</v>
      </c>
      <c r="D401" s="116">
        <v>6130000</v>
      </c>
      <c r="E401" s="116">
        <v>6130000</v>
      </c>
      <c r="F401" s="116">
        <v>6130000</v>
      </c>
      <c r="G401" s="116">
        <v>6130000</v>
      </c>
      <c r="H401" s="102"/>
      <c r="I401" s="153">
        <v>0</v>
      </c>
      <c r="J401" s="153">
        <v>0</v>
      </c>
      <c r="K401" s="153">
        <v>0</v>
      </c>
      <c r="M401" s="120">
        <f>J401*$AI$6/200</f>
        <v>0</v>
      </c>
      <c r="N401" s="120">
        <f t="shared" si="339"/>
        <v>0</v>
      </c>
      <c r="O401" s="120">
        <f t="shared" si="334"/>
        <v>30000</v>
      </c>
      <c r="P401" s="154">
        <f t="shared" si="333"/>
        <v>4.9180327868852463E-3</v>
      </c>
      <c r="Q401" s="154">
        <f t="shared" si="340"/>
        <v>-4.6670646479700137E-2</v>
      </c>
    </row>
    <row r="402" spans="1:18">
      <c r="A402" s="102">
        <v>401</v>
      </c>
      <c r="B402" s="151" t="s">
        <v>3394</v>
      </c>
      <c r="C402" s="150">
        <v>40807</v>
      </c>
      <c r="D402" s="116">
        <v>6100000</v>
      </c>
      <c r="E402" s="116">
        <v>6100000</v>
      </c>
      <c r="F402" s="116">
        <v>6100000</v>
      </c>
      <c r="G402" s="116">
        <v>6100000</v>
      </c>
      <c r="H402" s="102"/>
      <c r="I402" s="116">
        <f t="shared" ref="I402:I465" si="345">G402*1.1</f>
        <v>6710000.0000000009</v>
      </c>
      <c r="J402" s="116">
        <f t="shared" ref="J402:J465" si="346">G402/3</f>
        <v>2033333.3333333333</v>
      </c>
      <c r="K402" s="120">
        <f t="shared" ref="K402" si="347">G670</f>
        <v>8265000</v>
      </c>
      <c r="L402" s="120">
        <f t="shared" ref="L402" si="348">K402-I402</f>
        <v>1554999.9999999991</v>
      </c>
      <c r="M402" s="120">
        <f>J402*$AI$6/200</f>
        <v>254166.66666666663</v>
      </c>
      <c r="N402" s="120">
        <f t="shared" si="339"/>
        <v>1809166.6666666656</v>
      </c>
      <c r="O402" s="120">
        <f t="shared" si="334"/>
        <v>-30000</v>
      </c>
      <c r="P402" s="154">
        <f t="shared" si="333"/>
        <v>-4.8939641109298528E-3</v>
      </c>
      <c r="Q402" s="154">
        <f t="shared" si="340"/>
        <v>5.1223863071851146E-3</v>
      </c>
      <c r="R402" s="102">
        <v>1</v>
      </c>
    </row>
    <row r="403" spans="1:18">
      <c r="A403" s="102">
        <v>402</v>
      </c>
      <c r="B403" s="151" t="s">
        <v>3393</v>
      </c>
      <c r="C403" s="150">
        <v>40808</v>
      </c>
      <c r="D403" s="116">
        <v>6150000</v>
      </c>
      <c r="E403" s="116">
        <v>6150000</v>
      </c>
      <c r="F403" s="116">
        <v>6150000</v>
      </c>
      <c r="G403" s="116">
        <v>6150000</v>
      </c>
      <c r="H403" s="102"/>
      <c r="I403" s="152">
        <v>0</v>
      </c>
      <c r="J403" s="152">
        <v>0</v>
      </c>
      <c r="K403" s="152">
        <v>0</v>
      </c>
      <c r="M403" s="120">
        <f>J403*$AI$6/200</f>
        <v>0</v>
      </c>
      <c r="N403" s="120">
        <f t="shared" si="339"/>
        <v>0</v>
      </c>
      <c r="O403" s="120">
        <f t="shared" si="334"/>
        <v>50000</v>
      </c>
      <c r="P403" s="154">
        <f t="shared" si="333"/>
        <v>8.1967213114754103E-3</v>
      </c>
      <c r="Q403" s="154">
        <f t="shared" si="340"/>
        <v>1.6621864819206082E-2</v>
      </c>
    </row>
    <row r="404" spans="1:18">
      <c r="A404" s="102">
        <v>403</v>
      </c>
      <c r="B404" s="151" t="s">
        <v>3392</v>
      </c>
      <c r="C404" s="150">
        <v>40811</v>
      </c>
      <c r="D404" s="116">
        <v>6100000</v>
      </c>
      <c r="E404" s="116">
        <v>6100000</v>
      </c>
      <c r="F404" s="116">
        <v>6100000</v>
      </c>
      <c r="G404" s="116">
        <v>6100000</v>
      </c>
      <c r="H404" s="102"/>
      <c r="I404" s="152">
        <v>0</v>
      </c>
      <c r="J404" s="152">
        <v>0</v>
      </c>
      <c r="K404" s="152">
        <v>0</v>
      </c>
      <c r="M404" s="120">
        <f>J404*$AI$6/200</f>
        <v>0</v>
      </c>
      <c r="N404" s="120">
        <f t="shared" si="339"/>
        <v>0</v>
      </c>
      <c r="O404" s="120">
        <f t="shared" si="334"/>
        <v>-50000</v>
      </c>
      <c r="P404" s="154">
        <f t="shared" si="333"/>
        <v>-8.130081300813009E-3</v>
      </c>
      <c r="Q404" s="154">
        <f t="shared" si="340"/>
        <v>1.6485252797348159E-2</v>
      </c>
    </row>
    <row r="405" spans="1:18">
      <c r="A405" s="102">
        <v>404</v>
      </c>
      <c r="B405" s="151" t="s">
        <v>3391</v>
      </c>
      <c r="C405" s="150">
        <v>40812</v>
      </c>
      <c r="D405" s="116">
        <v>5700000</v>
      </c>
      <c r="E405" s="116">
        <v>5700000</v>
      </c>
      <c r="F405" s="116">
        <v>5700000</v>
      </c>
      <c r="G405" s="116">
        <v>5700000</v>
      </c>
      <c r="H405" s="102"/>
      <c r="I405" s="152">
        <v>0</v>
      </c>
      <c r="J405" s="152">
        <v>0</v>
      </c>
      <c r="K405" s="152">
        <v>0</v>
      </c>
      <c r="M405" s="120">
        <f>J405*$AI$6/200</f>
        <v>0</v>
      </c>
      <c r="N405" s="120">
        <f t="shared" si="339"/>
        <v>0</v>
      </c>
      <c r="O405" s="120">
        <f t="shared" si="334"/>
        <v>-400000</v>
      </c>
      <c r="P405" s="154">
        <f t="shared" si="333"/>
        <v>-6.5573770491803282E-2</v>
      </c>
      <c r="Q405" s="154">
        <f t="shared" si="340"/>
        <v>9.0708686617793979E-5</v>
      </c>
    </row>
    <row r="406" spans="1:18">
      <c r="A406" s="102">
        <v>405</v>
      </c>
      <c r="B406" s="151" t="s">
        <v>3390</v>
      </c>
      <c r="C406" s="150">
        <v>40813</v>
      </c>
      <c r="D406" s="116">
        <v>5650000</v>
      </c>
      <c r="E406" s="116">
        <v>5650000</v>
      </c>
      <c r="F406" s="116">
        <v>5650000</v>
      </c>
      <c r="G406" s="116">
        <v>5650000</v>
      </c>
      <c r="H406" s="102"/>
      <c r="I406" s="153">
        <v>0</v>
      </c>
      <c r="J406" s="153">
        <v>0</v>
      </c>
      <c r="K406" s="153">
        <v>0</v>
      </c>
      <c r="M406" s="120">
        <f>J406*$AI$6/200</f>
        <v>0</v>
      </c>
      <c r="N406" s="120">
        <f t="shared" si="339"/>
        <v>0</v>
      </c>
      <c r="O406" s="120">
        <f t="shared" si="334"/>
        <v>-50000</v>
      </c>
      <c r="P406" s="154">
        <f t="shared" si="333"/>
        <v>-8.771929824561403E-3</v>
      </c>
      <c r="Q406" s="154">
        <f t="shared" si="340"/>
        <v>-6.5483061805185483E-2</v>
      </c>
    </row>
    <row r="407" spans="1:18">
      <c r="A407" s="102">
        <v>406</v>
      </c>
      <c r="B407" s="151" t="s">
        <v>3389</v>
      </c>
      <c r="C407" s="150">
        <v>40814</v>
      </c>
      <c r="D407" s="116">
        <v>5900000</v>
      </c>
      <c r="E407" s="116">
        <v>5900000</v>
      </c>
      <c r="F407" s="116">
        <v>5900000</v>
      </c>
      <c r="G407" s="116">
        <v>5900000</v>
      </c>
      <c r="H407" s="102"/>
      <c r="I407" s="116">
        <f t="shared" ref="I407:I470" si="349">G407*1.1</f>
        <v>6490000.0000000009</v>
      </c>
      <c r="J407" s="116">
        <f t="shared" ref="J407:J470" si="350">G407/3</f>
        <v>1966666.6666666667</v>
      </c>
      <c r="K407" s="120">
        <f t="shared" ref="K407" si="351">G675</f>
        <v>8360000</v>
      </c>
      <c r="L407" s="120">
        <f t="shared" ref="L407" si="352">K407-I407</f>
        <v>1869999.9999999991</v>
      </c>
      <c r="M407" s="120">
        <f>J407*$AI$6/200</f>
        <v>245833.33333333337</v>
      </c>
      <c r="N407" s="120">
        <f t="shared" si="339"/>
        <v>2115833.3333333326</v>
      </c>
      <c r="O407" s="120">
        <f t="shared" si="334"/>
        <v>250000</v>
      </c>
      <c r="P407" s="154">
        <f t="shared" si="333"/>
        <v>4.4247787610619468E-2</v>
      </c>
      <c r="Q407" s="154">
        <f t="shared" si="340"/>
        <v>-7.917302441663214E-2</v>
      </c>
      <c r="R407" s="102">
        <v>1</v>
      </c>
    </row>
    <row r="408" spans="1:18">
      <c r="A408" s="102">
        <v>407</v>
      </c>
      <c r="B408" s="151" t="s">
        <v>3388</v>
      </c>
      <c r="C408" s="150">
        <v>40815</v>
      </c>
      <c r="D408" s="116">
        <v>5870000</v>
      </c>
      <c r="E408" s="116">
        <v>5870000</v>
      </c>
      <c r="F408" s="116">
        <v>5870000</v>
      </c>
      <c r="G408" s="116">
        <v>5870000</v>
      </c>
      <c r="H408" s="102"/>
      <c r="I408" s="152">
        <v>0</v>
      </c>
      <c r="J408" s="152">
        <v>0</v>
      </c>
      <c r="K408" s="152">
        <v>0</v>
      </c>
      <c r="M408" s="120">
        <f>J408*$AI$6/200</f>
        <v>0</v>
      </c>
      <c r="N408" s="120">
        <f t="shared" si="339"/>
        <v>0</v>
      </c>
      <c r="O408" s="120">
        <f t="shared" si="334"/>
        <v>-30000</v>
      </c>
      <c r="P408" s="154">
        <f t="shared" si="333"/>
        <v>-5.084745762711864E-3</v>
      </c>
      <c r="Q408" s="154">
        <f t="shared" si="340"/>
        <v>-3.0031272695082808E-2</v>
      </c>
    </row>
    <row r="409" spans="1:18">
      <c r="A409" s="102">
        <v>408</v>
      </c>
      <c r="B409" s="151" t="s">
        <v>3387</v>
      </c>
      <c r="C409" s="150">
        <v>40817</v>
      </c>
      <c r="D409" s="116">
        <v>5870000</v>
      </c>
      <c r="E409" s="116">
        <v>5870000</v>
      </c>
      <c r="F409" s="116">
        <v>5870000</v>
      </c>
      <c r="G409" s="116">
        <v>5870000</v>
      </c>
      <c r="H409" s="102"/>
      <c r="I409" s="152">
        <v>0</v>
      </c>
      <c r="J409" s="152">
        <v>0</v>
      </c>
      <c r="K409" s="152">
        <v>0</v>
      </c>
      <c r="M409" s="120">
        <f>J409*$AI$6/200</f>
        <v>0</v>
      </c>
      <c r="N409" s="120">
        <f t="shared" si="339"/>
        <v>0</v>
      </c>
      <c r="O409" s="120">
        <f t="shared" si="334"/>
        <v>0</v>
      </c>
      <c r="P409" s="154">
        <f t="shared" si="333"/>
        <v>0</v>
      </c>
      <c r="Q409" s="154">
        <f t="shared" si="340"/>
        <v>-4.3312739769270095E-2</v>
      </c>
    </row>
    <row r="410" spans="1:18">
      <c r="A410" s="102">
        <v>409</v>
      </c>
      <c r="B410" s="151" t="s">
        <v>3386</v>
      </c>
      <c r="C410" s="150">
        <v>40818</v>
      </c>
      <c r="D410" s="116">
        <v>5900000</v>
      </c>
      <c r="E410" s="116">
        <v>5900000</v>
      </c>
      <c r="F410" s="116">
        <v>5900000</v>
      </c>
      <c r="G410" s="116">
        <v>5900000</v>
      </c>
      <c r="H410" s="102"/>
      <c r="I410" s="152">
        <v>0</v>
      </c>
      <c r="J410" s="152">
        <v>0</v>
      </c>
      <c r="K410" s="152">
        <v>0</v>
      </c>
      <c r="M410" s="120">
        <f>J410*$AI$6/200</f>
        <v>0</v>
      </c>
      <c r="N410" s="120">
        <f t="shared" si="339"/>
        <v>0</v>
      </c>
      <c r="O410" s="120">
        <f t="shared" si="334"/>
        <v>30000</v>
      </c>
      <c r="P410" s="154">
        <f t="shared" si="333"/>
        <v>5.1107325383304937E-3</v>
      </c>
      <c r="Q410" s="154">
        <f t="shared" si="340"/>
        <v>-3.5182658468457084E-2</v>
      </c>
    </row>
    <row r="411" spans="1:18">
      <c r="A411" s="102">
        <v>410</v>
      </c>
      <c r="B411" s="151" t="s">
        <v>3385</v>
      </c>
      <c r="C411" s="150">
        <v>40819</v>
      </c>
      <c r="D411" s="116">
        <v>5500000</v>
      </c>
      <c r="E411" s="116">
        <v>5500000</v>
      </c>
      <c r="F411" s="116">
        <v>5500000</v>
      </c>
      <c r="G411" s="116">
        <v>5500000</v>
      </c>
      <c r="H411" s="102"/>
      <c r="I411" s="153">
        <v>0</v>
      </c>
      <c r="J411" s="153">
        <v>0</v>
      </c>
      <c r="K411" s="153">
        <v>0</v>
      </c>
      <c r="M411" s="120">
        <f>J411*$AI$6/200</f>
        <v>0</v>
      </c>
      <c r="N411" s="120">
        <f t="shared" si="339"/>
        <v>0</v>
      </c>
      <c r="O411" s="120">
        <f t="shared" si="334"/>
        <v>-400000</v>
      </c>
      <c r="P411" s="154">
        <f t="shared" si="333"/>
        <v>-6.7796610169491525E-2</v>
      </c>
      <c r="Q411" s="154">
        <f t="shared" si="340"/>
        <v>3.5501844561676696E-2</v>
      </c>
    </row>
    <row r="412" spans="1:18">
      <c r="A412" s="102">
        <v>411</v>
      </c>
      <c r="B412" s="151" t="s">
        <v>3384</v>
      </c>
      <c r="C412" s="150">
        <v>40820</v>
      </c>
      <c r="D412" s="116">
        <v>5550000</v>
      </c>
      <c r="E412" s="116">
        <v>5550000</v>
      </c>
      <c r="F412" s="116">
        <v>5550000</v>
      </c>
      <c r="G412" s="116">
        <v>5550000</v>
      </c>
      <c r="H412" s="102"/>
      <c r="I412" s="116">
        <f t="shared" ref="I412:I475" si="353">G412*1.1</f>
        <v>6105000.0000000009</v>
      </c>
      <c r="J412" s="116">
        <f t="shared" ref="J412:J475" si="354">G412/3</f>
        <v>1850000</v>
      </c>
      <c r="K412" s="120">
        <f t="shared" ref="K412" si="355">G680</f>
        <v>8550000</v>
      </c>
      <c r="L412" s="120">
        <f t="shared" ref="L412" si="356">K412-I412</f>
        <v>2444999.9999999991</v>
      </c>
      <c r="M412" s="120">
        <f>J412*$AI$6/200</f>
        <v>231250</v>
      </c>
      <c r="N412" s="120">
        <f t="shared" si="339"/>
        <v>2676249.9999999991</v>
      </c>
      <c r="O412" s="120">
        <f t="shared" si="334"/>
        <v>50000</v>
      </c>
      <c r="P412" s="154">
        <f t="shared" si="333"/>
        <v>9.0909090909090905E-3</v>
      </c>
      <c r="Q412" s="154">
        <f t="shared" si="340"/>
        <v>-2.3522835783253433E-2</v>
      </c>
      <c r="R412" s="102">
        <v>1</v>
      </c>
    </row>
    <row r="413" spans="1:18">
      <c r="A413" s="102">
        <v>412</v>
      </c>
      <c r="B413" s="151" t="s">
        <v>3383</v>
      </c>
      <c r="C413" s="150">
        <v>40821</v>
      </c>
      <c r="D413" s="116">
        <v>5750000</v>
      </c>
      <c r="E413" s="116">
        <v>5750000</v>
      </c>
      <c r="F413" s="116">
        <v>5750000</v>
      </c>
      <c r="G413" s="116">
        <v>5750000</v>
      </c>
      <c r="H413" s="102"/>
      <c r="I413" s="152">
        <v>0</v>
      </c>
      <c r="J413" s="152">
        <v>0</v>
      </c>
      <c r="K413" s="152">
        <v>0</v>
      </c>
      <c r="M413" s="120">
        <f>J413*$AI$6/200</f>
        <v>0</v>
      </c>
      <c r="N413" s="120">
        <f t="shared" si="339"/>
        <v>0</v>
      </c>
      <c r="O413" s="120">
        <f t="shared" si="334"/>
        <v>200000</v>
      </c>
      <c r="P413" s="154">
        <f t="shared" si="333"/>
        <v>3.6036036036036036E-2</v>
      </c>
      <c r="Q413" s="154">
        <f t="shared" si="340"/>
        <v>-5.8679714302963801E-2</v>
      </c>
    </row>
    <row r="414" spans="1:18">
      <c r="A414" s="102">
        <v>413</v>
      </c>
      <c r="B414" s="151" t="s">
        <v>3382</v>
      </c>
      <c r="C414" s="150">
        <v>40822</v>
      </c>
      <c r="D414" s="116">
        <v>5700000</v>
      </c>
      <c r="E414" s="116">
        <v>5700000</v>
      </c>
      <c r="F414" s="116">
        <v>5700000</v>
      </c>
      <c r="G414" s="116">
        <v>5700000</v>
      </c>
      <c r="H414" s="102"/>
      <c r="I414" s="152">
        <v>0</v>
      </c>
      <c r="J414" s="152">
        <v>0</v>
      </c>
      <c r="K414" s="152">
        <v>0</v>
      </c>
      <c r="M414" s="120">
        <f>J414*$AI$6/200</f>
        <v>0</v>
      </c>
      <c r="N414" s="120">
        <f t="shared" si="339"/>
        <v>0</v>
      </c>
      <c r="O414" s="120">
        <f t="shared" si="334"/>
        <v>-50000</v>
      </c>
      <c r="P414" s="154">
        <f t="shared" si="333"/>
        <v>-8.6956521739130436E-3</v>
      </c>
      <c r="Q414" s="154">
        <f t="shared" si="340"/>
        <v>-1.7558932504215898E-2</v>
      </c>
    </row>
    <row r="415" spans="1:18">
      <c r="A415" s="102">
        <v>414</v>
      </c>
      <c r="B415" s="151" t="s">
        <v>3381</v>
      </c>
      <c r="C415" s="150">
        <v>40824</v>
      </c>
      <c r="D415" s="116">
        <v>5760000</v>
      </c>
      <c r="E415" s="116">
        <v>5760000</v>
      </c>
      <c r="F415" s="116">
        <v>5760000</v>
      </c>
      <c r="G415" s="116">
        <v>5760000</v>
      </c>
      <c r="H415" s="102"/>
      <c r="I415" s="152">
        <v>0</v>
      </c>
      <c r="J415" s="152">
        <v>0</v>
      </c>
      <c r="K415" s="152">
        <v>0</v>
      </c>
      <c r="M415" s="120">
        <f>J415*$AI$6/200</f>
        <v>0</v>
      </c>
      <c r="N415" s="120">
        <f t="shared" si="339"/>
        <v>0</v>
      </c>
      <c r="O415" s="120">
        <f t="shared" si="334"/>
        <v>60000</v>
      </c>
      <c r="P415" s="154">
        <f t="shared" si="333"/>
        <v>1.0526315789473684E-2</v>
      </c>
      <c r="Q415" s="154">
        <f t="shared" si="340"/>
        <v>-2.6254584678128939E-2</v>
      </c>
    </row>
    <row r="416" spans="1:18">
      <c r="A416" s="102">
        <v>415</v>
      </c>
      <c r="B416" s="151" t="s">
        <v>3380</v>
      </c>
      <c r="C416" s="150">
        <v>40825</v>
      </c>
      <c r="D416" s="116">
        <v>5700000</v>
      </c>
      <c r="E416" s="116">
        <v>5700000</v>
      </c>
      <c r="F416" s="116">
        <v>5700000</v>
      </c>
      <c r="G416" s="116">
        <v>5700000</v>
      </c>
      <c r="H416" s="102"/>
      <c r="I416" s="153">
        <v>0</v>
      </c>
      <c r="J416" s="153">
        <v>0</v>
      </c>
      <c r="K416" s="153">
        <v>0</v>
      </c>
      <c r="M416" s="120">
        <f>J416*$AI$6/200</f>
        <v>0</v>
      </c>
      <c r="N416" s="120">
        <f t="shared" si="339"/>
        <v>0</v>
      </c>
      <c r="O416" s="120">
        <f t="shared" si="334"/>
        <v>-60000</v>
      </c>
      <c r="P416" s="154">
        <f t="shared" si="333"/>
        <v>-1.0416666666666666E-2</v>
      </c>
      <c r="Q416" s="154">
        <f t="shared" si="340"/>
        <v>-2.0839001426985755E-2</v>
      </c>
    </row>
    <row r="417" spans="1:18">
      <c r="A417" s="102">
        <v>416</v>
      </c>
      <c r="B417" s="151" t="s">
        <v>3379</v>
      </c>
      <c r="C417" s="150">
        <v>40826</v>
      </c>
      <c r="D417" s="116">
        <v>5650000</v>
      </c>
      <c r="E417" s="116">
        <v>5650000</v>
      </c>
      <c r="F417" s="116">
        <v>5650000</v>
      </c>
      <c r="G417" s="116">
        <v>5650000</v>
      </c>
      <c r="H417" s="102"/>
      <c r="I417" s="116">
        <f t="shared" ref="I417:I480" si="357">G417*1.1</f>
        <v>6215000.0000000009</v>
      </c>
      <c r="J417" s="116">
        <f t="shared" ref="J417:J480" si="358">G417/3</f>
        <v>1883333.3333333333</v>
      </c>
      <c r="K417" s="120">
        <f t="shared" ref="K417" si="359">G685</f>
        <v>9290000</v>
      </c>
      <c r="L417" s="120">
        <f t="shared" ref="L417" si="360">K417-I417</f>
        <v>3074999.9999999991</v>
      </c>
      <c r="M417" s="120">
        <f>J417*$AI$6/200</f>
        <v>235416.66666666663</v>
      </c>
      <c r="N417" s="120">
        <f t="shared" si="339"/>
        <v>3310416.6666666656</v>
      </c>
      <c r="O417" s="120">
        <f t="shared" si="334"/>
        <v>-50000</v>
      </c>
      <c r="P417" s="154">
        <f t="shared" si="333"/>
        <v>-8.771929824561403E-3</v>
      </c>
      <c r="Q417" s="154">
        <f t="shared" si="340"/>
        <v>3.6540942075839099E-2</v>
      </c>
      <c r="R417" s="102">
        <v>1</v>
      </c>
    </row>
    <row r="418" spans="1:18">
      <c r="A418" s="102">
        <v>417</v>
      </c>
      <c r="B418" s="151" t="s">
        <v>3378</v>
      </c>
      <c r="C418" s="150">
        <v>40827</v>
      </c>
      <c r="D418" s="116">
        <v>5700000</v>
      </c>
      <c r="E418" s="116">
        <v>5700000</v>
      </c>
      <c r="F418" s="116">
        <v>5700000</v>
      </c>
      <c r="G418" s="116">
        <v>5700000</v>
      </c>
      <c r="H418" s="102"/>
      <c r="I418" s="152">
        <v>0</v>
      </c>
      <c r="J418" s="152">
        <v>0</v>
      </c>
      <c r="K418" s="152">
        <v>0</v>
      </c>
      <c r="M418" s="120">
        <f>J418*$AI$6/200</f>
        <v>0</v>
      </c>
      <c r="N418" s="120">
        <f t="shared" si="339"/>
        <v>0</v>
      </c>
      <c r="O418" s="120">
        <f t="shared" si="334"/>
        <v>50000</v>
      </c>
      <c r="P418" s="154">
        <f t="shared" si="333"/>
        <v>8.8495575221238937E-3</v>
      </c>
      <c r="Q418" s="154">
        <f t="shared" si="340"/>
        <v>1.8678103160368609E-2</v>
      </c>
    </row>
    <row r="419" spans="1:18">
      <c r="A419" s="102">
        <v>418</v>
      </c>
      <c r="B419" s="151" t="s">
        <v>3377</v>
      </c>
      <c r="C419" s="150">
        <v>40828</v>
      </c>
      <c r="D419" s="116">
        <v>5650000</v>
      </c>
      <c r="E419" s="116">
        <v>5650000</v>
      </c>
      <c r="F419" s="116">
        <v>5650000</v>
      </c>
      <c r="G419" s="116">
        <v>5650000</v>
      </c>
      <c r="H419" s="102"/>
      <c r="I419" s="152">
        <v>0</v>
      </c>
      <c r="J419" s="152">
        <v>0</v>
      </c>
      <c r="K419" s="152">
        <v>0</v>
      </c>
      <c r="M419" s="120">
        <f>J419*$AI$6/200</f>
        <v>0</v>
      </c>
      <c r="N419" s="120">
        <f t="shared" si="339"/>
        <v>0</v>
      </c>
      <c r="O419" s="120">
        <f t="shared" si="334"/>
        <v>-50000</v>
      </c>
      <c r="P419" s="154">
        <f t="shared" si="333"/>
        <v>-8.771929824561403E-3</v>
      </c>
      <c r="Q419" s="154">
        <f t="shared" si="340"/>
        <v>-8.5083753535435333E-3</v>
      </c>
    </row>
    <row r="420" spans="1:18">
      <c r="A420" s="102">
        <v>419</v>
      </c>
      <c r="B420" s="151" t="s">
        <v>3376</v>
      </c>
      <c r="C420" s="150">
        <v>40829</v>
      </c>
      <c r="D420" s="116">
        <v>5680000</v>
      </c>
      <c r="E420" s="116">
        <v>5680000</v>
      </c>
      <c r="F420" s="116">
        <v>5680000</v>
      </c>
      <c r="G420" s="116">
        <v>5680000</v>
      </c>
      <c r="H420" s="102"/>
      <c r="I420" s="152">
        <v>0</v>
      </c>
      <c r="J420" s="152">
        <v>0</v>
      </c>
      <c r="K420" s="152">
        <v>0</v>
      </c>
      <c r="M420" s="120">
        <f>J420*$AI$6/200</f>
        <v>0</v>
      </c>
      <c r="N420" s="120">
        <f t="shared" si="339"/>
        <v>0</v>
      </c>
      <c r="O420" s="120">
        <f t="shared" si="334"/>
        <v>30000</v>
      </c>
      <c r="P420" s="154">
        <f t="shared" si="333"/>
        <v>5.3097345132743362E-3</v>
      </c>
      <c r="Q420" s="154">
        <f t="shared" si="340"/>
        <v>-8.5846530041918945E-3</v>
      </c>
    </row>
    <row r="421" spans="1:18">
      <c r="A421" s="102">
        <v>420</v>
      </c>
      <c r="B421" s="151" t="s">
        <v>3375</v>
      </c>
      <c r="C421" s="150">
        <v>40831</v>
      </c>
      <c r="D421" s="116">
        <v>5620000</v>
      </c>
      <c r="E421" s="116">
        <v>5620000</v>
      </c>
      <c r="F421" s="116">
        <v>5620000</v>
      </c>
      <c r="G421" s="116">
        <v>5620000</v>
      </c>
      <c r="H421" s="102"/>
      <c r="I421" s="153">
        <v>0</v>
      </c>
      <c r="J421" s="153">
        <v>0</v>
      </c>
      <c r="K421" s="153">
        <v>0</v>
      </c>
      <c r="M421" s="120">
        <f>J421*$AI$6/200</f>
        <v>0</v>
      </c>
      <c r="N421" s="120">
        <f t="shared" si="339"/>
        <v>0</v>
      </c>
      <c r="O421" s="120">
        <f t="shared" si="334"/>
        <v>-60000</v>
      </c>
      <c r="P421" s="154">
        <f t="shared" si="333"/>
        <v>-1.0563380281690141E-2</v>
      </c>
      <c r="Q421" s="154">
        <f t="shared" si="340"/>
        <v>-1.3801234280391241E-2</v>
      </c>
    </row>
    <row r="422" spans="1:18">
      <c r="A422" s="102">
        <v>421</v>
      </c>
      <c r="B422" s="151" t="s">
        <v>3374</v>
      </c>
      <c r="C422" s="150">
        <v>40832</v>
      </c>
      <c r="D422" s="116">
        <v>5650000</v>
      </c>
      <c r="E422" s="116">
        <v>5650000</v>
      </c>
      <c r="F422" s="116">
        <v>5650000</v>
      </c>
      <c r="G422" s="116">
        <v>5650000</v>
      </c>
      <c r="H422" s="102"/>
      <c r="I422" s="116">
        <f t="shared" ref="I422:I485" si="361">G422*1.1</f>
        <v>6215000.0000000009</v>
      </c>
      <c r="J422" s="116">
        <f t="shared" ref="J422:J485" si="362">G422/3</f>
        <v>1883333.3333333333</v>
      </c>
      <c r="K422" s="120">
        <f t="shared" ref="K422" si="363">G690</f>
        <v>9340000</v>
      </c>
      <c r="L422" s="120">
        <f t="shared" ref="L422" si="364">K422-I422</f>
        <v>3124999.9999999991</v>
      </c>
      <c r="M422" s="120">
        <f>J422*$AI$6/200</f>
        <v>235416.66666666663</v>
      </c>
      <c r="N422" s="120">
        <f t="shared" si="339"/>
        <v>3360416.6666666656</v>
      </c>
      <c r="O422" s="120">
        <f t="shared" si="334"/>
        <v>30000</v>
      </c>
      <c r="P422" s="154">
        <f t="shared" si="333"/>
        <v>5.3380782918149468E-3</v>
      </c>
      <c r="Q422" s="154">
        <f t="shared" si="340"/>
        <v>-1.3947947895414717E-2</v>
      </c>
      <c r="R422" s="102">
        <v>1</v>
      </c>
    </row>
    <row r="423" spans="1:18">
      <c r="A423" s="102">
        <v>422</v>
      </c>
      <c r="B423" s="151" t="s">
        <v>3373</v>
      </c>
      <c r="C423" s="150">
        <v>40833</v>
      </c>
      <c r="D423" s="116">
        <v>5630000</v>
      </c>
      <c r="E423" s="116">
        <v>5630000</v>
      </c>
      <c r="F423" s="116">
        <v>5630000</v>
      </c>
      <c r="G423" s="116">
        <v>5630000</v>
      </c>
      <c r="H423" s="102"/>
      <c r="I423" s="152">
        <v>0</v>
      </c>
      <c r="J423" s="152">
        <v>0</v>
      </c>
      <c r="K423" s="152">
        <v>0</v>
      </c>
      <c r="M423" s="120">
        <f>J423*$AI$6/200</f>
        <v>0</v>
      </c>
      <c r="N423" s="120">
        <f t="shared" si="339"/>
        <v>0</v>
      </c>
      <c r="O423" s="120">
        <f t="shared" si="334"/>
        <v>-20000</v>
      </c>
      <c r="P423" s="154">
        <f t="shared" si="333"/>
        <v>-3.5398230088495575E-3</v>
      </c>
      <c r="Q423" s="154">
        <f t="shared" si="340"/>
        <v>1.62060220961633E-4</v>
      </c>
    </row>
    <row r="424" spans="1:18">
      <c r="A424" s="102">
        <v>423</v>
      </c>
      <c r="B424" s="151" t="s">
        <v>3372</v>
      </c>
      <c r="C424" s="150">
        <v>40834</v>
      </c>
      <c r="D424" s="116">
        <v>5700000</v>
      </c>
      <c r="E424" s="116">
        <v>5700000</v>
      </c>
      <c r="F424" s="116">
        <v>5700000</v>
      </c>
      <c r="G424" s="116">
        <v>5700000</v>
      </c>
      <c r="H424" s="102"/>
      <c r="I424" s="152">
        <v>0</v>
      </c>
      <c r="J424" s="152">
        <v>0</v>
      </c>
      <c r="K424" s="152">
        <v>0</v>
      </c>
      <c r="M424" s="120">
        <f>J424*$AI$6/200</f>
        <v>0</v>
      </c>
      <c r="N424" s="120">
        <f t="shared" si="339"/>
        <v>0</v>
      </c>
      <c r="O424" s="120">
        <f t="shared" si="334"/>
        <v>70000</v>
      </c>
      <c r="P424" s="154">
        <f t="shared" si="333"/>
        <v>1.2433392539964476E-2</v>
      </c>
      <c r="Q424" s="154">
        <f t="shared" si="340"/>
        <v>-1.2227320310011818E-2</v>
      </c>
    </row>
    <row r="425" spans="1:18">
      <c r="A425" s="102">
        <v>424</v>
      </c>
      <c r="B425" s="151" t="s">
        <v>3371</v>
      </c>
      <c r="C425" s="150">
        <v>40835</v>
      </c>
      <c r="D425" s="116">
        <v>5700000</v>
      </c>
      <c r="E425" s="116">
        <v>5700000</v>
      </c>
      <c r="F425" s="116">
        <v>5700000</v>
      </c>
      <c r="G425" s="116">
        <v>5700000</v>
      </c>
      <c r="H425" s="102"/>
      <c r="I425" s="152">
        <v>0</v>
      </c>
      <c r="J425" s="152">
        <v>0</v>
      </c>
      <c r="K425" s="152">
        <v>0</v>
      </c>
      <c r="M425" s="120">
        <f>J425*$AI$6/200</f>
        <v>0</v>
      </c>
      <c r="N425" s="120">
        <f t="shared" si="339"/>
        <v>0</v>
      </c>
      <c r="O425" s="120">
        <f t="shared" si="334"/>
        <v>0</v>
      </c>
      <c r="P425" s="154">
        <f t="shared" si="333"/>
        <v>0</v>
      </c>
      <c r="Q425" s="154">
        <f t="shared" si="340"/>
        <v>8.9780020545140605E-3</v>
      </c>
    </row>
    <row r="426" spans="1:18">
      <c r="A426" s="102">
        <v>425</v>
      </c>
      <c r="B426" s="151" t="s">
        <v>3370</v>
      </c>
      <c r="C426" s="150">
        <v>40836</v>
      </c>
      <c r="D426" s="116">
        <v>5650000</v>
      </c>
      <c r="E426" s="116">
        <v>5650000</v>
      </c>
      <c r="F426" s="116">
        <v>5650000</v>
      </c>
      <c r="G426" s="116">
        <v>5650000</v>
      </c>
      <c r="H426" s="102"/>
      <c r="I426" s="153">
        <v>0</v>
      </c>
      <c r="J426" s="153">
        <v>0</v>
      </c>
      <c r="K426" s="153">
        <v>0</v>
      </c>
      <c r="M426" s="120">
        <f>J426*$AI$6/200</f>
        <v>0</v>
      </c>
      <c r="N426" s="120">
        <f t="shared" si="339"/>
        <v>0</v>
      </c>
      <c r="O426" s="120">
        <f t="shared" si="334"/>
        <v>-50000</v>
      </c>
      <c r="P426" s="154">
        <f t="shared" si="333"/>
        <v>-8.771929824561403E-3</v>
      </c>
      <c r="Q426" s="154">
        <f t="shared" si="340"/>
        <v>3.6682675412397243E-3</v>
      </c>
    </row>
    <row r="427" spans="1:18">
      <c r="A427" s="102">
        <v>426</v>
      </c>
      <c r="B427" s="151" t="s">
        <v>3369</v>
      </c>
      <c r="C427" s="150">
        <v>40838</v>
      </c>
      <c r="D427" s="116">
        <v>5610000</v>
      </c>
      <c r="E427" s="116">
        <v>5610000</v>
      </c>
      <c r="F427" s="116">
        <v>5610000</v>
      </c>
      <c r="G427" s="116">
        <v>5610000</v>
      </c>
      <c r="H427" s="102"/>
      <c r="I427" s="116">
        <f t="shared" ref="I427:I490" si="365">G427*1.1</f>
        <v>6171000.0000000009</v>
      </c>
      <c r="J427" s="116">
        <f t="shared" ref="J427:J490" si="366">G427/3</f>
        <v>1870000</v>
      </c>
      <c r="K427" s="120">
        <f t="shared" ref="K427" si="367">G695</f>
        <v>10110000</v>
      </c>
      <c r="L427" s="120">
        <f t="shared" ref="L427" si="368">K427-I427</f>
        <v>3938999.9999999991</v>
      </c>
      <c r="M427" s="120">
        <f>J427*$AI$6/200</f>
        <v>233750</v>
      </c>
      <c r="N427" s="120">
        <f t="shared" si="339"/>
        <v>4172749.9999999991</v>
      </c>
      <c r="O427" s="120">
        <f t="shared" si="334"/>
        <v>-40000</v>
      </c>
      <c r="P427" s="154">
        <f t="shared" si="333"/>
        <v>-7.0796460176991149E-3</v>
      </c>
      <c r="Q427" s="154">
        <f t="shared" si="340"/>
        <v>5.4597179983684619E-3</v>
      </c>
      <c r="R427" s="102">
        <v>1</v>
      </c>
    </row>
    <row r="428" spans="1:18">
      <c r="A428" s="102">
        <v>427</v>
      </c>
      <c r="B428" s="151" t="s">
        <v>3368</v>
      </c>
      <c r="C428" s="150">
        <v>40839</v>
      </c>
      <c r="D428" s="116">
        <v>5640000</v>
      </c>
      <c r="E428" s="116">
        <v>5640000</v>
      </c>
      <c r="F428" s="116">
        <v>5640000</v>
      </c>
      <c r="G428" s="116">
        <v>5640000</v>
      </c>
      <c r="H428" s="102"/>
      <c r="I428" s="152">
        <v>0</v>
      </c>
      <c r="J428" s="152">
        <v>0</v>
      </c>
      <c r="K428" s="152">
        <v>0</v>
      </c>
      <c r="M428" s="120">
        <f>J428*$AI$6/200</f>
        <v>0</v>
      </c>
      <c r="N428" s="120">
        <f t="shared" si="339"/>
        <v>0</v>
      </c>
      <c r="O428" s="120">
        <f t="shared" si="334"/>
        <v>30000</v>
      </c>
      <c r="P428" s="154">
        <f t="shared" si="333"/>
        <v>5.3475935828877002E-3</v>
      </c>
      <c r="Q428" s="154">
        <f t="shared" si="340"/>
        <v>-6.9580063111455998E-3</v>
      </c>
    </row>
    <row r="429" spans="1:18">
      <c r="A429" s="102">
        <v>428</v>
      </c>
      <c r="B429" s="151" t="s">
        <v>3367</v>
      </c>
      <c r="C429" s="150">
        <v>40840</v>
      </c>
      <c r="D429" s="116">
        <v>5700000</v>
      </c>
      <c r="E429" s="116">
        <v>5700000</v>
      </c>
      <c r="F429" s="116">
        <v>5700000</v>
      </c>
      <c r="G429" s="116">
        <v>5700000</v>
      </c>
      <c r="H429" s="102"/>
      <c r="I429" s="152">
        <v>0</v>
      </c>
      <c r="J429" s="152">
        <v>0</v>
      </c>
      <c r="K429" s="152">
        <v>0</v>
      </c>
      <c r="M429" s="120">
        <f>J429*$AI$6/200</f>
        <v>0</v>
      </c>
      <c r="N429" s="120">
        <f t="shared" si="339"/>
        <v>0</v>
      </c>
      <c r="O429" s="120">
        <f t="shared" si="334"/>
        <v>60000</v>
      </c>
      <c r="P429" s="154">
        <f t="shared" si="333"/>
        <v>1.0638297872340425E-2</v>
      </c>
      <c r="Q429" s="154">
        <f t="shared" si="340"/>
        <v>1.9294102805916579E-3</v>
      </c>
    </row>
    <row r="430" spans="1:18">
      <c r="A430" s="102">
        <v>429</v>
      </c>
      <c r="B430" s="151" t="s">
        <v>3366</v>
      </c>
      <c r="C430" s="150">
        <v>40841</v>
      </c>
      <c r="D430" s="116">
        <v>5680000</v>
      </c>
      <c r="E430" s="116">
        <v>5680000</v>
      </c>
      <c r="F430" s="116">
        <v>5680000</v>
      </c>
      <c r="G430" s="116">
        <v>5680000</v>
      </c>
      <c r="H430" s="102"/>
      <c r="I430" s="152">
        <v>0</v>
      </c>
      <c r="J430" s="152">
        <v>0</v>
      </c>
      <c r="K430" s="152">
        <v>0</v>
      </c>
      <c r="M430" s="120">
        <f>J430*$AI$6/200</f>
        <v>0</v>
      </c>
      <c r="N430" s="120">
        <f t="shared" si="339"/>
        <v>0</v>
      </c>
      <c r="O430" s="120">
        <f t="shared" si="334"/>
        <v>-20000</v>
      </c>
      <c r="P430" s="154">
        <f t="shared" si="333"/>
        <v>-3.5087719298245615E-3</v>
      </c>
      <c r="Q430" s="154">
        <f t="shared" si="340"/>
        <v>1.343156129676084E-4</v>
      </c>
    </row>
    <row r="431" spans="1:18">
      <c r="A431" s="102">
        <v>430</v>
      </c>
      <c r="B431" s="151" t="s">
        <v>3365</v>
      </c>
      <c r="C431" s="150">
        <v>40842</v>
      </c>
      <c r="D431" s="116">
        <v>5670000</v>
      </c>
      <c r="E431" s="116">
        <v>5670000</v>
      </c>
      <c r="F431" s="116">
        <v>5670000</v>
      </c>
      <c r="G431" s="116">
        <v>5670000</v>
      </c>
      <c r="H431" s="102"/>
      <c r="I431" s="153">
        <v>0</v>
      </c>
      <c r="J431" s="153">
        <v>0</v>
      </c>
      <c r="K431" s="153">
        <v>0</v>
      </c>
      <c r="M431" s="120">
        <f>J431*$AI$6/200</f>
        <v>0</v>
      </c>
      <c r="N431" s="120">
        <f t="shared" si="339"/>
        <v>0</v>
      </c>
      <c r="O431" s="120">
        <f t="shared" si="334"/>
        <v>-10000</v>
      </c>
      <c r="P431" s="154">
        <f t="shared" si="333"/>
        <v>-1.7605633802816902E-3</v>
      </c>
      <c r="Q431" s="154">
        <f t="shared" si="340"/>
        <v>-3.3744563168569531E-3</v>
      </c>
    </row>
    <row r="432" spans="1:18">
      <c r="A432" s="102">
        <v>431</v>
      </c>
      <c r="B432" s="151" t="s">
        <v>3364</v>
      </c>
      <c r="C432" s="150">
        <v>40843</v>
      </c>
      <c r="D432" s="116">
        <v>5770000</v>
      </c>
      <c r="E432" s="116">
        <v>5770000</v>
      </c>
      <c r="F432" s="116">
        <v>5770000</v>
      </c>
      <c r="G432" s="116">
        <v>5770000</v>
      </c>
      <c r="H432" s="102"/>
      <c r="I432" s="116">
        <f t="shared" ref="I432:I495" si="369">G432*1.1</f>
        <v>6347000.0000000009</v>
      </c>
      <c r="J432" s="116">
        <f t="shared" ref="J432:J495" si="370">G432/3</f>
        <v>1923333.3333333333</v>
      </c>
      <c r="K432" s="120">
        <f t="shared" ref="K432" si="371">G700</f>
        <v>11670000</v>
      </c>
      <c r="L432" s="120">
        <f t="shared" ref="L432" si="372">K432-I432</f>
        <v>5322999.9999999991</v>
      </c>
      <c r="M432" s="120">
        <f>J432*$AI$6/200</f>
        <v>240416.66666666663</v>
      </c>
      <c r="N432" s="120">
        <f t="shared" si="339"/>
        <v>5563416.666666666</v>
      </c>
      <c r="O432" s="120">
        <f t="shared" si="334"/>
        <v>100000</v>
      </c>
      <c r="P432" s="154">
        <f t="shared" si="333"/>
        <v>1.7636684303350969E-2</v>
      </c>
      <c r="Q432" s="154">
        <f t="shared" si="340"/>
        <v>3.6369101274227574E-3</v>
      </c>
      <c r="R432" s="102">
        <v>1</v>
      </c>
    </row>
    <row r="433" spans="1:18">
      <c r="A433" s="102">
        <v>432</v>
      </c>
      <c r="B433" s="151" t="s">
        <v>3363</v>
      </c>
      <c r="C433" s="150">
        <v>40845</v>
      </c>
      <c r="D433" s="116">
        <v>5770000</v>
      </c>
      <c r="E433" s="116">
        <v>5770000</v>
      </c>
      <c r="F433" s="116">
        <v>5770000</v>
      </c>
      <c r="G433" s="116">
        <v>5770000</v>
      </c>
      <c r="H433" s="102"/>
      <c r="I433" s="152">
        <v>0</v>
      </c>
      <c r="J433" s="152">
        <v>0</v>
      </c>
      <c r="K433" s="152">
        <v>0</v>
      </c>
      <c r="M433" s="120">
        <f>J433*$AI$6/200</f>
        <v>0</v>
      </c>
      <c r="N433" s="120">
        <f t="shared" si="339"/>
        <v>0</v>
      </c>
      <c r="O433" s="120">
        <f t="shared" si="334"/>
        <v>0</v>
      </c>
      <c r="P433" s="154">
        <f t="shared" si="333"/>
        <v>0</v>
      </c>
      <c r="Q433" s="154">
        <f t="shared" si="340"/>
        <v>2.8353240448472844E-2</v>
      </c>
    </row>
    <row r="434" spans="1:18">
      <c r="A434" s="102">
        <v>433</v>
      </c>
      <c r="B434" s="151" t="s">
        <v>3362</v>
      </c>
      <c r="C434" s="150">
        <v>40846</v>
      </c>
      <c r="D434" s="116">
        <v>5880000</v>
      </c>
      <c r="E434" s="116">
        <v>5880000</v>
      </c>
      <c r="F434" s="116">
        <v>5880000</v>
      </c>
      <c r="G434" s="116">
        <v>5880000</v>
      </c>
      <c r="H434" s="102"/>
      <c r="I434" s="152">
        <v>0</v>
      </c>
      <c r="J434" s="152">
        <v>0</v>
      </c>
      <c r="K434" s="152">
        <v>0</v>
      </c>
      <c r="M434" s="120">
        <f>J434*$AI$6/200</f>
        <v>0</v>
      </c>
      <c r="N434" s="120">
        <f t="shared" si="339"/>
        <v>0</v>
      </c>
      <c r="O434" s="120">
        <f t="shared" si="334"/>
        <v>110000</v>
      </c>
      <c r="P434" s="154">
        <f t="shared" si="333"/>
        <v>1.9064124783362217E-2</v>
      </c>
      <c r="Q434" s="154">
        <f t="shared" si="340"/>
        <v>2.3005646865585143E-2</v>
      </c>
    </row>
    <row r="435" spans="1:18">
      <c r="A435" s="102">
        <v>434</v>
      </c>
      <c r="B435" s="151" t="s">
        <v>3361</v>
      </c>
      <c r="C435" s="150">
        <v>40847</v>
      </c>
      <c r="D435" s="116">
        <v>5950000</v>
      </c>
      <c r="E435" s="116">
        <v>5950000</v>
      </c>
      <c r="F435" s="116">
        <v>5950000</v>
      </c>
      <c r="G435" s="116">
        <v>5950000</v>
      </c>
      <c r="H435" s="102"/>
      <c r="I435" s="152">
        <v>0</v>
      </c>
      <c r="J435" s="152">
        <v>0</v>
      </c>
      <c r="K435" s="152">
        <v>0</v>
      </c>
      <c r="M435" s="120">
        <f>J435*$AI$6/200</f>
        <v>0</v>
      </c>
      <c r="N435" s="120">
        <f t="shared" si="339"/>
        <v>0</v>
      </c>
      <c r="O435" s="120">
        <f t="shared" si="334"/>
        <v>70000</v>
      </c>
      <c r="P435" s="154">
        <f t="shared" si="333"/>
        <v>1.1904761904761904E-2</v>
      </c>
      <c r="Q435" s="154">
        <f t="shared" si="340"/>
        <v>3.1431473776606933E-2</v>
      </c>
    </row>
    <row r="436" spans="1:18">
      <c r="A436" s="102">
        <v>435</v>
      </c>
      <c r="B436" s="151" t="s">
        <v>3360</v>
      </c>
      <c r="C436" s="150">
        <v>40848</v>
      </c>
      <c r="D436" s="116">
        <v>5930000</v>
      </c>
      <c r="E436" s="116">
        <v>5930000</v>
      </c>
      <c r="F436" s="116">
        <v>5930000</v>
      </c>
      <c r="G436" s="116">
        <v>5930000</v>
      </c>
      <c r="H436" s="102"/>
      <c r="I436" s="153">
        <v>0</v>
      </c>
      <c r="J436" s="153">
        <v>0</v>
      </c>
      <c r="K436" s="153">
        <v>0</v>
      </c>
      <c r="M436" s="120">
        <f>J436*$AI$6/200</f>
        <v>0</v>
      </c>
      <c r="N436" s="120">
        <f t="shared" si="339"/>
        <v>0</v>
      </c>
      <c r="O436" s="120">
        <f t="shared" si="334"/>
        <v>-20000</v>
      </c>
      <c r="P436" s="154">
        <f t="shared" si="333"/>
        <v>-3.3613445378151263E-3</v>
      </c>
      <c r="Q436" s="154">
        <f t="shared" si="340"/>
        <v>4.6845007611193396E-2</v>
      </c>
    </row>
    <row r="437" spans="1:18">
      <c r="A437" s="102">
        <v>436</v>
      </c>
      <c r="B437" s="151" t="s">
        <v>3359</v>
      </c>
      <c r="C437" s="150">
        <v>40849</v>
      </c>
      <c r="D437" s="116">
        <v>5900000</v>
      </c>
      <c r="E437" s="116">
        <v>5900000</v>
      </c>
      <c r="F437" s="116">
        <v>5900000</v>
      </c>
      <c r="G437" s="116">
        <v>5900000</v>
      </c>
      <c r="H437" s="102"/>
      <c r="I437" s="116">
        <f t="shared" ref="I437:I500" si="373">G437*1.1</f>
        <v>6490000.0000000009</v>
      </c>
      <c r="J437" s="116">
        <f t="shared" ref="J437:J500" si="374">G437/3</f>
        <v>1966666.6666666667</v>
      </c>
      <c r="K437" s="120">
        <f t="shared" ref="K437" si="375">G705</f>
        <v>13100000</v>
      </c>
      <c r="L437" s="120">
        <f t="shared" ref="L437" si="376">K437-I437</f>
        <v>6609999.9999999991</v>
      </c>
      <c r="M437" s="120">
        <f>J437*$AI$6/200</f>
        <v>245833.33333333337</v>
      </c>
      <c r="N437" s="120">
        <f t="shared" si="339"/>
        <v>6855833.3333333321</v>
      </c>
      <c r="O437" s="120">
        <f t="shared" si="334"/>
        <v>-30000</v>
      </c>
      <c r="P437" s="154">
        <f t="shared" si="333"/>
        <v>-5.0590219224283303E-3</v>
      </c>
      <c r="Q437" s="154">
        <f t="shared" si="340"/>
        <v>4.5244226453659962E-2</v>
      </c>
      <c r="R437" s="102">
        <v>1</v>
      </c>
    </row>
    <row r="438" spans="1:18">
      <c r="A438" s="102">
        <v>437</v>
      </c>
      <c r="B438" s="151" t="s">
        <v>3358</v>
      </c>
      <c r="C438" s="150">
        <v>40850</v>
      </c>
      <c r="D438" s="116">
        <v>5920000</v>
      </c>
      <c r="E438" s="116">
        <v>5920000</v>
      </c>
      <c r="F438" s="116">
        <v>5920000</v>
      </c>
      <c r="G438" s="116">
        <v>5920000</v>
      </c>
      <c r="H438" s="102"/>
      <c r="I438" s="152">
        <v>0</v>
      </c>
      <c r="J438" s="152">
        <v>0</v>
      </c>
      <c r="K438" s="152">
        <v>0</v>
      </c>
      <c r="M438" s="120">
        <f>J438*$AI$6/200</f>
        <v>0</v>
      </c>
      <c r="N438" s="120">
        <f t="shared" si="339"/>
        <v>0</v>
      </c>
      <c r="O438" s="120">
        <f t="shared" si="334"/>
        <v>20000</v>
      </c>
      <c r="P438" s="154">
        <f t="shared" si="333"/>
        <v>3.3898305084745762E-3</v>
      </c>
      <c r="Q438" s="154">
        <f t="shared" si="340"/>
        <v>2.2548520227880661E-2</v>
      </c>
    </row>
    <row r="439" spans="1:18">
      <c r="A439" s="102">
        <v>438</v>
      </c>
      <c r="B439" s="151" t="s">
        <v>3357</v>
      </c>
      <c r="C439" s="150">
        <v>40852</v>
      </c>
      <c r="D439" s="116">
        <v>5930000</v>
      </c>
      <c r="E439" s="116">
        <v>5930000</v>
      </c>
      <c r="F439" s="116">
        <v>5930000</v>
      </c>
      <c r="G439" s="116">
        <v>5930000</v>
      </c>
      <c r="H439" s="102"/>
      <c r="I439" s="152">
        <v>0</v>
      </c>
      <c r="J439" s="152">
        <v>0</v>
      </c>
      <c r="K439" s="152">
        <v>0</v>
      </c>
      <c r="M439" s="120">
        <f>J439*$AI$6/200</f>
        <v>0</v>
      </c>
      <c r="N439" s="120">
        <f t="shared" si="339"/>
        <v>0</v>
      </c>
      <c r="O439" s="120">
        <f t="shared" si="334"/>
        <v>10000</v>
      </c>
      <c r="P439" s="154">
        <f t="shared" si="333"/>
        <v>1.6891891891891893E-3</v>
      </c>
      <c r="Q439" s="154">
        <f t="shared" si="340"/>
        <v>2.5938350736355236E-2</v>
      </c>
    </row>
    <row r="440" spans="1:18">
      <c r="A440" s="102">
        <v>439</v>
      </c>
      <c r="B440" s="151" t="s">
        <v>3356</v>
      </c>
      <c r="C440" s="150">
        <v>40853</v>
      </c>
      <c r="D440" s="116">
        <v>5910000</v>
      </c>
      <c r="E440" s="116">
        <v>5910000</v>
      </c>
      <c r="F440" s="116">
        <v>5910000</v>
      </c>
      <c r="G440" s="116">
        <v>5910000</v>
      </c>
      <c r="H440" s="102"/>
      <c r="I440" s="152">
        <v>0</v>
      </c>
      <c r="J440" s="152">
        <v>0</v>
      </c>
      <c r="K440" s="152">
        <v>0</v>
      </c>
      <c r="M440" s="120">
        <f>J440*$AI$6/200</f>
        <v>0</v>
      </c>
      <c r="N440" s="120">
        <f t="shared" si="339"/>
        <v>0</v>
      </c>
      <c r="O440" s="120">
        <f t="shared" si="334"/>
        <v>-20000</v>
      </c>
      <c r="P440" s="154">
        <f t="shared" si="333"/>
        <v>-3.3726812816188868E-3</v>
      </c>
      <c r="Q440" s="154">
        <f t="shared" si="340"/>
        <v>8.5634151421822135E-3</v>
      </c>
    </row>
    <row r="441" spans="1:18">
      <c r="A441" s="102">
        <v>440</v>
      </c>
      <c r="B441" s="151" t="s">
        <v>3355</v>
      </c>
      <c r="C441" s="150">
        <v>40855</v>
      </c>
      <c r="D441" s="116">
        <v>5920000</v>
      </c>
      <c r="E441" s="116">
        <v>5920000</v>
      </c>
      <c r="F441" s="116">
        <v>5920000</v>
      </c>
      <c r="G441" s="116">
        <v>5920000</v>
      </c>
      <c r="H441" s="102"/>
      <c r="I441" s="153">
        <v>0</v>
      </c>
      <c r="J441" s="153">
        <v>0</v>
      </c>
      <c r="K441" s="153">
        <v>0</v>
      </c>
      <c r="M441" s="120">
        <f>J441*$AI$6/200</f>
        <v>0</v>
      </c>
      <c r="N441" s="120">
        <f t="shared" si="339"/>
        <v>0</v>
      </c>
      <c r="O441" s="120">
        <f t="shared" si="334"/>
        <v>10000</v>
      </c>
      <c r="P441" s="154">
        <f t="shared" si="333"/>
        <v>1.6920473773265651E-3</v>
      </c>
      <c r="Q441" s="154">
        <f t="shared" si="340"/>
        <v>-6.7140280441985774E-3</v>
      </c>
    </row>
    <row r="442" spans="1:18">
      <c r="A442" s="102">
        <v>441</v>
      </c>
      <c r="B442" s="151" t="s">
        <v>3354</v>
      </c>
      <c r="C442" s="150">
        <v>40856</v>
      </c>
      <c r="D442" s="116">
        <v>6060000</v>
      </c>
      <c r="E442" s="116">
        <v>6060000</v>
      </c>
      <c r="F442" s="116">
        <v>6060000</v>
      </c>
      <c r="G442" s="116">
        <v>6060000</v>
      </c>
      <c r="H442" s="102"/>
      <c r="I442" s="116">
        <f t="shared" ref="I442:I505" si="377">G442*1.1</f>
        <v>6666000.0000000009</v>
      </c>
      <c r="J442" s="116">
        <f t="shared" ref="J442:J505" si="378">G442/3</f>
        <v>2020000</v>
      </c>
      <c r="K442" s="120">
        <f t="shared" ref="K442" si="379">G710</f>
        <v>12500000</v>
      </c>
      <c r="L442" s="120">
        <f t="shared" ref="L442" si="380">K442-I442</f>
        <v>5833999.9999999991</v>
      </c>
      <c r="M442" s="120">
        <f>J442*$AI$6/200</f>
        <v>252500</v>
      </c>
      <c r="N442" s="120">
        <f t="shared" si="339"/>
        <v>6086499.9999999991</v>
      </c>
      <c r="O442" s="120">
        <f t="shared" si="334"/>
        <v>140000</v>
      </c>
      <c r="P442" s="154">
        <f t="shared" si="333"/>
        <v>2.364864864864865E-2</v>
      </c>
      <c r="Q442" s="154">
        <f t="shared" si="340"/>
        <v>-1.6606361290568865E-3</v>
      </c>
      <c r="R442" s="102">
        <v>1</v>
      </c>
    </row>
    <row r="443" spans="1:18">
      <c r="A443" s="102">
        <v>442</v>
      </c>
      <c r="B443" s="151" t="s">
        <v>3353</v>
      </c>
      <c r="C443" s="150">
        <v>40857</v>
      </c>
      <c r="D443" s="116">
        <v>6100000</v>
      </c>
      <c r="E443" s="116">
        <v>6100000</v>
      </c>
      <c r="F443" s="116">
        <v>6100000</v>
      </c>
      <c r="G443" s="116">
        <v>6100000</v>
      </c>
      <c r="H443" s="102"/>
      <c r="I443" s="152">
        <v>0</v>
      </c>
      <c r="J443" s="152">
        <v>0</v>
      </c>
      <c r="K443" s="152">
        <v>0</v>
      </c>
      <c r="M443" s="120">
        <f>J443*$AI$6/200</f>
        <v>0</v>
      </c>
      <c r="N443" s="120">
        <f t="shared" si="339"/>
        <v>0</v>
      </c>
      <c r="O443" s="120">
        <f t="shared" si="334"/>
        <v>40000</v>
      </c>
      <c r="P443" s="154">
        <f t="shared" si="333"/>
        <v>6.6006600660066007E-3</v>
      </c>
      <c r="Q443" s="154">
        <f t="shared" si="340"/>
        <v>2.7047034442020095E-2</v>
      </c>
    </row>
    <row r="444" spans="1:18">
      <c r="A444" s="102">
        <v>443</v>
      </c>
      <c r="B444" s="151" t="s">
        <v>3352</v>
      </c>
      <c r="C444" s="150">
        <v>40859</v>
      </c>
      <c r="D444" s="116">
        <v>6100000</v>
      </c>
      <c r="E444" s="116">
        <v>6100000</v>
      </c>
      <c r="F444" s="116">
        <v>6100000</v>
      </c>
      <c r="G444" s="116">
        <v>6100000</v>
      </c>
      <c r="H444" s="102"/>
      <c r="I444" s="152">
        <v>0</v>
      </c>
      <c r="J444" s="152">
        <v>0</v>
      </c>
      <c r="K444" s="152">
        <v>0</v>
      </c>
      <c r="M444" s="120">
        <f>J444*$AI$6/200</f>
        <v>0</v>
      </c>
      <c r="N444" s="120">
        <f t="shared" si="339"/>
        <v>0</v>
      </c>
      <c r="O444" s="120">
        <f t="shared" si="334"/>
        <v>0</v>
      </c>
      <c r="P444" s="154">
        <f t="shared" si="333"/>
        <v>0</v>
      </c>
      <c r="Q444" s="154">
        <f t="shared" si="340"/>
        <v>3.0257863999552118E-2</v>
      </c>
    </row>
    <row r="445" spans="1:18">
      <c r="A445" s="102">
        <v>444</v>
      </c>
      <c r="B445" s="151" t="s">
        <v>3351</v>
      </c>
      <c r="C445" s="150">
        <v>40860</v>
      </c>
      <c r="D445" s="116">
        <v>6170000</v>
      </c>
      <c r="E445" s="116">
        <v>6170000</v>
      </c>
      <c r="F445" s="116">
        <v>6170000</v>
      </c>
      <c r="G445" s="116">
        <v>6170000</v>
      </c>
      <c r="H445" s="102"/>
      <c r="I445" s="152">
        <v>0</v>
      </c>
      <c r="J445" s="152">
        <v>0</v>
      </c>
      <c r="K445" s="152">
        <v>0</v>
      </c>
      <c r="M445" s="120">
        <f>J445*$AI$6/200</f>
        <v>0</v>
      </c>
      <c r="N445" s="120">
        <f t="shared" si="339"/>
        <v>0</v>
      </c>
      <c r="O445" s="120">
        <f t="shared" si="334"/>
        <v>70000</v>
      </c>
      <c r="P445" s="154">
        <f t="shared" si="333"/>
        <v>1.1475409836065573E-2</v>
      </c>
      <c r="Q445" s="154">
        <f t="shared" si="340"/>
        <v>2.8568674810362928E-2</v>
      </c>
    </row>
    <row r="446" spans="1:18">
      <c r="A446" s="102">
        <v>445</v>
      </c>
      <c r="B446" s="151" t="s">
        <v>3350</v>
      </c>
      <c r="C446" s="150">
        <v>40861</v>
      </c>
      <c r="D446" s="116">
        <v>6180000</v>
      </c>
      <c r="E446" s="116">
        <v>6180000</v>
      </c>
      <c r="F446" s="116">
        <v>6180000</v>
      </c>
      <c r="G446" s="116">
        <v>6180000</v>
      </c>
      <c r="H446" s="102"/>
      <c r="I446" s="153">
        <v>0</v>
      </c>
      <c r="J446" s="153">
        <v>0</v>
      </c>
      <c r="K446" s="153">
        <v>0</v>
      </c>
      <c r="M446" s="120">
        <f>J446*$AI$6/200</f>
        <v>0</v>
      </c>
      <c r="N446" s="120">
        <f t="shared" si="339"/>
        <v>0</v>
      </c>
      <c r="O446" s="120">
        <f t="shared" si="334"/>
        <v>10000</v>
      </c>
      <c r="P446" s="154">
        <f t="shared" si="333"/>
        <v>1.6207455429497568E-3</v>
      </c>
      <c r="Q446" s="154">
        <f t="shared" si="340"/>
        <v>4.3416765928047385E-2</v>
      </c>
    </row>
    <row r="447" spans="1:18">
      <c r="A447" s="102">
        <v>446</v>
      </c>
      <c r="B447" s="151" t="s">
        <v>3349</v>
      </c>
      <c r="C447" s="150">
        <v>40863</v>
      </c>
      <c r="D447" s="116">
        <v>6170000</v>
      </c>
      <c r="E447" s="116">
        <v>6170000</v>
      </c>
      <c r="F447" s="116">
        <v>6170000</v>
      </c>
      <c r="G447" s="116">
        <v>6170000</v>
      </c>
      <c r="H447" s="102"/>
      <c r="I447" s="116">
        <f t="shared" ref="I447:I510" si="381">G447*1.1</f>
        <v>6787000.0000000009</v>
      </c>
      <c r="J447" s="116">
        <f t="shared" ref="J447:J510" si="382">G447/3</f>
        <v>2056666.6666666667</v>
      </c>
      <c r="K447" s="120">
        <f t="shared" ref="K447" si="383">G715</f>
        <v>13050000</v>
      </c>
      <c r="L447" s="120">
        <f t="shared" ref="L447" si="384">K447-I447</f>
        <v>6262999.9999999991</v>
      </c>
      <c r="M447" s="120">
        <f>J447*$AI$6/200</f>
        <v>257083.33333333337</v>
      </c>
      <c r="N447" s="120">
        <f t="shared" si="339"/>
        <v>6520083.3333333321</v>
      </c>
      <c r="O447" s="120">
        <f t="shared" si="334"/>
        <v>-10000</v>
      </c>
      <c r="P447" s="154">
        <f t="shared" si="333"/>
        <v>-1.6181229773462784E-3</v>
      </c>
      <c r="Q447" s="154">
        <f t="shared" si="340"/>
        <v>4.3345464093670578E-2</v>
      </c>
      <c r="R447" s="102">
        <v>1</v>
      </c>
    </row>
    <row r="448" spans="1:18">
      <c r="A448" s="102">
        <v>447</v>
      </c>
      <c r="B448" s="151" t="s">
        <v>3348</v>
      </c>
      <c r="C448" s="150">
        <v>40864</v>
      </c>
      <c r="D448" s="116">
        <v>6180000</v>
      </c>
      <c r="E448" s="116">
        <v>6180000</v>
      </c>
      <c r="F448" s="116">
        <v>6180000</v>
      </c>
      <c r="G448" s="116">
        <v>6180000</v>
      </c>
      <c r="H448" s="102"/>
      <c r="I448" s="152">
        <v>0</v>
      </c>
      <c r="J448" s="152">
        <v>0</v>
      </c>
      <c r="K448" s="152">
        <v>0</v>
      </c>
      <c r="M448" s="120">
        <f>J448*$AI$6/200</f>
        <v>0</v>
      </c>
      <c r="N448" s="120">
        <f t="shared" si="339"/>
        <v>0</v>
      </c>
      <c r="O448" s="120">
        <f t="shared" si="334"/>
        <v>10000</v>
      </c>
      <c r="P448" s="154">
        <f t="shared" si="333"/>
        <v>1.6207455429497568E-3</v>
      </c>
      <c r="Q448" s="154">
        <f t="shared" si="340"/>
        <v>1.8078692467675652E-2</v>
      </c>
    </row>
    <row r="449" spans="1:18">
      <c r="A449" s="102">
        <v>448</v>
      </c>
      <c r="B449" s="151" t="s">
        <v>3347</v>
      </c>
      <c r="C449" s="150">
        <v>40866</v>
      </c>
      <c r="D449" s="116">
        <v>6160000</v>
      </c>
      <c r="E449" s="116">
        <v>6160000</v>
      </c>
      <c r="F449" s="116">
        <v>6160000</v>
      </c>
      <c r="G449" s="116">
        <v>6160000</v>
      </c>
      <c r="H449" s="102"/>
      <c r="I449" s="152">
        <v>0</v>
      </c>
      <c r="J449" s="152">
        <v>0</v>
      </c>
      <c r="K449" s="152">
        <v>0</v>
      </c>
      <c r="M449" s="120">
        <f>J449*$AI$6/200</f>
        <v>0</v>
      </c>
      <c r="N449" s="120">
        <f t="shared" si="339"/>
        <v>0</v>
      </c>
      <c r="O449" s="120">
        <f t="shared" si="334"/>
        <v>-20000</v>
      </c>
      <c r="P449" s="154">
        <f t="shared" si="333"/>
        <v>-3.2362459546925568E-3</v>
      </c>
      <c r="Q449" s="154">
        <f t="shared" si="340"/>
        <v>1.3098777944618807E-2</v>
      </c>
    </row>
    <row r="450" spans="1:18">
      <c r="A450" s="102">
        <v>449</v>
      </c>
      <c r="B450" s="151" t="s">
        <v>3346</v>
      </c>
      <c r="C450" s="150">
        <v>40867</v>
      </c>
      <c r="D450" s="116">
        <v>6120000</v>
      </c>
      <c r="E450" s="116">
        <v>6120000</v>
      </c>
      <c r="F450" s="116">
        <v>6120000</v>
      </c>
      <c r="G450" s="116">
        <v>6120000</v>
      </c>
      <c r="H450" s="102"/>
      <c r="I450" s="152">
        <v>0</v>
      </c>
      <c r="J450" s="152">
        <v>0</v>
      </c>
      <c r="K450" s="152">
        <v>0</v>
      </c>
      <c r="M450" s="120">
        <f>J450*$AI$6/200</f>
        <v>0</v>
      </c>
      <c r="N450" s="120">
        <f t="shared" si="339"/>
        <v>0</v>
      </c>
      <c r="O450" s="120">
        <f t="shared" si="334"/>
        <v>-40000</v>
      </c>
      <c r="P450" s="154">
        <f t="shared" si="333"/>
        <v>-6.4935064935064939E-3</v>
      </c>
      <c r="Q450" s="154">
        <f t="shared" si="340"/>
        <v>9.8625319899262511E-3</v>
      </c>
    </row>
    <row r="451" spans="1:18">
      <c r="A451" s="102">
        <v>450</v>
      </c>
      <c r="B451" s="151" t="s">
        <v>3345</v>
      </c>
      <c r="C451" s="150">
        <v>40868</v>
      </c>
      <c r="D451" s="116">
        <v>6050000</v>
      </c>
      <c r="E451" s="116">
        <v>6050000</v>
      </c>
      <c r="F451" s="116">
        <v>6050000</v>
      </c>
      <c r="G451" s="116">
        <v>6050000</v>
      </c>
      <c r="H451" s="102"/>
      <c r="I451" s="153">
        <v>0</v>
      </c>
      <c r="J451" s="153">
        <v>0</v>
      </c>
      <c r="K451" s="153">
        <v>0</v>
      </c>
      <c r="M451" s="120">
        <f>J451*$AI$6/200</f>
        <v>0</v>
      </c>
      <c r="N451" s="120">
        <f t="shared" si="339"/>
        <v>0</v>
      </c>
      <c r="O451" s="120">
        <f t="shared" si="334"/>
        <v>-70000</v>
      </c>
      <c r="P451" s="154">
        <f t="shared" ref="P451:P514" si="385">O451/G450</f>
        <v>-1.1437908496732025E-2</v>
      </c>
      <c r="Q451" s="154">
        <f t="shared" si="340"/>
        <v>-8.1063843396458161E-3</v>
      </c>
    </row>
    <row r="452" spans="1:18">
      <c r="A452" s="102">
        <v>451</v>
      </c>
      <c r="B452" s="151" t="s">
        <v>3344</v>
      </c>
      <c r="C452" s="150">
        <v>40869</v>
      </c>
      <c r="D452" s="116">
        <v>6000000</v>
      </c>
      <c r="E452" s="116">
        <v>6000000</v>
      </c>
      <c r="F452" s="116">
        <v>6000000</v>
      </c>
      <c r="G452" s="116">
        <v>6000000</v>
      </c>
      <c r="H452" s="102"/>
      <c r="I452" s="116">
        <f t="shared" ref="I452:I515" si="386">G452*1.1</f>
        <v>6600000.0000000009</v>
      </c>
      <c r="J452" s="116">
        <f t="shared" ref="J452:J515" si="387">G452/3</f>
        <v>2000000</v>
      </c>
      <c r="K452" s="120">
        <f t="shared" ref="K452" si="388">G720</f>
        <v>11930000</v>
      </c>
      <c r="L452" s="120">
        <f t="shared" ref="L452" si="389">K452-I452</f>
        <v>5329999.9999999991</v>
      </c>
      <c r="M452" s="120">
        <f>J452*$AI$6/200</f>
        <v>250000</v>
      </c>
      <c r="N452" s="120">
        <f t="shared" si="339"/>
        <v>5579999.9999999991</v>
      </c>
      <c r="O452" s="120">
        <f t="shared" ref="O452:O515" si="390">G452-G451</f>
        <v>-50000</v>
      </c>
      <c r="P452" s="154">
        <f t="shared" si="385"/>
        <v>-8.2644628099173556E-3</v>
      </c>
      <c r="Q452" s="154">
        <f t="shared" si="340"/>
        <v>-2.1165038379327598E-2</v>
      </c>
      <c r="R452" s="102">
        <v>1</v>
      </c>
    </row>
    <row r="453" spans="1:18">
      <c r="A453" s="102">
        <v>452</v>
      </c>
      <c r="B453" s="151" t="s">
        <v>3343</v>
      </c>
      <c r="C453" s="150">
        <v>40870</v>
      </c>
      <c r="D453" s="116">
        <v>6100000</v>
      </c>
      <c r="E453" s="116">
        <v>6100000</v>
      </c>
      <c r="F453" s="116">
        <v>6100000</v>
      </c>
      <c r="G453" s="116">
        <v>6100000</v>
      </c>
      <c r="H453" s="102"/>
      <c r="I453" s="152">
        <v>0</v>
      </c>
      <c r="J453" s="152">
        <v>0</v>
      </c>
      <c r="K453" s="152">
        <v>0</v>
      </c>
      <c r="M453" s="120">
        <f>J453*$AI$6/200</f>
        <v>0</v>
      </c>
      <c r="N453" s="120">
        <f t="shared" si="339"/>
        <v>0</v>
      </c>
      <c r="O453" s="120">
        <f t="shared" si="390"/>
        <v>100000</v>
      </c>
      <c r="P453" s="154">
        <f t="shared" si="385"/>
        <v>1.6666666666666666E-2</v>
      </c>
      <c r="Q453" s="154">
        <f t="shared" si="340"/>
        <v>-2.7811378211898677E-2</v>
      </c>
    </row>
    <row r="454" spans="1:18">
      <c r="A454" s="102">
        <v>453</v>
      </c>
      <c r="B454" s="151" t="s">
        <v>3342</v>
      </c>
      <c r="C454" s="150">
        <v>40871</v>
      </c>
      <c r="D454" s="116">
        <v>6150000</v>
      </c>
      <c r="E454" s="116">
        <v>6150000</v>
      </c>
      <c r="F454" s="116">
        <v>6150000</v>
      </c>
      <c r="G454" s="116">
        <v>6150000</v>
      </c>
      <c r="H454" s="102"/>
      <c r="I454" s="152">
        <v>0</v>
      </c>
      <c r="J454" s="152">
        <v>0</v>
      </c>
      <c r="K454" s="152">
        <v>0</v>
      </c>
      <c r="M454" s="120">
        <f>J454*$AI$6/200</f>
        <v>0</v>
      </c>
      <c r="N454" s="120">
        <f t="shared" si="339"/>
        <v>0</v>
      </c>
      <c r="O454" s="120">
        <f t="shared" si="390"/>
        <v>50000</v>
      </c>
      <c r="P454" s="154">
        <f t="shared" si="385"/>
        <v>8.1967213114754103E-3</v>
      </c>
      <c r="Q454" s="154">
        <f t="shared" si="340"/>
        <v>-1.2765457088181765E-2</v>
      </c>
    </row>
    <row r="455" spans="1:18">
      <c r="A455" s="102">
        <v>454</v>
      </c>
      <c r="B455" s="151" t="s">
        <v>3341</v>
      </c>
      <c r="C455" s="150">
        <v>40873</v>
      </c>
      <c r="D455" s="116">
        <v>6200000</v>
      </c>
      <c r="E455" s="116">
        <v>6200000</v>
      </c>
      <c r="F455" s="116">
        <v>6200000</v>
      </c>
      <c r="G455" s="116">
        <v>6200000</v>
      </c>
      <c r="H455" s="102"/>
      <c r="I455" s="152">
        <v>0</v>
      </c>
      <c r="J455" s="152">
        <v>0</v>
      </c>
      <c r="K455" s="152">
        <v>0</v>
      </c>
      <c r="M455" s="120">
        <f>J455*$AI$6/200</f>
        <v>0</v>
      </c>
      <c r="N455" s="120">
        <f t="shared" si="339"/>
        <v>0</v>
      </c>
      <c r="O455" s="120">
        <f t="shared" si="390"/>
        <v>50000</v>
      </c>
      <c r="P455" s="154">
        <f t="shared" si="385"/>
        <v>8.130081300813009E-3</v>
      </c>
      <c r="Q455" s="154">
        <f t="shared" si="340"/>
        <v>-1.3324898220137982E-3</v>
      </c>
    </row>
    <row r="456" spans="1:18">
      <c r="A456" s="102">
        <v>455</v>
      </c>
      <c r="B456" s="151" t="s">
        <v>3340</v>
      </c>
      <c r="C456" s="150">
        <v>40874</v>
      </c>
      <c r="D456" s="116">
        <v>6250000</v>
      </c>
      <c r="E456" s="116">
        <v>6250000</v>
      </c>
      <c r="F456" s="116">
        <v>6250000</v>
      </c>
      <c r="G456" s="116">
        <v>6250000</v>
      </c>
      <c r="H456" s="102"/>
      <c r="I456" s="153">
        <v>0</v>
      </c>
      <c r="J456" s="153">
        <v>0</v>
      </c>
      <c r="K456" s="153">
        <v>0</v>
      </c>
      <c r="M456" s="120">
        <f>J456*$AI$6/200</f>
        <v>0</v>
      </c>
      <c r="N456" s="120">
        <f t="shared" ref="N456:N519" si="391">L456+M456</f>
        <v>0</v>
      </c>
      <c r="O456" s="120">
        <f t="shared" si="390"/>
        <v>50000</v>
      </c>
      <c r="P456" s="154">
        <f t="shared" si="385"/>
        <v>8.0645161290322578E-3</v>
      </c>
      <c r="Q456" s="154">
        <f t="shared" ref="Q456:Q519" si="392">SUM(P451:P455)</f>
        <v>1.3291097972305703E-2</v>
      </c>
    </row>
    <row r="457" spans="1:18">
      <c r="A457" s="102">
        <v>456</v>
      </c>
      <c r="B457" s="151" t="s">
        <v>3339</v>
      </c>
      <c r="C457" s="150">
        <v>40875</v>
      </c>
      <c r="D457" s="116">
        <v>6270000</v>
      </c>
      <c r="E457" s="116">
        <v>6270000</v>
      </c>
      <c r="F457" s="116">
        <v>6270000</v>
      </c>
      <c r="G457" s="116">
        <v>6270000</v>
      </c>
      <c r="H457" s="102"/>
      <c r="I457" s="116">
        <f t="shared" ref="I457:I520" si="393">G457*1.1</f>
        <v>6897000.0000000009</v>
      </c>
      <c r="J457" s="116">
        <f t="shared" ref="J457:J520" si="394">G457/3</f>
        <v>2090000</v>
      </c>
      <c r="K457" s="120">
        <f t="shared" ref="K457" si="395">G725</f>
        <v>12210000</v>
      </c>
      <c r="L457" s="120">
        <f t="shared" ref="L457" si="396">K457-I457</f>
        <v>5312999.9999999991</v>
      </c>
      <c r="M457" s="120">
        <f>J457*$AI$6/200</f>
        <v>261250</v>
      </c>
      <c r="N457" s="120">
        <f t="shared" si="391"/>
        <v>5574249.9999999991</v>
      </c>
      <c r="O457" s="120">
        <f t="shared" si="390"/>
        <v>20000</v>
      </c>
      <c r="P457" s="154">
        <f t="shared" si="385"/>
        <v>3.2000000000000002E-3</v>
      </c>
      <c r="Q457" s="154">
        <f t="shared" si="392"/>
        <v>3.2793522598069988E-2</v>
      </c>
      <c r="R457" s="102">
        <v>1</v>
      </c>
    </row>
    <row r="458" spans="1:18">
      <c r="A458" s="102">
        <v>457</v>
      </c>
      <c r="B458" s="151" t="s">
        <v>3338</v>
      </c>
      <c r="C458" s="150">
        <v>40876</v>
      </c>
      <c r="D458" s="116">
        <v>6050000</v>
      </c>
      <c r="E458" s="116">
        <v>6050000</v>
      </c>
      <c r="F458" s="116">
        <v>6050000</v>
      </c>
      <c r="G458" s="116">
        <v>6050000</v>
      </c>
      <c r="H458" s="102"/>
      <c r="I458" s="152">
        <v>0</v>
      </c>
      <c r="J458" s="152">
        <v>0</v>
      </c>
      <c r="K458" s="152">
        <v>0</v>
      </c>
      <c r="M458" s="120">
        <f>J458*$AI$6/200</f>
        <v>0</v>
      </c>
      <c r="N458" s="120">
        <f t="shared" si="391"/>
        <v>0</v>
      </c>
      <c r="O458" s="120">
        <f t="shared" si="390"/>
        <v>-220000</v>
      </c>
      <c r="P458" s="154">
        <f t="shared" si="385"/>
        <v>-3.5087719298245612E-2</v>
      </c>
      <c r="Q458" s="154">
        <f t="shared" si="392"/>
        <v>4.4257985407987345E-2</v>
      </c>
    </row>
    <row r="459" spans="1:18">
      <c r="A459" s="102">
        <v>458</v>
      </c>
      <c r="B459" s="151" t="s">
        <v>3337</v>
      </c>
      <c r="C459" s="150">
        <v>40877</v>
      </c>
      <c r="D459" s="116">
        <v>5900000</v>
      </c>
      <c r="E459" s="116">
        <v>5900000</v>
      </c>
      <c r="F459" s="116">
        <v>5900000</v>
      </c>
      <c r="G459" s="116">
        <v>5900000</v>
      </c>
      <c r="H459" s="102"/>
      <c r="I459" s="152">
        <v>0</v>
      </c>
      <c r="J459" s="152">
        <v>0</v>
      </c>
      <c r="K459" s="152">
        <v>0</v>
      </c>
      <c r="M459" s="120">
        <f>J459*$AI$6/200</f>
        <v>0</v>
      </c>
      <c r="N459" s="120">
        <f t="shared" si="391"/>
        <v>0</v>
      </c>
      <c r="O459" s="120">
        <f t="shared" si="390"/>
        <v>-150000</v>
      </c>
      <c r="P459" s="154">
        <f t="shared" si="385"/>
        <v>-2.4793388429752067E-2</v>
      </c>
      <c r="Q459" s="154">
        <f t="shared" si="392"/>
        <v>-7.4964005569249335E-3</v>
      </c>
    </row>
    <row r="460" spans="1:18">
      <c r="A460" s="102">
        <v>459</v>
      </c>
      <c r="B460" s="151" t="s">
        <v>3336</v>
      </c>
      <c r="C460" s="150">
        <v>40878</v>
      </c>
      <c r="D460" s="116">
        <v>6000000</v>
      </c>
      <c r="E460" s="116">
        <v>6000000</v>
      </c>
      <c r="F460" s="116">
        <v>6000000</v>
      </c>
      <c r="G460" s="116">
        <v>6000000</v>
      </c>
      <c r="H460" s="102"/>
      <c r="I460" s="152">
        <v>0</v>
      </c>
      <c r="J460" s="152">
        <v>0</v>
      </c>
      <c r="K460" s="152">
        <v>0</v>
      </c>
      <c r="M460" s="120">
        <f>J460*$AI$6/200</f>
        <v>0</v>
      </c>
      <c r="N460" s="120">
        <f t="shared" si="391"/>
        <v>0</v>
      </c>
      <c r="O460" s="120">
        <f t="shared" si="390"/>
        <v>100000</v>
      </c>
      <c r="P460" s="154">
        <f t="shared" si="385"/>
        <v>1.6949152542372881E-2</v>
      </c>
      <c r="Q460" s="154">
        <f t="shared" si="392"/>
        <v>-4.0486510298152409E-2</v>
      </c>
    </row>
    <row r="461" spans="1:18">
      <c r="A461" s="102">
        <v>460</v>
      </c>
      <c r="B461" s="151" t="s">
        <v>3335</v>
      </c>
      <c r="C461" s="150">
        <v>40880</v>
      </c>
      <c r="D461" s="116">
        <v>6250000</v>
      </c>
      <c r="E461" s="116">
        <v>6250000</v>
      </c>
      <c r="F461" s="116">
        <v>6250000</v>
      </c>
      <c r="G461" s="116">
        <v>6250000</v>
      </c>
      <c r="H461" s="102"/>
      <c r="I461" s="153">
        <v>0</v>
      </c>
      <c r="J461" s="153">
        <v>0</v>
      </c>
      <c r="K461" s="153">
        <v>0</v>
      </c>
      <c r="M461" s="120">
        <f>J461*$AI$6/200</f>
        <v>0</v>
      </c>
      <c r="N461" s="120">
        <f t="shared" si="391"/>
        <v>0</v>
      </c>
      <c r="O461" s="120">
        <f t="shared" si="390"/>
        <v>250000</v>
      </c>
      <c r="P461" s="154">
        <f t="shared" si="385"/>
        <v>4.1666666666666664E-2</v>
      </c>
      <c r="Q461" s="154">
        <f t="shared" si="392"/>
        <v>-3.1667439056592542E-2</v>
      </c>
    </row>
    <row r="462" spans="1:18">
      <c r="A462" s="102">
        <v>461</v>
      </c>
      <c r="B462" s="151" t="s">
        <v>3334</v>
      </c>
      <c r="C462" s="150">
        <v>40881</v>
      </c>
      <c r="D462" s="116">
        <v>6200000</v>
      </c>
      <c r="E462" s="116">
        <v>6200000</v>
      </c>
      <c r="F462" s="116">
        <v>6200000</v>
      </c>
      <c r="G462" s="116">
        <v>6200000</v>
      </c>
      <c r="H462" s="102"/>
      <c r="I462" s="116">
        <f t="shared" ref="I462:I525" si="397">G462*1.1</f>
        <v>6820000.0000000009</v>
      </c>
      <c r="J462" s="116">
        <f t="shared" ref="J462:J525" si="398">G462/3</f>
        <v>2066666.6666666667</v>
      </c>
      <c r="K462" s="120">
        <f t="shared" ref="K462" si="399">G730</f>
        <v>11300000</v>
      </c>
      <c r="L462" s="120">
        <f t="shared" ref="L462" si="400">K462-I462</f>
        <v>4479999.9999999991</v>
      </c>
      <c r="M462" s="120">
        <f>J462*$AI$6/200</f>
        <v>258333.33333333337</v>
      </c>
      <c r="N462" s="120">
        <f t="shared" si="391"/>
        <v>4738333.3333333321</v>
      </c>
      <c r="O462" s="120">
        <f t="shared" si="390"/>
        <v>-50000</v>
      </c>
      <c r="P462" s="154">
        <f t="shared" si="385"/>
        <v>-8.0000000000000002E-3</v>
      </c>
      <c r="Q462" s="154">
        <f t="shared" si="392"/>
        <v>1.9347114810418717E-3</v>
      </c>
      <c r="R462" s="102">
        <v>1</v>
      </c>
    </row>
    <row r="463" spans="1:18">
      <c r="A463" s="102">
        <v>462</v>
      </c>
      <c r="B463" s="151" t="s">
        <v>3333</v>
      </c>
      <c r="C463" s="150">
        <v>40884</v>
      </c>
      <c r="D463" s="116">
        <v>6090000</v>
      </c>
      <c r="E463" s="116">
        <v>6090000</v>
      </c>
      <c r="F463" s="116">
        <v>6090000</v>
      </c>
      <c r="G463" s="116">
        <v>6090000</v>
      </c>
      <c r="H463" s="102"/>
      <c r="I463" s="152">
        <v>0</v>
      </c>
      <c r="J463" s="152">
        <v>0</v>
      </c>
      <c r="K463" s="152">
        <v>0</v>
      </c>
      <c r="M463" s="120">
        <f>J463*$AI$6/200</f>
        <v>0</v>
      </c>
      <c r="N463" s="120">
        <f t="shared" si="391"/>
        <v>0</v>
      </c>
      <c r="O463" s="120">
        <f t="shared" si="390"/>
        <v>-110000</v>
      </c>
      <c r="P463" s="154">
        <f t="shared" si="385"/>
        <v>-1.7741935483870968E-2</v>
      </c>
      <c r="Q463" s="154">
        <f t="shared" si="392"/>
        <v>-9.2652885189581369E-3</v>
      </c>
    </row>
    <row r="464" spans="1:18">
      <c r="A464" s="102">
        <v>463</v>
      </c>
      <c r="B464" s="151" t="s">
        <v>3332</v>
      </c>
      <c r="C464" s="150">
        <v>40885</v>
      </c>
      <c r="D464" s="116">
        <v>6000000</v>
      </c>
      <c r="E464" s="116">
        <v>6000000</v>
      </c>
      <c r="F464" s="116">
        <v>6000000</v>
      </c>
      <c r="G464" s="116">
        <v>6000000</v>
      </c>
      <c r="H464" s="102"/>
      <c r="I464" s="152">
        <v>0</v>
      </c>
      <c r="J464" s="152">
        <v>0</v>
      </c>
      <c r="K464" s="152">
        <v>0</v>
      </c>
      <c r="M464" s="120">
        <f>J464*$AI$6/200</f>
        <v>0</v>
      </c>
      <c r="N464" s="120">
        <f t="shared" si="391"/>
        <v>0</v>
      </c>
      <c r="O464" s="120">
        <f t="shared" si="390"/>
        <v>-90000</v>
      </c>
      <c r="P464" s="154">
        <f t="shared" si="385"/>
        <v>-1.4778325123152709E-2</v>
      </c>
      <c r="Q464" s="154">
        <f t="shared" si="392"/>
        <v>8.0804952954165142E-3</v>
      </c>
    </row>
    <row r="465" spans="1:18">
      <c r="A465" s="102">
        <v>464</v>
      </c>
      <c r="B465" s="151" t="s">
        <v>3331</v>
      </c>
      <c r="C465" s="150">
        <v>40887</v>
      </c>
      <c r="D465" s="116">
        <v>5900000</v>
      </c>
      <c r="E465" s="116">
        <v>5900000</v>
      </c>
      <c r="F465" s="116">
        <v>5900000</v>
      </c>
      <c r="G465" s="116">
        <v>5900000</v>
      </c>
      <c r="H465" s="102"/>
      <c r="I465" s="152">
        <v>0</v>
      </c>
      <c r="J465" s="152">
        <v>0</v>
      </c>
      <c r="K465" s="152">
        <v>0</v>
      </c>
      <c r="M465" s="120">
        <f>J465*$AI$6/200</f>
        <v>0</v>
      </c>
      <c r="N465" s="120">
        <f t="shared" si="391"/>
        <v>0</v>
      </c>
      <c r="O465" s="120">
        <f t="shared" si="390"/>
        <v>-100000</v>
      </c>
      <c r="P465" s="154">
        <f t="shared" si="385"/>
        <v>-1.6666666666666666E-2</v>
      </c>
      <c r="Q465" s="154">
        <f t="shared" si="392"/>
        <v>1.8095558602015876E-2</v>
      </c>
    </row>
    <row r="466" spans="1:18">
      <c r="A466" s="102">
        <v>465</v>
      </c>
      <c r="B466" s="151" t="s">
        <v>3330</v>
      </c>
      <c r="C466" s="150">
        <v>40888</v>
      </c>
      <c r="D466" s="116">
        <v>5890000</v>
      </c>
      <c r="E466" s="116">
        <v>5890000</v>
      </c>
      <c r="F466" s="116">
        <v>5890000</v>
      </c>
      <c r="G466" s="116">
        <v>5890000</v>
      </c>
      <c r="H466" s="102"/>
      <c r="I466" s="153">
        <v>0</v>
      </c>
      <c r="J466" s="153">
        <v>0</v>
      </c>
      <c r="K466" s="153">
        <v>0</v>
      </c>
      <c r="M466" s="120">
        <f>J466*$AI$6/200</f>
        <v>0</v>
      </c>
      <c r="N466" s="120">
        <f t="shared" si="391"/>
        <v>0</v>
      </c>
      <c r="O466" s="120">
        <f t="shared" si="390"/>
        <v>-10000</v>
      </c>
      <c r="P466" s="154">
        <f t="shared" si="385"/>
        <v>-1.6949152542372881E-3</v>
      </c>
      <c r="Q466" s="154">
        <f t="shared" si="392"/>
        <v>-1.5520260607023679E-2</v>
      </c>
    </row>
    <row r="467" spans="1:18">
      <c r="A467" s="102">
        <v>466</v>
      </c>
      <c r="B467" s="151" t="s">
        <v>3329</v>
      </c>
      <c r="C467" s="150">
        <v>40889</v>
      </c>
      <c r="D467" s="116">
        <v>5800000</v>
      </c>
      <c r="E467" s="116">
        <v>5800000</v>
      </c>
      <c r="F467" s="116">
        <v>5800000</v>
      </c>
      <c r="G467" s="116">
        <v>5800000</v>
      </c>
      <c r="H467" s="102"/>
      <c r="I467" s="116">
        <f t="shared" ref="I467:I530" si="401">G467*1.1</f>
        <v>6380000.0000000009</v>
      </c>
      <c r="J467" s="116">
        <f t="shared" ref="J467:J530" si="402">G467/3</f>
        <v>1933333.3333333333</v>
      </c>
      <c r="K467" s="120">
        <f t="shared" ref="K467" si="403">G735</f>
        <v>11550000</v>
      </c>
      <c r="L467" s="120">
        <f t="shared" ref="L467" si="404">K467-I467</f>
        <v>5169999.9999999991</v>
      </c>
      <c r="M467" s="120">
        <f>J467*$AI$6/200</f>
        <v>241666.66666666663</v>
      </c>
      <c r="N467" s="120">
        <f t="shared" si="391"/>
        <v>5411666.666666666</v>
      </c>
      <c r="O467" s="120">
        <f t="shared" si="390"/>
        <v>-90000</v>
      </c>
      <c r="P467" s="154">
        <f t="shared" si="385"/>
        <v>-1.5280135823429542E-2</v>
      </c>
      <c r="Q467" s="154">
        <f t="shared" si="392"/>
        <v>-5.8881842527927636E-2</v>
      </c>
      <c r="R467" s="102">
        <v>1</v>
      </c>
    </row>
    <row r="468" spans="1:18">
      <c r="A468" s="102">
        <v>467</v>
      </c>
      <c r="B468" s="151" t="s">
        <v>3328</v>
      </c>
      <c r="C468" s="150">
        <v>40890</v>
      </c>
      <c r="D468" s="116">
        <v>5870000</v>
      </c>
      <c r="E468" s="116">
        <v>5870000</v>
      </c>
      <c r="F468" s="116">
        <v>5870000</v>
      </c>
      <c r="G468" s="116">
        <v>5870000</v>
      </c>
      <c r="H468" s="102"/>
      <c r="I468" s="152">
        <v>0</v>
      </c>
      <c r="J468" s="152">
        <v>0</v>
      </c>
      <c r="K468" s="152">
        <v>0</v>
      </c>
      <c r="M468" s="120">
        <f>J468*$AI$6/200</f>
        <v>0</v>
      </c>
      <c r="N468" s="120">
        <f t="shared" si="391"/>
        <v>0</v>
      </c>
      <c r="O468" s="120">
        <f t="shared" si="390"/>
        <v>70000</v>
      </c>
      <c r="P468" s="154">
        <f t="shared" si="385"/>
        <v>1.2068965517241379E-2</v>
      </c>
      <c r="Q468" s="154">
        <f t="shared" si="392"/>
        <v>-6.6161978351357176E-2</v>
      </c>
    </row>
    <row r="469" spans="1:18">
      <c r="A469" s="102">
        <v>468</v>
      </c>
      <c r="B469" s="151" t="s">
        <v>3327</v>
      </c>
      <c r="C469" s="150">
        <v>40891</v>
      </c>
      <c r="D469" s="116">
        <v>5930000</v>
      </c>
      <c r="E469" s="116">
        <v>5930000</v>
      </c>
      <c r="F469" s="116">
        <v>5930000</v>
      </c>
      <c r="G469" s="116">
        <v>5930000</v>
      </c>
      <c r="H469" s="102"/>
      <c r="I469" s="152">
        <v>0</v>
      </c>
      <c r="J469" s="152">
        <v>0</v>
      </c>
      <c r="K469" s="152">
        <v>0</v>
      </c>
      <c r="M469" s="120">
        <f>J469*$AI$6/200</f>
        <v>0</v>
      </c>
      <c r="N469" s="120">
        <f t="shared" si="391"/>
        <v>0</v>
      </c>
      <c r="O469" s="120">
        <f t="shared" si="390"/>
        <v>60000</v>
      </c>
      <c r="P469" s="154">
        <f t="shared" si="385"/>
        <v>1.0221465076660987E-2</v>
      </c>
      <c r="Q469" s="154">
        <f t="shared" si="392"/>
        <v>-3.6351077350244829E-2</v>
      </c>
    </row>
    <row r="470" spans="1:18">
      <c r="A470" s="102">
        <v>469</v>
      </c>
      <c r="B470" s="151" t="s">
        <v>3326</v>
      </c>
      <c r="C470" s="150">
        <v>40892</v>
      </c>
      <c r="D470" s="116">
        <v>5850000</v>
      </c>
      <c r="E470" s="116">
        <v>5850000</v>
      </c>
      <c r="F470" s="116">
        <v>5850000</v>
      </c>
      <c r="G470" s="116">
        <v>5850000</v>
      </c>
      <c r="H470" s="102"/>
      <c r="I470" s="152">
        <v>0</v>
      </c>
      <c r="J470" s="152">
        <v>0</v>
      </c>
      <c r="K470" s="152">
        <v>0</v>
      </c>
      <c r="M470" s="120">
        <f>J470*$AI$6/200</f>
        <v>0</v>
      </c>
      <c r="N470" s="120">
        <f t="shared" si="391"/>
        <v>0</v>
      </c>
      <c r="O470" s="120">
        <f t="shared" si="390"/>
        <v>-80000</v>
      </c>
      <c r="P470" s="154">
        <f t="shared" si="385"/>
        <v>-1.3490725126475547E-2</v>
      </c>
      <c r="Q470" s="154">
        <f t="shared" si="392"/>
        <v>-1.1351287150431133E-2</v>
      </c>
    </row>
    <row r="471" spans="1:18">
      <c r="A471" s="102">
        <v>470</v>
      </c>
      <c r="B471" s="151" t="s">
        <v>3325</v>
      </c>
      <c r="C471" s="150">
        <v>40894</v>
      </c>
      <c r="D471" s="116">
        <v>5960000</v>
      </c>
      <c r="E471" s="116">
        <v>5960000</v>
      </c>
      <c r="F471" s="116">
        <v>5960000</v>
      </c>
      <c r="G471" s="116">
        <v>5960000</v>
      </c>
      <c r="H471" s="102"/>
      <c r="I471" s="153">
        <v>0</v>
      </c>
      <c r="J471" s="153">
        <v>0</v>
      </c>
      <c r="K471" s="153">
        <v>0</v>
      </c>
      <c r="M471" s="120">
        <f>J471*$AI$6/200</f>
        <v>0</v>
      </c>
      <c r="N471" s="120">
        <f t="shared" si="391"/>
        <v>0</v>
      </c>
      <c r="O471" s="120">
        <f t="shared" si="390"/>
        <v>110000</v>
      </c>
      <c r="P471" s="154">
        <f t="shared" si="385"/>
        <v>1.8803418803418803E-2</v>
      </c>
      <c r="Q471" s="154">
        <f t="shared" si="392"/>
        <v>-8.1753456102400101E-3</v>
      </c>
    </row>
    <row r="472" spans="1:18">
      <c r="A472" s="102">
        <v>471</v>
      </c>
      <c r="B472" s="151" t="s">
        <v>3324</v>
      </c>
      <c r="C472" s="150">
        <v>40895</v>
      </c>
      <c r="D472" s="116">
        <v>6120000</v>
      </c>
      <c r="E472" s="116">
        <v>6120000</v>
      </c>
      <c r="F472" s="116">
        <v>6120000</v>
      </c>
      <c r="G472" s="116">
        <v>6120000</v>
      </c>
      <c r="H472" s="102"/>
      <c r="I472" s="116">
        <f t="shared" ref="I472:I535" si="405">G472*1.1</f>
        <v>6732000.0000000009</v>
      </c>
      <c r="J472" s="116">
        <f t="shared" ref="J472:J535" si="406">G472/3</f>
        <v>2040000</v>
      </c>
      <c r="K472" s="120">
        <f t="shared" ref="K472" si="407">G740</f>
        <v>11950000</v>
      </c>
      <c r="L472" s="120">
        <f t="shared" ref="L472" si="408">K472-I472</f>
        <v>5217999.9999999991</v>
      </c>
      <c r="M472" s="120">
        <f>J472*$AI$6/200</f>
        <v>255000</v>
      </c>
      <c r="N472" s="120">
        <f t="shared" si="391"/>
        <v>5472999.9999999991</v>
      </c>
      <c r="O472" s="120">
        <f t="shared" si="390"/>
        <v>160000</v>
      </c>
      <c r="P472" s="154">
        <f t="shared" si="385"/>
        <v>2.6845637583892617E-2</v>
      </c>
      <c r="Q472" s="154">
        <f t="shared" si="392"/>
        <v>1.232298844741608E-2</v>
      </c>
      <c r="R472" s="102">
        <v>1</v>
      </c>
    </row>
    <row r="473" spans="1:18">
      <c r="A473" s="102">
        <v>472</v>
      </c>
      <c r="B473" s="151" t="s">
        <v>3323</v>
      </c>
      <c r="C473" s="150">
        <v>40896</v>
      </c>
      <c r="D473" s="116">
        <v>6100000</v>
      </c>
      <c r="E473" s="116">
        <v>6100000</v>
      </c>
      <c r="F473" s="116">
        <v>6100000</v>
      </c>
      <c r="G473" s="116">
        <v>6100000</v>
      </c>
      <c r="H473" s="102"/>
      <c r="I473" s="152">
        <v>0</v>
      </c>
      <c r="J473" s="152">
        <v>0</v>
      </c>
      <c r="K473" s="152">
        <v>0</v>
      </c>
      <c r="M473" s="120">
        <f>J473*$AI$6/200</f>
        <v>0</v>
      </c>
      <c r="N473" s="120">
        <f t="shared" si="391"/>
        <v>0</v>
      </c>
      <c r="O473" s="120">
        <f t="shared" si="390"/>
        <v>-20000</v>
      </c>
      <c r="P473" s="154">
        <f t="shared" si="385"/>
        <v>-3.2679738562091504E-3</v>
      </c>
      <c r="Q473" s="154">
        <f t="shared" si="392"/>
        <v>5.4448761854738237E-2</v>
      </c>
    </row>
    <row r="474" spans="1:18">
      <c r="A474" s="102">
        <v>473</v>
      </c>
      <c r="B474" s="151" t="s">
        <v>3322</v>
      </c>
      <c r="C474" s="150">
        <v>40897</v>
      </c>
      <c r="D474" s="116">
        <v>6220000</v>
      </c>
      <c r="E474" s="116">
        <v>6220000</v>
      </c>
      <c r="F474" s="116">
        <v>6220000</v>
      </c>
      <c r="G474" s="116">
        <v>6220000</v>
      </c>
      <c r="H474" s="102"/>
      <c r="I474" s="152">
        <v>0</v>
      </c>
      <c r="J474" s="152">
        <v>0</v>
      </c>
      <c r="K474" s="152">
        <v>0</v>
      </c>
      <c r="M474" s="120">
        <f>J474*$AI$6/200</f>
        <v>0</v>
      </c>
      <c r="N474" s="120">
        <f t="shared" si="391"/>
        <v>0</v>
      </c>
      <c r="O474" s="120">
        <f t="shared" si="390"/>
        <v>120000</v>
      </c>
      <c r="P474" s="154">
        <f t="shared" si="385"/>
        <v>1.9672131147540985E-2</v>
      </c>
      <c r="Q474" s="154">
        <f t="shared" si="392"/>
        <v>3.9111822481287709E-2</v>
      </c>
    </row>
    <row r="475" spans="1:18">
      <c r="A475" s="102">
        <v>474</v>
      </c>
      <c r="B475" s="151" t="s">
        <v>3321</v>
      </c>
      <c r="C475" s="150">
        <v>40898</v>
      </c>
      <c r="D475" s="116">
        <v>6150000</v>
      </c>
      <c r="E475" s="116">
        <v>6150000</v>
      </c>
      <c r="F475" s="116">
        <v>6150000</v>
      </c>
      <c r="G475" s="116">
        <v>6150000</v>
      </c>
      <c r="H475" s="102"/>
      <c r="I475" s="152">
        <v>0</v>
      </c>
      <c r="J475" s="152">
        <v>0</v>
      </c>
      <c r="K475" s="152">
        <v>0</v>
      </c>
      <c r="M475" s="120">
        <f>J475*$AI$6/200</f>
        <v>0</v>
      </c>
      <c r="N475" s="120">
        <f t="shared" si="391"/>
        <v>0</v>
      </c>
      <c r="O475" s="120">
        <f t="shared" si="390"/>
        <v>-70000</v>
      </c>
      <c r="P475" s="154">
        <f t="shared" si="385"/>
        <v>-1.1254019292604502E-2</v>
      </c>
      <c r="Q475" s="154">
        <f t="shared" si="392"/>
        <v>4.8562488552167708E-2</v>
      </c>
    </row>
    <row r="476" spans="1:18">
      <c r="A476" s="102">
        <v>475</v>
      </c>
      <c r="B476" s="151" t="s">
        <v>3320</v>
      </c>
      <c r="C476" s="150">
        <v>40899</v>
      </c>
      <c r="D476" s="116">
        <v>6020000</v>
      </c>
      <c r="E476" s="116">
        <v>6020000</v>
      </c>
      <c r="F476" s="116">
        <v>6020000</v>
      </c>
      <c r="G476" s="116">
        <v>6020000</v>
      </c>
      <c r="H476" s="102"/>
      <c r="I476" s="153">
        <v>0</v>
      </c>
      <c r="J476" s="153">
        <v>0</v>
      </c>
      <c r="K476" s="153">
        <v>0</v>
      </c>
      <c r="M476" s="120">
        <f>J476*$AI$6/200</f>
        <v>0</v>
      </c>
      <c r="N476" s="120">
        <f t="shared" si="391"/>
        <v>0</v>
      </c>
      <c r="O476" s="120">
        <f t="shared" si="390"/>
        <v>-130000</v>
      </c>
      <c r="P476" s="154">
        <f t="shared" si="385"/>
        <v>-2.113821138211382E-2</v>
      </c>
      <c r="Q476" s="154">
        <f t="shared" si="392"/>
        <v>5.0799194386038748E-2</v>
      </c>
    </row>
    <row r="477" spans="1:18">
      <c r="A477" s="102">
        <v>476</v>
      </c>
      <c r="B477" s="151" t="s">
        <v>3319</v>
      </c>
      <c r="C477" s="150">
        <v>40901</v>
      </c>
      <c r="D477" s="116">
        <v>6050000</v>
      </c>
      <c r="E477" s="116">
        <v>6050000</v>
      </c>
      <c r="F477" s="116">
        <v>6050000</v>
      </c>
      <c r="G477" s="116">
        <v>6050000</v>
      </c>
      <c r="H477" s="102"/>
      <c r="I477" s="116">
        <f t="shared" ref="I477:I540" si="409">G477*1.1</f>
        <v>6655000.0000000009</v>
      </c>
      <c r="J477" s="116">
        <f t="shared" ref="J477:J540" si="410">G477/3</f>
        <v>2016666.6666666667</v>
      </c>
      <c r="K477" s="120">
        <f t="shared" ref="K477" si="411">G745</f>
        <v>12020000</v>
      </c>
      <c r="L477" s="120">
        <f t="shared" ref="L477" si="412">K477-I477</f>
        <v>5364999.9999999991</v>
      </c>
      <c r="M477" s="120">
        <f>J477*$AI$6/200</f>
        <v>252083.33333333337</v>
      </c>
      <c r="N477" s="120">
        <f t="shared" si="391"/>
        <v>5617083.3333333321</v>
      </c>
      <c r="O477" s="120">
        <f t="shared" si="390"/>
        <v>30000</v>
      </c>
      <c r="P477" s="154">
        <f t="shared" si="385"/>
        <v>4.9833887043189366E-3</v>
      </c>
      <c r="Q477" s="154">
        <f t="shared" si="392"/>
        <v>1.0857564200506136E-2</v>
      </c>
      <c r="R477" s="102">
        <v>1</v>
      </c>
    </row>
    <row r="478" spans="1:18">
      <c r="A478" s="102">
        <v>477</v>
      </c>
      <c r="B478" s="151" t="s">
        <v>3318</v>
      </c>
      <c r="C478" s="150">
        <v>40902</v>
      </c>
      <c r="D478" s="116">
        <v>6120000</v>
      </c>
      <c r="E478" s="116">
        <v>6120000</v>
      </c>
      <c r="F478" s="116">
        <v>6120000</v>
      </c>
      <c r="G478" s="116">
        <v>6120000</v>
      </c>
      <c r="H478" s="102"/>
      <c r="I478" s="152">
        <v>0</v>
      </c>
      <c r="J478" s="152">
        <v>0</v>
      </c>
      <c r="K478" s="152">
        <v>0</v>
      </c>
      <c r="M478" s="120">
        <f>J478*$AI$6/200</f>
        <v>0</v>
      </c>
      <c r="N478" s="120">
        <f t="shared" si="391"/>
        <v>0</v>
      </c>
      <c r="O478" s="120">
        <f t="shared" si="390"/>
        <v>70000</v>
      </c>
      <c r="P478" s="154">
        <f t="shared" si="385"/>
        <v>1.1570247933884297E-2</v>
      </c>
      <c r="Q478" s="154">
        <f t="shared" si="392"/>
        <v>-1.1004684679067551E-2</v>
      </c>
    </row>
    <row r="479" spans="1:18">
      <c r="A479" s="102">
        <v>478</v>
      </c>
      <c r="B479" s="151" t="s">
        <v>3317</v>
      </c>
      <c r="C479" s="150">
        <v>40903</v>
      </c>
      <c r="D479" s="116">
        <v>6150000</v>
      </c>
      <c r="E479" s="116">
        <v>6150000</v>
      </c>
      <c r="F479" s="116">
        <v>6150000</v>
      </c>
      <c r="G479" s="116">
        <v>6150000</v>
      </c>
      <c r="H479" s="102"/>
      <c r="I479" s="152">
        <v>0</v>
      </c>
      <c r="J479" s="152">
        <v>0</v>
      </c>
      <c r="K479" s="152">
        <v>0</v>
      </c>
      <c r="M479" s="120">
        <f>J479*$AI$6/200</f>
        <v>0</v>
      </c>
      <c r="N479" s="120">
        <f t="shared" si="391"/>
        <v>0</v>
      </c>
      <c r="O479" s="120">
        <f t="shared" si="390"/>
        <v>30000</v>
      </c>
      <c r="P479" s="154">
        <f t="shared" si="385"/>
        <v>4.9019607843137254E-3</v>
      </c>
      <c r="Q479" s="154">
        <f t="shared" si="392"/>
        <v>3.8335371110258965E-3</v>
      </c>
    </row>
    <row r="480" spans="1:18">
      <c r="A480" s="102">
        <v>479</v>
      </c>
      <c r="B480" s="151" t="s">
        <v>3316</v>
      </c>
      <c r="C480" s="150">
        <v>40904</v>
      </c>
      <c r="D480" s="116">
        <v>6080000</v>
      </c>
      <c r="E480" s="116">
        <v>6080000</v>
      </c>
      <c r="F480" s="116">
        <v>6080000</v>
      </c>
      <c r="G480" s="116">
        <v>6080000</v>
      </c>
      <c r="H480" s="102"/>
      <c r="I480" s="152">
        <v>0</v>
      </c>
      <c r="J480" s="152">
        <v>0</v>
      </c>
      <c r="K480" s="152">
        <v>0</v>
      </c>
      <c r="M480" s="120">
        <f>J480*$AI$6/200</f>
        <v>0</v>
      </c>
      <c r="N480" s="120">
        <f t="shared" si="391"/>
        <v>0</v>
      </c>
      <c r="O480" s="120">
        <f t="shared" si="390"/>
        <v>-70000</v>
      </c>
      <c r="P480" s="154">
        <f t="shared" si="385"/>
        <v>-1.1382113821138212E-2</v>
      </c>
      <c r="Q480" s="154">
        <f t="shared" si="392"/>
        <v>-1.0936633252201369E-2</v>
      </c>
    </row>
    <row r="481" spans="1:18">
      <c r="A481" s="102">
        <v>480</v>
      </c>
      <c r="B481" s="151" t="s">
        <v>3315</v>
      </c>
      <c r="C481" s="150">
        <v>40905</v>
      </c>
      <c r="D481" s="116">
        <v>6060000</v>
      </c>
      <c r="E481" s="116">
        <v>6060000</v>
      </c>
      <c r="F481" s="116">
        <v>6060000</v>
      </c>
      <c r="G481" s="116">
        <v>6060000</v>
      </c>
      <c r="H481" s="102"/>
      <c r="I481" s="153">
        <v>0</v>
      </c>
      <c r="J481" s="153">
        <v>0</v>
      </c>
      <c r="K481" s="153">
        <v>0</v>
      </c>
      <c r="M481" s="120">
        <f>J481*$AI$6/200</f>
        <v>0</v>
      </c>
      <c r="N481" s="120">
        <f t="shared" si="391"/>
        <v>0</v>
      </c>
      <c r="O481" s="120">
        <f t="shared" si="390"/>
        <v>-20000</v>
      </c>
      <c r="P481" s="154">
        <f t="shared" si="385"/>
        <v>-3.2894736842105261E-3</v>
      </c>
      <c r="Q481" s="154">
        <f t="shared" si="392"/>
        <v>-1.1064727780735072E-2</v>
      </c>
    </row>
    <row r="482" spans="1:18">
      <c r="A482" s="102">
        <v>481</v>
      </c>
      <c r="B482" s="151" t="s">
        <v>3314</v>
      </c>
      <c r="C482" s="150">
        <v>40906</v>
      </c>
      <c r="D482" s="116">
        <v>6020000</v>
      </c>
      <c r="E482" s="116">
        <v>6020000</v>
      </c>
      <c r="F482" s="116">
        <v>6020000</v>
      </c>
      <c r="G482" s="116">
        <v>6020000</v>
      </c>
      <c r="H482" s="102"/>
      <c r="I482" s="116">
        <f t="shared" ref="I482:I545" si="413">G482*1.1</f>
        <v>6622000.0000000009</v>
      </c>
      <c r="J482" s="116">
        <f t="shared" ref="J482:J545" si="414">G482/3</f>
        <v>2006666.6666666667</v>
      </c>
      <c r="K482" s="120">
        <f t="shared" ref="K482" si="415">G750</f>
        <v>12140000</v>
      </c>
      <c r="L482" s="120">
        <f t="shared" ref="L482" si="416">K482-I482</f>
        <v>5517999.9999999991</v>
      </c>
      <c r="M482" s="120">
        <f>J482*$AI$6/200</f>
        <v>250833.33333333337</v>
      </c>
      <c r="N482" s="120">
        <f t="shared" si="391"/>
        <v>5768833.3333333321</v>
      </c>
      <c r="O482" s="120">
        <f t="shared" si="390"/>
        <v>-40000</v>
      </c>
      <c r="P482" s="154">
        <f t="shared" si="385"/>
        <v>-6.6006600660066007E-3</v>
      </c>
      <c r="Q482" s="154">
        <f t="shared" si="392"/>
        <v>6.7840099171682204E-3</v>
      </c>
      <c r="R482" s="102">
        <v>1</v>
      </c>
    </row>
    <row r="483" spans="1:18">
      <c r="A483" s="102">
        <v>482</v>
      </c>
      <c r="B483" s="151" t="s">
        <v>3313</v>
      </c>
      <c r="C483" s="150">
        <v>40908</v>
      </c>
      <c r="D483" s="116">
        <v>6130000</v>
      </c>
      <c r="E483" s="116">
        <v>6130000</v>
      </c>
      <c r="F483" s="116">
        <v>6130000</v>
      </c>
      <c r="G483" s="116">
        <v>6130000</v>
      </c>
      <c r="H483" s="102"/>
      <c r="I483" s="152">
        <v>0</v>
      </c>
      <c r="J483" s="152">
        <v>0</v>
      </c>
      <c r="K483" s="152">
        <v>0</v>
      </c>
      <c r="M483" s="120">
        <f>J483*$AI$6/200</f>
        <v>0</v>
      </c>
      <c r="N483" s="120">
        <f t="shared" si="391"/>
        <v>0</v>
      </c>
      <c r="O483" s="120">
        <f t="shared" si="390"/>
        <v>110000</v>
      </c>
      <c r="P483" s="154">
        <f t="shared" si="385"/>
        <v>1.8272425249169437E-2</v>
      </c>
      <c r="Q483" s="154">
        <f t="shared" si="392"/>
        <v>-4.8000388531573152E-3</v>
      </c>
    </row>
    <row r="484" spans="1:18">
      <c r="A484" s="102">
        <v>483</v>
      </c>
      <c r="B484" s="151" t="s">
        <v>3312</v>
      </c>
      <c r="C484" s="150">
        <v>40909</v>
      </c>
      <c r="D484" s="116">
        <v>6130000</v>
      </c>
      <c r="E484" s="116">
        <v>6130000</v>
      </c>
      <c r="F484" s="116">
        <v>6130000</v>
      </c>
      <c r="G484" s="116">
        <v>6130000</v>
      </c>
      <c r="H484" s="102"/>
      <c r="I484" s="152">
        <v>0</v>
      </c>
      <c r="J484" s="152">
        <v>0</v>
      </c>
      <c r="K484" s="152">
        <v>0</v>
      </c>
      <c r="M484" s="120">
        <f>J484*$AI$6/200</f>
        <v>0</v>
      </c>
      <c r="N484" s="120">
        <f t="shared" si="391"/>
        <v>0</v>
      </c>
      <c r="O484" s="120">
        <f t="shared" si="390"/>
        <v>0</v>
      </c>
      <c r="P484" s="154">
        <f t="shared" si="385"/>
        <v>0</v>
      </c>
      <c r="Q484" s="154">
        <f t="shared" si="392"/>
        <v>1.9021384621278233E-3</v>
      </c>
    </row>
    <row r="485" spans="1:18">
      <c r="A485" s="102">
        <v>484</v>
      </c>
      <c r="B485" s="151" t="s">
        <v>3311</v>
      </c>
      <c r="C485" s="150">
        <v>40910</v>
      </c>
      <c r="D485" s="116">
        <v>6210000</v>
      </c>
      <c r="E485" s="116">
        <v>6210000</v>
      </c>
      <c r="F485" s="116">
        <v>6210000</v>
      </c>
      <c r="G485" s="116">
        <v>6210000</v>
      </c>
      <c r="H485" s="102"/>
      <c r="I485" s="152">
        <v>0</v>
      </c>
      <c r="J485" s="152">
        <v>0</v>
      </c>
      <c r="K485" s="152">
        <v>0</v>
      </c>
      <c r="M485" s="120">
        <f>J485*$AI$6/200</f>
        <v>0</v>
      </c>
      <c r="N485" s="120">
        <f t="shared" si="391"/>
        <v>0</v>
      </c>
      <c r="O485" s="120">
        <f t="shared" si="390"/>
        <v>80000</v>
      </c>
      <c r="P485" s="154">
        <f t="shared" si="385"/>
        <v>1.3050570962479609E-2</v>
      </c>
      <c r="Q485" s="154">
        <f t="shared" si="392"/>
        <v>-2.9998223221859022E-3</v>
      </c>
    </row>
    <row r="486" spans="1:18">
      <c r="A486" s="102">
        <v>485</v>
      </c>
      <c r="B486" s="151" t="s">
        <v>3310</v>
      </c>
      <c r="C486" s="150">
        <v>40911</v>
      </c>
      <c r="D486" s="116">
        <v>6140000</v>
      </c>
      <c r="E486" s="116">
        <v>6140000</v>
      </c>
      <c r="F486" s="116">
        <v>6140000</v>
      </c>
      <c r="G486" s="116">
        <v>6140000</v>
      </c>
      <c r="H486" s="102"/>
      <c r="I486" s="153">
        <v>0</v>
      </c>
      <c r="J486" s="153">
        <v>0</v>
      </c>
      <c r="K486" s="153">
        <v>0</v>
      </c>
      <c r="M486" s="120">
        <f>J486*$AI$6/200</f>
        <v>0</v>
      </c>
      <c r="N486" s="120">
        <f t="shared" si="391"/>
        <v>0</v>
      </c>
      <c r="O486" s="120">
        <f t="shared" si="390"/>
        <v>-70000</v>
      </c>
      <c r="P486" s="154">
        <f t="shared" si="385"/>
        <v>-1.1272141706924315E-2</v>
      </c>
      <c r="Q486" s="154">
        <f t="shared" si="392"/>
        <v>2.1432862461431917E-2</v>
      </c>
    </row>
    <row r="487" spans="1:18">
      <c r="A487" s="102">
        <v>486</v>
      </c>
      <c r="B487" s="151" t="s">
        <v>3309</v>
      </c>
      <c r="C487" s="150">
        <v>40912</v>
      </c>
      <c r="D487" s="116">
        <v>6130000</v>
      </c>
      <c r="E487" s="116">
        <v>6130000</v>
      </c>
      <c r="F487" s="116">
        <v>6130000</v>
      </c>
      <c r="G487" s="116">
        <v>6130000</v>
      </c>
      <c r="H487" s="102"/>
      <c r="I487" s="116">
        <f t="shared" ref="I487:I550" si="417">G487*1.1</f>
        <v>6743000.0000000009</v>
      </c>
      <c r="J487" s="116">
        <f t="shared" ref="J487:J550" si="418">G487/3</f>
        <v>2043333.3333333333</v>
      </c>
      <c r="K487" s="120">
        <f t="shared" ref="K487" si="419">G755</f>
        <v>12500000</v>
      </c>
      <c r="L487" s="120">
        <f t="shared" ref="L487" si="420">K487-I487</f>
        <v>5756999.9999999991</v>
      </c>
      <c r="M487" s="120">
        <f>J487*$AI$6/200</f>
        <v>255416.66666666663</v>
      </c>
      <c r="N487" s="120">
        <f t="shared" si="391"/>
        <v>6012416.666666666</v>
      </c>
      <c r="O487" s="120">
        <f t="shared" si="390"/>
        <v>-10000</v>
      </c>
      <c r="P487" s="154">
        <f t="shared" si="385"/>
        <v>-1.6286644951140066E-3</v>
      </c>
      <c r="Q487" s="154">
        <f t="shared" si="392"/>
        <v>1.3450194438718132E-2</v>
      </c>
      <c r="R487" s="102">
        <v>1</v>
      </c>
    </row>
    <row r="488" spans="1:18">
      <c r="A488" s="102">
        <v>487</v>
      </c>
      <c r="B488" s="151" t="s">
        <v>3308</v>
      </c>
      <c r="C488" s="150">
        <v>40913</v>
      </c>
      <c r="D488" s="116">
        <v>6170000</v>
      </c>
      <c r="E488" s="116">
        <v>6170000</v>
      </c>
      <c r="F488" s="116">
        <v>6170000</v>
      </c>
      <c r="G488" s="116">
        <v>6170000</v>
      </c>
      <c r="H488" s="102"/>
      <c r="I488" s="152">
        <v>0</v>
      </c>
      <c r="J488" s="152">
        <v>0</v>
      </c>
      <c r="K488" s="152">
        <v>0</v>
      </c>
      <c r="M488" s="120">
        <f>J488*$AI$6/200</f>
        <v>0</v>
      </c>
      <c r="N488" s="120">
        <f t="shared" si="391"/>
        <v>0</v>
      </c>
      <c r="O488" s="120">
        <f t="shared" si="390"/>
        <v>40000</v>
      </c>
      <c r="P488" s="154">
        <f t="shared" si="385"/>
        <v>6.5252854812398045E-3</v>
      </c>
      <c r="Q488" s="154">
        <f t="shared" si="392"/>
        <v>1.842219000961072E-2</v>
      </c>
    </row>
    <row r="489" spans="1:18">
      <c r="A489" s="102">
        <v>488</v>
      </c>
      <c r="B489" s="151" t="s">
        <v>3307</v>
      </c>
      <c r="C489" s="150">
        <v>40915</v>
      </c>
      <c r="D489" s="116">
        <v>6170000</v>
      </c>
      <c r="E489" s="116">
        <v>6170000</v>
      </c>
      <c r="F489" s="116">
        <v>6170000</v>
      </c>
      <c r="G489" s="116">
        <v>6170000</v>
      </c>
      <c r="H489" s="102"/>
      <c r="I489" s="152">
        <v>0</v>
      </c>
      <c r="J489" s="152">
        <v>0</v>
      </c>
      <c r="K489" s="152">
        <v>0</v>
      </c>
      <c r="M489" s="120">
        <f>J489*$AI$6/200</f>
        <v>0</v>
      </c>
      <c r="N489" s="120">
        <f t="shared" si="391"/>
        <v>0</v>
      </c>
      <c r="O489" s="120">
        <f t="shared" si="390"/>
        <v>0</v>
      </c>
      <c r="P489" s="154">
        <f t="shared" si="385"/>
        <v>0</v>
      </c>
      <c r="Q489" s="154">
        <f t="shared" si="392"/>
        <v>6.6750502416810919E-3</v>
      </c>
    </row>
    <row r="490" spans="1:18">
      <c r="A490" s="102">
        <v>489</v>
      </c>
      <c r="B490" s="151" t="s">
        <v>3306</v>
      </c>
      <c r="C490" s="150">
        <v>40916</v>
      </c>
      <c r="D490" s="116">
        <v>6210000</v>
      </c>
      <c r="E490" s="116">
        <v>6210000</v>
      </c>
      <c r="F490" s="116">
        <v>6210000</v>
      </c>
      <c r="G490" s="116">
        <v>6210000</v>
      </c>
      <c r="H490" s="102"/>
      <c r="I490" s="152">
        <v>0</v>
      </c>
      <c r="J490" s="152">
        <v>0</v>
      </c>
      <c r="K490" s="152">
        <v>0</v>
      </c>
      <c r="M490" s="120">
        <f>J490*$AI$6/200</f>
        <v>0</v>
      </c>
      <c r="N490" s="120">
        <f t="shared" si="391"/>
        <v>0</v>
      </c>
      <c r="O490" s="120">
        <f t="shared" si="390"/>
        <v>40000</v>
      </c>
      <c r="P490" s="154">
        <f t="shared" si="385"/>
        <v>6.4829821717990272E-3</v>
      </c>
      <c r="Q490" s="154">
        <f t="shared" si="392"/>
        <v>6.6750502416810919E-3</v>
      </c>
    </row>
    <row r="491" spans="1:18">
      <c r="A491" s="102">
        <v>490</v>
      </c>
      <c r="B491" s="151" t="s">
        <v>3305</v>
      </c>
      <c r="C491" s="150">
        <v>40917</v>
      </c>
      <c r="D491" s="116">
        <v>6350000</v>
      </c>
      <c r="E491" s="116">
        <v>6350000</v>
      </c>
      <c r="F491" s="116">
        <v>6350000</v>
      </c>
      <c r="G491" s="116">
        <v>6350000</v>
      </c>
      <c r="H491" s="102"/>
      <c r="I491" s="153">
        <v>0</v>
      </c>
      <c r="J491" s="153">
        <v>0</v>
      </c>
      <c r="K491" s="153">
        <v>0</v>
      </c>
      <c r="M491" s="120">
        <f>J491*$AI$6/200</f>
        <v>0</v>
      </c>
      <c r="N491" s="120">
        <f t="shared" si="391"/>
        <v>0</v>
      </c>
      <c r="O491" s="120">
        <f t="shared" si="390"/>
        <v>140000</v>
      </c>
      <c r="P491" s="154">
        <f t="shared" si="385"/>
        <v>2.2544283413848631E-2</v>
      </c>
      <c r="Q491" s="154">
        <f t="shared" si="392"/>
        <v>1.0746145100050918E-4</v>
      </c>
    </row>
    <row r="492" spans="1:18">
      <c r="A492" s="102">
        <v>491</v>
      </c>
      <c r="B492" s="151" t="s">
        <v>3304</v>
      </c>
      <c r="C492" s="150">
        <v>40918</v>
      </c>
      <c r="D492" s="116">
        <v>6600000</v>
      </c>
      <c r="E492" s="116">
        <v>6600000</v>
      </c>
      <c r="F492" s="116">
        <v>6600000</v>
      </c>
      <c r="G492" s="116">
        <v>6600000</v>
      </c>
      <c r="H492" s="102"/>
      <c r="I492" s="116">
        <f t="shared" ref="I492:I555" si="421">G492*1.1</f>
        <v>7260000.0000000009</v>
      </c>
      <c r="J492" s="116">
        <f t="shared" ref="J492:J555" si="422">G492/3</f>
        <v>2200000</v>
      </c>
      <c r="K492" s="120">
        <f t="shared" ref="K492" si="423">G760</f>
        <v>13460000</v>
      </c>
      <c r="L492" s="120">
        <f t="shared" ref="L492" si="424">K492-I492</f>
        <v>6199999.9999999991</v>
      </c>
      <c r="M492" s="120">
        <f>J492*$AI$6/200</f>
        <v>275000</v>
      </c>
      <c r="N492" s="120">
        <f t="shared" si="391"/>
        <v>6474999.9999999991</v>
      </c>
      <c r="O492" s="120">
        <f t="shared" si="390"/>
        <v>250000</v>
      </c>
      <c r="P492" s="154">
        <f t="shared" si="385"/>
        <v>3.937007874015748E-2</v>
      </c>
      <c r="Q492" s="154">
        <f t="shared" si="392"/>
        <v>3.3923886571773455E-2</v>
      </c>
      <c r="R492" s="102">
        <v>1</v>
      </c>
    </row>
    <row r="493" spans="1:18">
      <c r="A493" s="102">
        <v>492</v>
      </c>
      <c r="B493" s="151" t="s">
        <v>3303</v>
      </c>
      <c r="C493" s="150">
        <v>40919</v>
      </c>
      <c r="D493" s="116">
        <v>6690000</v>
      </c>
      <c r="E493" s="116">
        <v>6690000</v>
      </c>
      <c r="F493" s="116">
        <v>6690000</v>
      </c>
      <c r="G493" s="116">
        <v>6690000</v>
      </c>
      <c r="H493" s="102"/>
      <c r="I493" s="152">
        <v>0</v>
      </c>
      <c r="J493" s="152">
        <v>0</v>
      </c>
      <c r="K493" s="152">
        <v>0</v>
      </c>
      <c r="M493" s="120">
        <f>J493*$AI$6/200</f>
        <v>0</v>
      </c>
      <c r="N493" s="120">
        <f t="shared" si="391"/>
        <v>0</v>
      </c>
      <c r="O493" s="120">
        <f t="shared" si="390"/>
        <v>90000</v>
      </c>
      <c r="P493" s="154">
        <f t="shared" si="385"/>
        <v>1.3636363636363636E-2</v>
      </c>
      <c r="Q493" s="154">
        <f t="shared" si="392"/>
        <v>7.4922629807044949E-2</v>
      </c>
    </row>
    <row r="494" spans="1:18">
      <c r="A494" s="102">
        <v>493</v>
      </c>
      <c r="B494" s="151" t="s">
        <v>3302</v>
      </c>
      <c r="C494" s="150">
        <v>40920</v>
      </c>
      <c r="D494" s="116">
        <v>6670000</v>
      </c>
      <c r="E494" s="116">
        <v>6670000</v>
      </c>
      <c r="F494" s="116">
        <v>6670000</v>
      </c>
      <c r="G494" s="116">
        <v>6670000</v>
      </c>
      <c r="H494" s="102"/>
      <c r="I494" s="152">
        <v>0</v>
      </c>
      <c r="J494" s="152">
        <v>0</v>
      </c>
      <c r="K494" s="152">
        <v>0</v>
      </c>
      <c r="M494" s="120">
        <f>J494*$AI$6/200</f>
        <v>0</v>
      </c>
      <c r="N494" s="120">
        <f t="shared" si="391"/>
        <v>0</v>
      </c>
      <c r="O494" s="120">
        <f t="shared" si="390"/>
        <v>-20000</v>
      </c>
      <c r="P494" s="154">
        <f t="shared" si="385"/>
        <v>-2.9895366218236174E-3</v>
      </c>
      <c r="Q494" s="154">
        <f t="shared" si="392"/>
        <v>8.2033707962168773E-2</v>
      </c>
    </row>
    <row r="495" spans="1:18">
      <c r="A495" s="102">
        <v>494</v>
      </c>
      <c r="B495" s="151" t="s">
        <v>3301</v>
      </c>
      <c r="C495" s="150">
        <v>40923</v>
      </c>
      <c r="D495" s="116">
        <v>6700000</v>
      </c>
      <c r="E495" s="116">
        <v>6700000</v>
      </c>
      <c r="F495" s="116">
        <v>6700000</v>
      </c>
      <c r="G495" s="116">
        <v>6700000</v>
      </c>
      <c r="H495" s="102"/>
      <c r="I495" s="152">
        <v>0</v>
      </c>
      <c r="J495" s="152">
        <v>0</v>
      </c>
      <c r="K495" s="152">
        <v>0</v>
      </c>
      <c r="M495" s="120">
        <f>J495*$AI$6/200</f>
        <v>0</v>
      </c>
      <c r="N495" s="120">
        <f t="shared" si="391"/>
        <v>0</v>
      </c>
      <c r="O495" s="120">
        <f t="shared" si="390"/>
        <v>30000</v>
      </c>
      <c r="P495" s="154">
        <f t="shared" si="385"/>
        <v>4.4977511244377807E-3</v>
      </c>
      <c r="Q495" s="154">
        <f t="shared" si="392"/>
        <v>7.9044171340345151E-2</v>
      </c>
    </row>
    <row r="496" spans="1:18">
      <c r="A496" s="102">
        <v>495</v>
      </c>
      <c r="B496" s="151" t="s">
        <v>3300</v>
      </c>
      <c r="C496" s="150">
        <v>40924</v>
      </c>
      <c r="D496" s="116">
        <v>6950000</v>
      </c>
      <c r="E496" s="116">
        <v>6950000</v>
      </c>
      <c r="F496" s="116">
        <v>6950000</v>
      </c>
      <c r="G496" s="116">
        <v>6950000</v>
      </c>
      <c r="H496" s="102"/>
      <c r="I496" s="153">
        <v>0</v>
      </c>
      <c r="J496" s="153">
        <v>0</v>
      </c>
      <c r="K496" s="153">
        <v>0</v>
      </c>
      <c r="M496" s="120">
        <f>J496*$AI$6/200</f>
        <v>0</v>
      </c>
      <c r="N496" s="120">
        <f t="shared" si="391"/>
        <v>0</v>
      </c>
      <c r="O496" s="120">
        <f t="shared" si="390"/>
        <v>250000</v>
      </c>
      <c r="P496" s="154">
        <f t="shared" si="385"/>
        <v>3.7313432835820892E-2</v>
      </c>
      <c r="Q496" s="154">
        <f t="shared" si="392"/>
        <v>7.7058940292983907E-2</v>
      </c>
    </row>
    <row r="497" spans="1:18">
      <c r="A497" s="102">
        <v>496</v>
      </c>
      <c r="B497" s="151" t="s">
        <v>3299</v>
      </c>
      <c r="C497" s="150">
        <v>40925</v>
      </c>
      <c r="D497" s="116">
        <v>7530000</v>
      </c>
      <c r="E497" s="116">
        <v>7530000</v>
      </c>
      <c r="F497" s="116">
        <v>7530000</v>
      </c>
      <c r="G497" s="116">
        <v>7530000</v>
      </c>
      <c r="H497" s="102"/>
      <c r="I497" s="116">
        <f t="shared" ref="I497:I560" si="425">G497*1.1</f>
        <v>8283000.0000000009</v>
      </c>
      <c r="J497" s="116">
        <f t="shared" ref="J497:J560" si="426">G497/3</f>
        <v>2510000</v>
      </c>
      <c r="K497" s="120">
        <f t="shared" ref="K497" si="427">G765</f>
        <v>12600000</v>
      </c>
      <c r="L497" s="120">
        <f t="shared" ref="L497" si="428">K497-I497</f>
        <v>4316999.9999999991</v>
      </c>
      <c r="M497" s="120">
        <f>J497*$AI$6/200</f>
        <v>313750</v>
      </c>
      <c r="N497" s="120">
        <f t="shared" si="391"/>
        <v>4630749.9999999991</v>
      </c>
      <c r="O497" s="120">
        <f t="shared" si="390"/>
        <v>580000</v>
      </c>
      <c r="P497" s="154">
        <f t="shared" si="385"/>
        <v>8.3453237410071948E-2</v>
      </c>
      <c r="Q497" s="154">
        <f t="shared" si="392"/>
        <v>9.1828089714956179E-2</v>
      </c>
      <c r="R497" s="102">
        <v>1</v>
      </c>
    </row>
    <row r="498" spans="1:18">
      <c r="A498" s="102">
        <v>497</v>
      </c>
      <c r="B498" s="151" t="s">
        <v>3298</v>
      </c>
      <c r="C498" s="150">
        <v>40926</v>
      </c>
      <c r="D498" s="116">
        <v>7720000</v>
      </c>
      <c r="E498" s="116">
        <v>7720000</v>
      </c>
      <c r="F498" s="116">
        <v>7720000</v>
      </c>
      <c r="G498" s="116">
        <v>7720000</v>
      </c>
      <c r="H498" s="102"/>
      <c r="I498" s="152">
        <v>0</v>
      </c>
      <c r="J498" s="152">
        <v>0</v>
      </c>
      <c r="K498" s="152">
        <v>0</v>
      </c>
      <c r="M498" s="120">
        <f>J498*$AI$6/200</f>
        <v>0</v>
      </c>
      <c r="N498" s="120">
        <f t="shared" si="391"/>
        <v>0</v>
      </c>
      <c r="O498" s="120">
        <f t="shared" si="390"/>
        <v>190000</v>
      </c>
      <c r="P498" s="154">
        <f t="shared" si="385"/>
        <v>2.5232403718459494E-2</v>
      </c>
      <c r="Q498" s="154">
        <f t="shared" si="392"/>
        <v>0.13591124838487065</v>
      </c>
    </row>
    <row r="499" spans="1:18">
      <c r="A499" s="102">
        <v>498</v>
      </c>
      <c r="B499" s="151" t="s">
        <v>3297</v>
      </c>
      <c r="C499" s="150">
        <v>40927</v>
      </c>
      <c r="D499" s="116">
        <v>7810000</v>
      </c>
      <c r="E499" s="116">
        <v>7810000</v>
      </c>
      <c r="F499" s="116">
        <v>7810000</v>
      </c>
      <c r="G499" s="116">
        <v>7810000</v>
      </c>
      <c r="H499" s="102"/>
      <c r="I499" s="152">
        <v>0</v>
      </c>
      <c r="J499" s="152">
        <v>0</v>
      </c>
      <c r="K499" s="152">
        <v>0</v>
      </c>
      <c r="M499" s="120">
        <f>J499*$AI$6/200</f>
        <v>0</v>
      </c>
      <c r="N499" s="120">
        <f t="shared" si="391"/>
        <v>0</v>
      </c>
      <c r="O499" s="120">
        <f t="shared" si="390"/>
        <v>90000</v>
      </c>
      <c r="P499" s="154">
        <f t="shared" si="385"/>
        <v>1.1658031088082901E-2</v>
      </c>
      <c r="Q499" s="154">
        <f t="shared" si="392"/>
        <v>0.14750728846696651</v>
      </c>
    </row>
    <row r="500" spans="1:18">
      <c r="A500" s="102">
        <v>499</v>
      </c>
      <c r="B500" s="151" t="s">
        <v>3296</v>
      </c>
      <c r="C500" s="150">
        <v>40929</v>
      </c>
      <c r="D500" s="116">
        <v>9150000</v>
      </c>
      <c r="E500" s="116">
        <v>9150000</v>
      </c>
      <c r="F500" s="116">
        <v>9150000</v>
      </c>
      <c r="G500" s="116">
        <v>9150000</v>
      </c>
      <c r="H500" s="102"/>
      <c r="I500" s="152">
        <v>0</v>
      </c>
      <c r="J500" s="152">
        <v>0</v>
      </c>
      <c r="K500" s="152">
        <v>0</v>
      </c>
      <c r="M500" s="120">
        <f>J500*$AI$6/200</f>
        <v>0</v>
      </c>
      <c r="N500" s="120">
        <f t="shared" si="391"/>
        <v>0</v>
      </c>
      <c r="O500" s="120">
        <f t="shared" si="390"/>
        <v>1340000</v>
      </c>
      <c r="P500" s="154">
        <f t="shared" si="385"/>
        <v>0.17157490396927016</v>
      </c>
      <c r="Q500" s="154">
        <f t="shared" si="392"/>
        <v>0.16215485617687303</v>
      </c>
    </row>
    <row r="501" spans="1:18">
      <c r="A501" s="102">
        <v>500</v>
      </c>
      <c r="B501" s="151" t="s">
        <v>3295</v>
      </c>
      <c r="C501" s="150">
        <v>40931</v>
      </c>
      <c r="D501" s="116">
        <v>10100000</v>
      </c>
      <c r="E501" s="116">
        <v>10100000</v>
      </c>
      <c r="F501" s="116">
        <v>10100000</v>
      </c>
      <c r="G501" s="116">
        <v>10100000</v>
      </c>
      <c r="H501" s="102"/>
      <c r="I501" s="153">
        <v>0</v>
      </c>
      <c r="J501" s="153">
        <v>0</v>
      </c>
      <c r="K501" s="153">
        <v>0</v>
      </c>
      <c r="M501" s="120">
        <f>J501*$AI$6/200</f>
        <v>0</v>
      </c>
      <c r="N501" s="120">
        <f t="shared" si="391"/>
        <v>0</v>
      </c>
      <c r="O501" s="120">
        <f t="shared" si="390"/>
        <v>950000</v>
      </c>
      <c r="P501" s="154">
        <f t="shared" si="385"/>
        <v>0.10382513661202186</v>
      </c>
      <c r="Q501" s="154">
        <f t="shared" si="392"/>
        <v>0.32923200902170541</v>
      </c>
    </row>
    <row r="502" spans="1:18">
      <c r="A502" s="102">
        <v>501</v>
      </c>
      <c r="B502" s="151" t="s">
        <v>3294</v>
      </c>
      <c r="C502" s="150">
        <v>40933</v>
      </c>
      <c r="D502" s="116">
        <v>8000000</v>
      </c>
      <c r="E502" s="116">
        <v>8000000</v>
      </c>
      <c r="F502" s="116">
        <v>8000000</v>
      </c>
      <c r="G502" s="116">
        <v>8000000</v>
      </c>
      <c r="H502" s="102"/>
      <c r="I502" s="116">
        <f t="shared" ref="I502:I565" si="429">G502*1.1</f>
        <v>8800000</v>
      </c>
      <c r="J502" s="116">
        <f t="shared" ref="J502:J565" si="430">G502/3</f>
        <v>2666666.6666666665</v>
      </c>
      <c r="K502" s="120">
        <f t="shared" ref="K502" si="431">G770</f>
        <v>12750000</v>
      </c>
      <c r="L502" s="120">
        <f t="shared" ref="L502" si="432">K502-I502</f>
        <v>3950000</v>
      </c>
      <c r="M502" s="120">
        <f>J502*$AI$6/200</f>
        <v>333333.33333333331</v>
      </c>
      <c r="N502" s="120">
        <f t="shared" si="391"/>
        <v>4283333.333333333</v>
      </c>
      <c r="O502" s="120">
        <f t="shared" si="390"/>
        <v>-2100000</v>
      </c>
      <c r="P502" s="154">
        <f t="shared" si="385"/>
        <v>-0.20792079207920791</v>
      </c>
      <c r="Q502" s="154">
        <f t="shared" si="392"/>
        <v>0.39574371279790638</v>
      </c>
      <c r="R502" s="102">
        <v>1</v>
      </c>
    </row>
    <row r="503" spans="1:18">
      <c r="A503" s="102">
        <v>502</v>
      </c>
      <c r="B503" s="151" t="s">
        <v>3293</v>
      </c>
      <c r="C503" s="150">
        <v>40934</v>
      </c>
      <c r="D503" s="116">
        <v>7800000</v>
      </c>
      <c r="E503" s="116">
        <v>7800000</v>
      </c>
      <c r="F503" s="116">
        <v>7800000</v>
      </c>
      <c r="G503" s="116">
        <v>7800000</v>
      </c>
      <c r="H503" s="102"/>
      <c r="I503" s="152">
        <v>0</v>
      </c>
      <c r="J503" s="152">
        <v>0</v>
      </c>
      <c r="K503" s="152">
        <v>0</v>
      </c>
      <c r="M503" s="120">
        <f>J503*$AI$6/200</f>
        <v>0</v>
      </c>
      <c r="N503" s="120">
        <f t="shared" si="391"/>
        <v>0</v>
      </c>
      <c r="O503" s="120">
        <f t="shared" si="390"/>
        <v>-200000</v>
      </c>
      <c r="P503" s="154">
        <f t="shared" si="385"/>
        <v>-2.5000000000000001E-2</v>
      </c>
      <c r="Q503" s="154">
        <f t="shared" si="392"/>
        <v>0.10436968330862648</v>
      </c>
    </row>
    <row r="504" spans="1:18">
      <c r="A504" s="102">
        <v>503</v>
      </c>
      <c r="B504" s="151" t="s">
        <v>3292</v>
      </c>
      <c r="C504" s="150">
        <v>40936</v>
      </c>
      <c r="D504" s="116">
        <v>7950000</v>
      </c>
      <c r="E504" s="116">
        <v>7950000</v>
      </c>
      <c r="F504" s="116">
        <v>7950000</v>
      </c>
      <c r="G504" s="116">
        <v>7950000</v>
      </c>
      <c r="H504" s="102"/>
      <c r="I504" s="152">
        <v>0</v>
      </c>
      <c r="J504" s="152">
        <v>0</v>
      </c>
      <c r="K504" s="152">
        <v>0</v>
      </c>
      <c r="M504" s="120">
        <f>J504*$AI$6/200</f>
        <v>0</v>
      </c>
      <c r="N504" s="120">
        <f t="shared" si="391"/>
        <v>0</v>
      </c>
      <c r="O504" s="120">
        <f t="shared" si="390"/>
        <v>150000</v>
      </c>
      <c r="P504" s="154">
        <f t="shared" si="385"/>
        <v>1.9230769230769232E-2</v>
      </c>
      <c r="Q504" s="154">
        <f t="shared" si="392"/>
        <v>5.4137279590167002E-2</v>
      </c>
    </row>
    <row r="505" spans="1:18">
      <c r="A505" s="102">
        <v>504</v>
      </c>
      <c r="B505" s="151" t="s">
        <v>3291</v>
      </c>
      <c r="C505" s="150">
        <v>40937</v>
      </c>
      <c r="D505" s="116">
        <v>8400000</v>
      </c>
      <c r="E505" s="116">
        <v>8400000</v>
      </c>
      <c r="F505" s="116">
        <v>8400000</v>
      </c>
      <c r="G505" s="116">
        <v>8400000</v>
      </c>
      <c r="H505" s="102"/>
      <c r="I505" s="152">
        <v>0</v>
      </c>
      <c r="J505" s="152">
        <v>0</v>
      </c>
      <c r="K505" s="152">
        <v>0</v>
      </c>
      <c r="M505" s="120">
        <f>J505*$AI$6/200</f>
        <v>0</v>
      </c>
      <c r="N505" s="120">
        <f t="shared" si="391"/>
        <v>0</v>
      </c>
      <c r="O505" s="120">
        <f t="shared" si="390"/>
        <v>450000</v>
      </c>
      <c r="P505" s="154">
        <f t="shared" si="385"/>
        <v>5.6603773584905662E-2</v>
      </c>
      <c r="Q505" s="154">
        <f t="shared" si="392"/>
        <v>6.1710017732853346E-2</v>
      </c>
    </row>
    <row r="506" spans="1:18">
      <c r="A506" s="102">
        <v>505</v>
      </c>
      <c r="B506" s="151" t="s">
        <v>3290</v>
      </c>
      <c r="C506" s="150">
        <v>40938</v>
      </c>
      <c r="D506" s="116">
        <v>8400000</v>
      </c>
      <c r="E506" s="116">
        <v>8400000</v>
      </c>
      <c r="F506" s="116">
        <v>8400000</v>
      </c>
      <c r="G506" s="116">
        <v>8400000</v>
      </c>
      <c r="H506" s="102"/>
      <c r="I506" s="153">
        <v>0</v>
      </c>
      <c r="J506" s="153">
        <v>0</v>
      </c>
      <c r="K506" s="153">
        <v>0</v>
      </c>
      <c r="M506" s="120">
        <f>J506*$AI$6/200</f>
        <v>0</v>
      </c>
      <c r="N506" s="120">
        <f t="shared" si="391"/>
        <v>0</v>
      </c>
      <c r="O506" s="120">
        <f t="shared" si="390"/>
        <v>0</v>
      </c>
      <c r="P506" s="154">
        <f t="shared" si="385"/>
        <v>0</v>
      </c>
      <c r="Q506" s="154">
        <f t="shared" si="392"/>
        <v>-5.326111265151115E-2</v>
      </c>
    </row>
    <row r="507" spans="1:18">
      <c r="A507" s="102">
        <v>506</v>
      </c>
      <c r="B507" s="151" t="s">
        <v>3289</v>
      </c>
      <c r="C507" s="150">
        <v>40939</v>
      </c>
      <c r="D507" s="116">
        <v>7850000</v>
      </c>
      <c r="E507" s="116">
        <v>7850000</v>
      </c>
      <c r="F507" s="116">
        <v>7850000</v>
      </c>
      <c r="G507" s="116">
        <v>7850000</v>
      </c>
      <c r="H507" s="102"/>
      <c r="I507" s="116">
        <f t="shared" ref="I507:I570" si="433">G507*1.1</f>
        <v>8635000</v>
      </c>
      <c r="J507" s="116">
        <f t="shared" ref="J507:J570" si="434">G507/3</f>
        <v>2616666.6666666665</v>
      </c>
      <c r="K507" s="120">
        <f t="shared" ref="K507" si="435">G775</f>
        <v>12980000</v>
      </c>
      <c r="L507" s="120">
        <f t="shared" ref="L507" si="436">K507-I507</f>
        <v>4345000</v>
      </c>
      <c r="M507" s="120">
        <f>J507*$AI$6/200</f>
        <v>327083.33333333331</v>
      </c>
      <c r="N507" s="120">
        <f t="shared" si="391"/>
        <v>4672083.333333333</v>
      </c>
      <c r="O507" s="120">
        <f t="shared" si="390"/>
        <v>-550000</v>
      </c>
      <c r="P507" s="154">
        <f t="shared" si="385"/>
        <v>-6.5476190476190479E-2</v>
      </c>
      <c r="Q507" s="154">
        <f t="shared" si="392"/>
        <v>-0.15708624926353304</v>
      </c>
      <c r="R507" s="102">
        <v>1</v>
      </c>
    </row>
    <row r="508" spans="1:18">
      <c r="A508" s="102">
        <v>507</v>
      </c>
      <c r="B508" s="151" t="s">
        <v>3288</v>
      </c>
      <c r="C508" s="150">
        <v>40940</v>
      </c>
      <c r="D508" s="116">
        <v>7690000</v>
      </c>
      <c r="E508" s="116">
        <v>7690000</v>
      </c>
      <c r="F508" s="116">
        <v>7690000</v>
      </c>
      <c r="G508" s="116">
        <v>7690000</v>
      </c>
      <c r="H508" s="102"/>
      <c r="I508" s="152">
        <v>0</v>
      </c>
      <c r="J508" s="152">
        <v>0</v>
      </c>
      <c r="K508" s="152">
        <v>0</v>
      </c>
      <c r="M508" s="120">
        <f>J508*$AI$6/200</f>
        <v>0</v>
      </c>
      <c r="N508" s="120">
        <f t="shared" si="391"/>
        <v>0</v>
      </c>
      <c r="O508" s="120">
        <f t="shared" si="390"/>
        <v>-160000</v>
      </c>
      <c r="P508" s="154">
        <f t="shared" si="385"/>
        <v>-2.038216560509554E-2</v>
      </c>
      <c r="Q508" s="154">
        <f t="shared" si="392"/>
        <v>-1.4641647660515587E-2</v>
      </c>
    </row>
    <row r="509" spans="1:18">
      <c r="A509" s="102">
        <v>508</v>
      </c>
      <c r="B509" s="151" t="s">
        <v>3287</v>
      </c>
      <c r="C509" s="150">
        <v>40941</v>
      </c>
      <c r="D509" s="116">
        <v>7550000</v>
      </c>
      <c r="E509" s="116">
        <v>7550000</v>
      </c>
      <c r="F509" s="116">
        <v>7550000</v>
      </c>
      <c r="G509" s="116">
        <v>7550000</v>
      </c>
      <c r="H509" s="102"/>
      <c r="I509" s="152">
        <v>0</v>
      </c>
      <c r="J509" s="152">
        <v>0</v>
      </c>
      <c r="K509" s="152">
        <v>0</v>
      </c>
      <c r="M509" s="120">
        <f>J509*$AI$6/200</f>
        <v>0</v>
      </c>
      <c r="N509" s="120">
        <f t="shared" si="391"/>
        <v>0</v>
      </c>
      <c r="O509" s="120">
        <f t="shared" si="390"/>
        <v>-140000</v>
      </c>
      <c r="P509" s="154">
        <f t="shared" si="385"/>
        <v>-1.8205461638491547E-2</v>
      </c>
      <c r="Q509" s="154">
        <f t="shared" si="392"/>
        <v>-1.0023813265611126E-2</v>
      </c>
    </row>
    <row r="510" spans="1:18">
      <c r="A510" s="102">
        <v>509</v>
      </c>
      <c r="B510" s="151" t="s">
        <v>3286</v>
      </c>
      <c r="C510" s="150">
        <v>40943</v>
      </c>
      <c r="D510" s="116">
        <v>8050000</v>
      </c>
      <c r="E510" s="116">
        <v>8050000</v>
      </c>
      <c r="F510" s="116">
        <v>8050000</v>
      </c>
      <c r="G510" s="116">
        <v>8050000</v>
      </c>
      <c r="H510" s="102"/>
      <c r="I510" s="152">
        <v>0</v>
      </c>
      <c r="J510" s="152">
        <v>0</v>
      </c>
      <c r="K510" s="152">
        <v>0</v>
      </c>
      <c r="M510" s="120">
        <f>J510*$AI$6/200</f>
        <v>0</v>
      </c>
      <c r="N510" s="120">
        <f t="shared" si="391"/>
        <v>0</v>
      </c>
      <c r="O510" s="120">
        <f t="shared" si="390"/>
        <v>500000</v>
      </c>
      <c r="P510" s="154">
        <f t="shared" si="385"/>
        <v>6.6225165562913912E-2</v>
      </c>
      <c r="Q510" s="154">
        <f t="shared" si="392"/>
        <v>-4.7460044134871905E-2</v>
      </c>
    </row>
    <row r="511" spans="1:18">
      <c r="A511" s="102">
        <v>510</v>
      </c>
      <c r="B511" s="151" t="s">
        <v>3285</v>
      </c>
      <c r="C511" s="150">
        <v>40944</v>
      </c>
      <c r="D511" s="116">
        <v>8320000</v>
      </c>
      <c r="E511" s="116">
        <v>8320000</v>
      </c>
      <c r="F511" s="116">
        <v>8320000</v>
      </c>
      <c r="G511" s="116">
        <v>8320000</v>
      </c>
      <c r="H511" s="102"/>
      <c r="I511" s="153">
        <v>0</v>
      </c>
      <c r="J511" s="153">
        <v>0</v>
      </c>
      <c r="K511" s="153">
        <v>0</v>
      </c>
      <c r="M511" s="120">
        <f>J511*$AI$6/200</f>
        <v>0</v>
      </c>
      <c r="N511" s="120">
        <f t="shared" si="391"/>
        <v>0</v>
      </c>
      <c r="O511" s="120">
        <f t="shared" si="390"/>
        <v>270000</v>
      </c>
      <c r="P511" s="154">
        <f t="shared" si="385"/>
        <v>3.354037267080745E-2</v>
      </c>
      <c r="Q511" s="154">
        <f t="shared" si="392"/>
        <v>-3.7838652156863647E-2</v>
      </c>
    </row>
    <row r="512" spans="1:18">
      <c r="A512" s="102">
        <v>511</v>
      </c>
      <c r="B512" s="151" t="s">
        <v>3284</v>
      </c>
      <c r="C512" s="150">
        <v>40945</v>
      </c>
      <c r="D512" s="116">
        <v>8150000</v>
      </c>
      <c r="E512" s="116">
        <v>8150000</v>
      </c>
      <c r="F512" s="116">
        <v>8150000</v>
      </c>
      <c r="G512" s="116">
        <v>8150000</v>
      </c>
      <c r="H512" s="102"/>
      <c r="I512" s="116">
        <f t="shared" ref="I512:I575" si="437">G512*1.1</f>
        <v>8965000</v>
      </c>
      <c r="J512" s="116">
        <f t="shared" ref="J512:J575" si="438">G512/3</f>
        <v>2716666.6666666665</v>
      </c>
      <c r="K512" s="120">
        <f t="shared" ref="K512" si="439">G780</f>
        <v>13500000</v>
      </c>
      <c r="L512" s="120">
        <f t="shared" ref="L512" si="440">K512-I512</f>
        <v>4535000</v>
      </c>
      <c r="M512" s="120">
        <f>J512*$AI$6/200</f>
        <v>339583.33333333326</v>
      </c>
      <c r="N512" s="120">
        <f t="shared" si="391"/>
        <v>4874583.333333333</v>
      </c>
      <c r="O512" s="120">
        <f t="shared" si="390"/>
        <v>-170000</v>
      </c>
      <c r="P512" s="154">
        <f t="shared" si="385"/>
        <v>-2.0432692307692308E-2</v>
      </c>
      <c r="Q512" s="154">
        <f t="shared" si="392"/>
        <v>-4.2982794860561974E-3</v>
      </c>
      <c r="R512" s="102">
        <v>1</v>
      </c>
    </row>
    <row r="513" spans="1:18">
      <c r="A513" s="102">
        <v>512</v>
      </c>
      <c r="B513" s="151" t="s">
        <v>3283</v>
      </c>
      <c r="C513" s="150">
        <v>40946</v>
      </c>
      <c r="D513" s="116">
        <v>8190000</v>
      </c>
      <c r="E513" s="116">
        <v>8190000</v>
      </c>
      <c r="F513" s="116">
        <v>8190000</v>
      </c>
      <c r="G513" s="116">
        <v>8190000</v>
      </c>
      <c r="H513" s="102"/>
      <c r="I513" s="152">
        <v>0</v>
      </c>
      <c r="J513" s="152">
        <v>0</v>
      </c>
      <c r="K513" s="152">
        <v>0</v>
      </c>
      <c r="M513" s="120">
        <f>J513*$AI$6/200</f>
        <v>0</v>
      </c>
      <c r="N513" s="120">
        <f t="shared" si="391"/>
        <v>0</v>
      </c>
      <c r="O513" s="120">
        <f t="shared" si="390"/>
        <v>40000</v>
      </c>
      <c r="P513" s="154">
        <f t="shared" si="385"/>
        <v>4.9079754601226997E-3</v>
      </c>
      <c r="Q513" s="154">
        <f t="shared" si="392"/>
        <v>4.0745218682441964E-2</v>
      </c>
    </row>
    <row r="514" spans="1:18">
      <c r="A514" s="102">
        <v>513</v>
      </c>
      <c r="B514" s="151" t="s">
        <v>3282</v>
      </c>
      <c r="C514" s="150">
        <v>40947</v>
      </c>
      <c r="D514" s="116">
        <v>8350000</v>
      </c>
      <c r="E514" s="116">
        <v>8350000</v>
      </c>
      <c r="F514" s="116">
        <v>8350000</v>
      </c>
      <c r="G514" s="116">
        <v>8350000</v>
      </c>
      <c r="H514" s="102"/>
      <c r="I514" s="152">
        <v>0</v>
      </c>
      <c r="J514" s="152">
        <v>0</v>
      </c>
      <c r="K514" s="152">
        <v>0</v>
      </c>
      <c r="M514" s="120">
        <f>J514*$AI$6/200</f>
        <v>0</v>
      </c>
      <c r="N514" s="120">
        <f t="shared" si="391"/>
        <v>0</v>
      </c>
      <c r="O514" s="120">
        <f t="shared" si="390"/>
        <v>160000</v>
      </c>
      <c r="P514" s="154">
        <f t="shared" si="385"/>
        <v>1.9536019536019536E-2</v>
      </c>
      <c r="Q514" s="154">
        <f t="shared" si="392"/>
        <v>6.6035359747660213E-2</v>
      </c>
    </row>
    <row r="515" spans="1:18">
      <c r="A515" s="102">
        <v>514</v>
      </c>
      <c r="B515" s="151" t="s">
        <v>3281</v>
      </c>
      <c r="C515" s="150">
        <v>40948</v>
      </c>
      <c r="D515" s="116">
        <v>8280000</v>
      </c>
      <c r="E515" s="116">
        <v>8280000</v>
      </c>
      <c r="F515" s="116">
        <v>8280000</v>
      </c>
      <c r="G515" s="116">
        <v>8280000</v>
      </c>
      <c r="H515" s="102"/>
      <c r="I515" s="152">
        <v>0</v>
      </c>
      <c r="J515" s="152">
        <v>0</v>
      </c>
      <c r="K515" s="152">
        <v>0</v>
      </c>
      <c r="M515" s="120">
        <f>J515*$AI$6/200</f>
        <v>0</v>
      </c>
      <c r="N515" s="120">
        <f t="shared" si="391"/>
        <v>0</v>
      </c>
      <c r="O515" s="120">
        <f t="shared" si="390"/>
        <v>-70000</v>
      </c>
      <c r="P515" s="154">
        <f t="shared" ref="P515:P578" si="441">O515/G514</f>
        <v>-8.3832335329341312E-3</v>
      </c>
      <c r="Q515" s="154">
        <f t="shared" si="392"/>
        <v>0.10377684092217129</v>
      </c>
    </row>
    <row r="516" spans="1:18">
      <c r="A516" s="102">
        <v>515</v>
      </c>
      <c r="B516" s="151" t="s">
        <v>3280</v>
      </c>
      <c r="C516" s="150">
        <v>40951</v>
      </c>
      <c r="D516" s="116">
        <v>8230000</v>
      </c>
      <c r="E516" s="116">
        <v>8230000</v>
      </c>
      <c r="F516" s="116">
        <v>8230000</v>
      </c>
      <c r="G516" s="116">
        <v>8230000</v>
      </c>
      <c r="H516" s="102"/>
      <c r="I516" s="153">
        <v>0</v>
      </c>
      <c r="J516" s="153">
        <v>0</v>
      </c>
      <c r="K516" s="153">
        <v>0</v>
      </c>
      <c r="M516" s="120">
        <f>J516*$AI$6/200</f>
        <v>0</v>
      </c>
      <c r="N516" s="120">
        <f t="shared" si="391"/>
        <v>0</v>
      </c>
      <c r="O516" s="120">
        <f t="shared" ref="O516:O579" si="442">G516-G515</f>
        <v>-50000</v>
      </c>
      <c r="P516" s="154">
        <f t="shared" si="441"/>
        <v>-6.038647342995169E-3</v>
      </c>
      <c r="Q516" s="154">
        <f t="shared" si="392"/>
        <v>2.9168441826323249E-2</v>
      </c>
    </row>
    <row r="517" spans="1:18">
      <c r="A517" s="102">
        <v>516</v>
      </c>
      <c r="B517" s="151" t="s">
        <v>3279</v>
      </c>
      <c r="C517" s="150">
        <v>40952</v>
      </c>
      <c r="D517" s="116">
        <v>8150000</v>
      </c>
      <c r="E517" s="116">
        <v>8150000</v>
      </c>
      <c r="F517" s="116">
        <v>8150000</v>
      </c>
      <c r="G517" s="116">
        <v>8150000</v>
      </c>
      <c r="H517" s="102"/>
      <c r="I517" s="116">
        <f t="shared" ref="I517:I580" si="443">G517*1.1</f>
        <v>8965000</v>
      </c>
      <c r="J517" s="116">
        <f t="shared" ref="J517:J580" si="444">G517/3</f>
        <v>2716666.6666666665</v>
      </c>
      <c r="K517" s="120">
        <f t="shared" ref="K517" si="445">G785</f>
        <v>13920000</v>
      </c>
      <c r="L517" s="120">
        <f t="shared" ref="L517" si="446">K517-I517</f>
        <v>4955000</v>
      </c>
      <c r="M517" s="120">
        <f>J517*$AI$6/200</f>
        <v>339583.33333333326</v>
      </c>
      <c r="N517" s="120">
        <f t="shared" si="391"/>
        <v>5294583.333333333</v>
      </c>
      <c r="O517" s="120">
        <f t="shared" si="442"/>
        <v>-80000</v>
      </c>
      <c r="P517" s="154">
        <f t="shared" si="441"/>
        <v>-9.7205346294046164E-3</v>
      </c>
      <c r="Q517" s="154">
        <f t="shared" si="392"/>
        <v>-1.0410578187479372E-2</v>
      </c>
      <c r="R517" s="102">
        <v>1</v>
      </c>
    </row>
    <row r="518" spans="1:18">
      <c r="A518" s="102">
        <v>517</v>
      </c>
      <c r="B518" s="151" t="s">
        <v>3278</v>
      </c>
      <c r="C518" s="150">
        <v>40953</v>
      </c>
      <c r="D518" s="116">
        <v>8100000</v>
      </c>
      <c r="E518" s="116">
        <v>8100000</v>
      </c>
      <c r="F518" s="116">
        <v>8100000</v>
      </c>
      <c r="G518" s="116">
        <v>8100000</v>
      </c>
      <c r="H518" s="102"/>
      <c r="I518" s="152">
        <v>0</v>
      </c>
      <c r="J518" s="152">
        <v>0</v>
      </c>
      <c r="K518" s="152">
        <v>0</v>
      </c>
      <c r="M518" s="120">
        <f>J518*$AI$6/200</f>
        <v>0</v>
      </c>
      <c r="N518" s="120">
        <f t="shared" si="391"/>
        <v>0</v>
      </c>
      <c r="O518" s="120">
        <f t="shared" si="442"/>
        <v>-50000</v>
      </c>
      <c r="P518" s="154">
        <f t="shared" si="441"/>
        <v>-6.1349693251533744E-3</v>
      </c>
      <c r="Q518" s="154">
        <f t="shared" si="392"/>
        <v>3.0157949080831907E-4</v>
      </c>
    </row>
    <row r="519" spans="1:18">
      <c r="A519" s="102">
        <v>518</v>
      </c>
      <c r="B519" s="151" t="s">
        <v>3277</v>
      </c>
      <c r="C519" s="150">
        <v>40954</v>
      </c>
      <c r="D519" s="116">
        <v>8240000</v>
      </c>
      <c r="E519" s="116">
        <v>8240000</v>
      </c>
      <c r="F519" s="116">
        <v>8240000</v>
      </c>
      <c r="G519" s="116">
        <v>8240000</v>
      </c>
      <c r="H519" s="102"/>
      <c r="I519" s="152">
        <v>0</v>
      </c>
      <c r="J519" s="152">
        <v>0</v>
      </c>
      <c r="K519" s="152">
        <v>0</v>
      </c>
      <c r="M519" s="120">
        <f>J519*$AI$6/200</f>
        <v>0</v>
      </c>
      <c r="N519" s="120">
        <f t="shared" si="391"/>
        <v>0</v>
      </c>
      <c r="O519" s="120">
        <f t="shared" si="442"/>
        <v>140000</v>
      </c>
      <c r="P519" s="154">
        <f t="shared" si="441"/>
        <v>1.7283950617283949E-2</v>
      </c>
      <c r="Q519" s="154">
        <f t="shared" si="392"/>
        <v>-1.0741365294467755E-2</v>
      </c>
    </row>
    <row r="520" spans="1:18">
      <c r="A520" s="102">
        <v>519</v>
      </c>
      <c r="B520" s="151" t="s">
        <v>3276</v>
      </c>
      <c r="C520" s="150">
        <v>40955</v>
      </c>
      <c r="D520" s="116">
        <v>8140000</v>
      </c>
      <c r="E520" s="116">
        <v>8140000</v>
      </c>
      <c r="F520" s="116">
        <v>8140000</v>
      </c>
      <c r="G520" s="116">
        <v>8140000</v>
      </c>
      <c r="H520" s="102"/>
      <c r="I520" s="152">
        <v>0</v>
      </c>
      <c r="J520" s="152">
        <v>0</v>
      </c>
      <c r="K520" s="152">
        <v>0</v>
      </c>
      <c r="M520" s="120">
        <f>J520*$AI$6/200</f>
        <v>0</v>
      </c>
      <c r="N520" s="120">
        <f t="shared" ref="N520:N583" si="447">L520+M520</f>
        <v>0</v>
      </c>
      <c r="O520" s="120">
        <f t="shared" si="442"/>
        <v>-100000</v>
      </c>
      <c r="P520" s="154">
        <f t="shared" si="441"/>
        <v>-1.2135922330097087E-2</v>
      </c>
      <c r="Q520" s="154">
        <f t="shared" ref="Q520:Q583" si="448">SUM(P515:P519)</f>
        <v>-1.2993434213203339E-2</v>
      </c>
    </row>
    <row r="521" spans="1:18">
      <c r="A521" s="102">
        <v>520</v>
      </c>
      <c r="B521" s="151" t="s">
        <v>3275</v>
      </c>
      <c r="C521" s="150">
        <v>40957</v>
      </c>
      <c r="D521" s="116">
        <v>8140000</v>
      </c>
      <c r="E521" s="116">
        <v>8140000</v>
      </c>
      <c r="F521" s="116">
        <v>8140000</v>
      </c>
      <c r="G521" s="116">
        <v>8140000</v>
      </c>
      <c r="H521" s="102"/>
      <c r="I521" s="153">
        <v>0</v>
      </c>
      <c r="J521" s="153">
        <v>0</v>
      </c>
      <c r="K521" s="153">
        <v>0</v>
      </c>
      <c r="M521" s="120">
        <f>J521*$AI$6/200</f>
        <v>0</v>
      </c>
      <c r="N521" s="120">
        <f t="shared" si="447"/>
        <v>0</v>
      </c>
      <c r="O521" s="120">
        <f t="shared" si="442"/>
        <v>0</v>
      </c>
      <c r="P521" s="154">
        <f t="shared" si="441"/>
        <v>0</v>
      </c>
      <c r="Q521" s="154">
        <f t="shared" si="448"/>
        <v>-1.67461230103663E-2</v>
      </c>
    </row>
    <row r="522" spans="1:18">
      <c r="A522" s="102">
        <v>521</v>
      </c>
      <c r="B522" s="151" t="s">
        <v>3274</v>
      </c>
      <c r="C522" s="150">
        <v>40958</v>
      </c>
      <c r="D522" s="116">
        <v>8120000</v>
      </c>
      <c r="E522" s="116">
        <v>8120000</v>
      </c>
      <c r="F522" s="116">
        <v>8120000</v>
      </c>
      <c r="G522" s="116">
        <v>8120000</v>
      </c>
      <c r="H522" s="102"/>
      <c r="I522" s="116">
        <f t="shared" ref="I522:I585" si="449">G522*1.1</f>
        <v>8932000</v>
      </c>
      <c r="J522" s="116">
        <f t="shared" ref="J522:J585" si="450">G522/3</f>
        <v>2706666.6666666665</v>
      </c>
      <c r="K522" s="120">
        <f t="shared" ref="K522" si="451">G790</f>
        <v>15600000</v>
      </c>
      <c r="L522" s="120">
        <f t="shared" ref="L522" si="452">K522-I522</f>
        <v>6668000</v>
      </c>
      <c r="M522" s="120">
        <f>J522*$AI$6/200</f>
        <v>338333.33333333326</v>
      </c>
      <c r="N522" s="120">
        <f t="shared" si="447"/>
        <v>7006333.333333333</v>
      </c>
      <c r="O522" s="120">
        <f t="shared" si="442"/>
        <v>-20000</v>
      </c>
      <c r="P522" s="154">
        <f t="shared" si="441"/>
        <v>-2.4570024570024569E-3</v>
      </c>
      <c r="Q522" s="154">
        <f t="shared" si="448"/>
        <v>-1.070747566737113E-2</v>
      </c>
      <c r="R522" s="102">
        <v>1</v>
      </c>
    </row>
    <row r="523" spans="1:18">
      <c r="A523" s="102">
        <v>522</v>
      </c>
      <c r="B523" s="151" t="s">
        <v>3273</v>
      </c>
      <c r="C523" s="150">
        <v>40959</v>
      </c>
      <c r="D523" s="116">
        <v>8160000</v>
      </c>
      <c r="E523" s="116">
        <v>8160000</v>
      </c>
      <c r="F523" s="116">
        <v>8160000</v>
      </c>
      <c r="G523" s="116">
        <v>8160000</v>
      </c>
      <c r="H523" s="102"/>
      <c r="I523" s="152">
        <v>0</v>
      </c>
      <c r="J523" s="152">
        <v>0</v>
      </c>
      <c r="K523" s="152">
        <v>0</v>
      </c>
      <c r="M523" s="120">
        <f>J523*$AI$6/200</f>
        <v>0</v>
      </c>
      <c r="N523" s="120">
        <f t="shared" si="447"/>
        <v>0</v>
      </c>
      <c r="O523" s="120">
        <f t="shared" si="442"/>
        <v>40000</v>
      </c>
      <c r="P523" s="154">
        <f t="shared" si="441"/>
        <v>4.9261083743842365E-3</v>
      </c>
      <c r="Q523" s="154">
        <f t="shared" si="448"/>
        <v>-3.4439434949689687E-3</v>
      </c>
    </row>
    <row r="524" spans="1:18">
      <c r="A524" s="102">
        <v>523</v>
      </c>
      <c r="B524" s="151" t="s">
        <v>3272</v>
      </c>
      <c r="C524" s="150">
        <v>40960</v>
      </c>
      <c r="D524" s="116">
        <v>8160000</v>
      </c>
      <c r="E524" s="116">
        <v>8160000</v>
      </c>
      <c r="F524" s="116">
        <v>8160000</v>
      </c>
      <c r="G524" s="116">
        <v>8160000</v>
      </c>
      <c r="H524" s="102"/>
      <c r="I524" s="152">
        <v>0</v>
      </c>
      <c r="J524" s="152">
        <v>0</v>
      </c>
      <c r="K524" s="152">
        <v>0</v>
      </c>
      <c r="M524" s="120">
        <f>J524*$AI$6/200</f>
        <v>0</v>
      </c>
      <c r="N524" s="120">
        <f t="shared" si="447"/>
        <v>0</v>
      </c>
      <c r="O524" s="120">
        <f t="shared" si="442"/>
        <v>0</v>
      </c>
      <c r="P524" s="154">
        <f t="shared" si="441"/>
        <v>0</v>
      </c>
      <c r="Q524" s="154">
        <f t="shared" si="448"/>
        <v>7.6171342045686409E-3</v>
      </c>
    </row>
    <row r="525" spans="1:18">
      <c r="A525" s="102">
        <v>524</v>
      </c>
      <c r="B525" s="151" t="s">
        <v>3271</v>
      </c>
      <c r="C525" s="150">
        <v>40961</v>
      </c>
      <c r="D525" s="116">
        <v>8080000</v>
      </c>
      <c r="E525" s="116">
        <v>8080000</v>
      </c>
      <c r="F525" s="116">
        <v>8080000</v>
      </c>
      <c r="G525" s="116">
        <v>8080000</v>
      </c>
      <c r="H525" s="102"/>
      <c r="I525" s="152">
        <v>0</v>
      </c>
      <c r="J525" s="152">
        <v>0</v>
      </c>
      <c r="K525" s="152">
        <v>0</v>
      </c>
      <c r="M525" s="120">
        <f>J525*$AI$6/200</f>
        <v>0</v>
      </c>
      <c r="N525" s="120">
        <f t="shared" si="447"/>
        <v>0</v>
      </c>
      <c r="O525" s="120">
        <f t="shared" si="442"/>
        <v>-80000</v>
      </c>
      <c r="P525" s="154">
        <f t="shared" si="441"/>
        <v>-9.8039215686274508E-3</v>
      </c>
      <c r="Q525" s="154">
        <f t="shared" si="448"/>
        <v>-9.6668164127153081E-3</v>
      </c>
    </row>
    <row r="526" spans="1:18">
      <c r="A526" s="102">
        <v>525</v>
      </c>
      <c r="B526" s="151" t="s">
        <v>3270</v>
      </c>
      <c r="C526" s="150">
        <v>40962</v>
      </c>
      <c r="D526" s="116">
        <v>8120000</v>
      </c>
      <c r="E526" s="116">
        <v>8120000</v>
      </c>
      <c r="F526" s="116">
        <v>8120000</v>
      </c>
      <c r="G526" s="116">
        <v>8120000</v>
      </c>
      <c r="H526" s="102"/>
      <c r="I526" s="153">
        <v>0</v>
      </c>
      <c r="J526" s="153">
        <v>0</v>
      </c>
      <c r="K526" s="153">
        <v>0</v>
      </c>
      <c r="M526" s="120">
        <f>J526*$AI$6/200</f>
        <v>0</v>
      </c>
      <c r="N526" s="120">
        <f t="shared" si="447"/>
        <v>0</v>
      </c>
      <c r="O526" s="120">
        <f t="shared" si="442"/>
        <v>40000</v>
      </c>
      <c r="P526" s="154">
        <f t="shared" si="441"/>
        <v>4.9504950495049506E-3</v>
      </c>
      <c r="Q526" s="154">
        <f t="shared" si="448"/>
        <v>-7.3348156512456717E-3</v>
      </c>
    </row>
    <row r="527" spans="1:18">
      <c r="A527" s="102">
        <v>526</v>
      </c>
      <c r="B527" s="151" t="s">
        <v>3269</v>
      </c>
      <c r="C527" s="150">
        <v>40964</v>
      </c>
      <c r="D527" s="116">
        <v>8250000</v>
      </c>
      <c r="E527" s="116">
        <v>8250000</v>
      </c>
      <c r="F527" s="116">
        <v>8250000</v>
      </c>
      <c r="G527" s="116">
        <v>8250000</v>
      </c>
      <c r="H527" s="102"/>
      <c r="I527" s="116">
        <f t="shared" ref="I527:I590" si="453">G527*1.1</f>
        <v>9075000</v>
      </c>
      <c r="J527" s="116">
        <f t="shared" ref="J527:J590" si="454">G527/3</f>
        <v>2750000</v>
      </c>
      <c r="K527" s="120">
        <f t="shared" ref="K527" si="455">G795</f>
        <v>14730000</v>
      </c>
      <c r="L527" s="120">
        <f t="shared" ref="L527" si="456">K527-I527</f>
        <v>5655000</v>
      </c>
      <c r="M527" s="120">
        <f>J527*$AI$6/200</f>
        <v>343750</v>
      </c>
      <c r="N527" s="120">
        <f t="shared" si="447"/>
        <v>5998750</v>
      </c>
      <c r="O527" s="120">
        <f t="shared" si="442"/>
        <v>130000</v>
      </c>
      <c r="P527" s="154">
        <f t="shared" si="441"/>
        <v>1.600985221674877E-2</v>
      </c>
      <c r="Q527" s="154">
        <f t="shared" si="448"/>
        <v>-2.3843206017407212E-3</v>
      </c>
      <c r="R527" s="102">
        <v>1</v>
      </c>
    </row>
    <row r="528" spans="1:18">
      <c r="A528" s="102">
        <v>527</v>
      </c>
      <c r="B528" s="151" t="s">
        <v>3268</v>
      </c>
      <c r="C528" s="150">
        <v>40965</v>
      </c>
      <c r="D528" s="116">
        <v>8100000</v>
      </c>
      <c r="E528" s="116">
        <v>8100000</v>
      </c>
      <c r="F528" s="116">
        <v>8100000</v>
      </c>
      <c r="G528" s="116">
        <v>8100000</v>
      </c>
      <c r="H528" s="102"/>
      <c r="I528" s="152">
        <v>0</v>
      </c>
      <c r="J528" s="152">
        <v>0</v>
      </c>
      <c r="K528" s="152">
        <v>0</v>
      </c>
      <c r="M528" s="120">
        <f>J528*$AI$6/200</f>
        <v>0</v>
      </c>
      <c r="N528" s="120">
        <f t="shared" si="447"/>
        <v>0</v>
      </c>
      <c r="O528" s="120">
        <f t="shared" si="442"/>
        <v>-150000</v>
      </c>
      <c r="P528" s="154">
        <f t="shared" si="441"/>
        <v>-1.8181818181818181E-2</v>
      </c>
      <c r="Q528" s="154">
        <f t="shared" si="448"/>
        <v>1.6082534072010504E-2</v>
      </c>
    </row>
    <row r="529" spans="1:18">
      <c r="A529" s="102">
        <v>528</v>
      </c>
      <c r="B529" s="151" t="s">
        <v>3267</v>
      </c>
      <c r="C529" s="150">
        <v>40966</v>
      </c>
      <c r="D529" s="116">
        <v>7750000</v>
      </c>
      <c r="E529" s="116">
        <v>7750000</v>
      </c>
      <c r="F529" s="116">
        <v>7750000</v>
      </c>
      <c r="G529" s="116">
        <v>7750000</v>
      </c>
      <c r="H529" s="102"/>
      <c r="I529" s="152">
        <v>0</v>
      </c>
      <c r="J529" s="152">
        <v>0</v>
      </c>
      <c r="K529" s="152">
        <v>0</v>
      </c>
      <c r="M529" s="120">
        <f>J529*$AI$6/200</f>
        <v>0</v>
      </c>
      <c r="N529" s="120">
        <f t="shared" si="447"/>
        <v>0</v>
      </c>
      <c r="O529" s="120">
        <f t="shared" si="442"/>
        <v>-350000</v>
      </c>
      <c r="P529" s="154">
        <f t="shared" si="441"/>
        <v>-4.3209876543209874E-2</v>
      </c>
      <c r="Q529" s="154">
        <f t="shared" si="448"/>
        <v>-7.0253924841919106E-3</v>
      </c>
    </row>
    <row r="530" spans="1:18">
      <c r="A530" s="102">
        <v>529</v>
      </c>
      <c r="B530" s="151" t="s">
        <v>3266</v>
      </c>
      <c r="C530" s="150">
        <v>40967</v>
      </c>
      <c r="D530" s="116">
        <v>8000000</v>
      </c>
      <c r="E530" s="116">
        <v>8000000</v>
      </c>
      <c r="F530" s="116">
        <v>8000000</v>
      </c>
      <c r="G530" s="116">
        <v>8000000</v>
      </c>
      <c r="H530" s="102"/>
      <c r="I530" s="152">
        <v>0</v>
      </c>
      <c r="J530" s="152">
        <v>0</v>
      </c>
      <c r="K530" s="152">
        <v>0</v>
      </c>
      <c r="M530" s="120">
        <f>J530*$AI$6/200</f>
        <v>0</v>
      </c>
      <c r="N530" s="120">
        <f t="shared" si="447"/>
        <v>0</v>
      </c>
      <c r="O530" s="120">
        <f t="shared" si="442"/>
        <v>250000</v>
      </c>
      <c r="P530" s="154">
        <f t="shared" si="441"/>
        <v>3.2258064516129031E-2</v>
      </c>
      <c r="Q530" s="154">
        <f t="shared" si="448"/>
        <v>-5.0235269027401788E-2</v>
      </c>
    </row>
    <row r="531" spans="1:18">
      <c r="A531" s="102">
        <v>530</v>
      </c>
      <c r="B531" s="151" t="s">
        <v>3265</v>
      </c>
      <c r="C531" s="150">
        <v>40968</v>
      </c>
      <c r="D531" s="116">
        <v>8100000</v>
      </c>
      <c r="E531" s="116">
        <v>8100000</v>
      </c>
      <c r="F531" s="116">
        <v>8100000</v>
      </c>
      <c r="G531" s="116">
        <v>8100000</v>
      </c>
      <c r="H531" s="102"/>
      <c r="I531" s="153">
        <v>0</v>
      </c>
      <c r="J531" s="153">
        <v>0</v>
      </c>
      <c r="K531" s="153">
        <v>0</v>
      </c>
      <c r="M531" s="120">
        <f>J531*$AI$6/200</f>
        <v>0</v>
      </c>
      <c r="N531" s="120">
        <f t="shared" si="447"/>
        <v>0</v>
      </c>
      <c r="O531" s="120">
        <f t="shared" si="442"/>
        <v>100000</v>
      </c>
      <c r="P531" s="154">
        <f t="shared" si="441"/>
        <v>1.2500000000000001E-2</v>
      </c>
      <c r="Q531" s="154">
        <f t="shared" si="448"/>
        <v>-8.1732829426452991E-3</v>
      </c>
    </row>
    <row r="532" spans="1:18">
      <c r="A532" s="102">
        <v>531</v>
      </c>
      <c r="B532" s="151" t="s">
        <v>3264</v>
      </c>
      <c r="C532" s="150">
        <v>40969</v>
      </c>
      <c r="D532" s="116">
        <v>8120000</v>
      </c>
      <c r="E532" s="116">
        <v>8120000</v>
      </c>
      <c r="F532" s="116">
        <v>8120000</v>
      </c>
      <c r="G532" s="116">
        <v>8120000</v>
      </c>
      <c r="H532" s="102"/>
      <c r="I532" s="116">
        <f t="shared" ref="I532:I595" si="457">G532*1.1</f>
        <v>8932000</v>
      </c>
      <c r="J532" s="116">
        <f t="shared" ref="J532:J595" si="458">G532/3</f>
        <v>2706666.6666666665</v>
      </c>
      <c r="K532" s="120">
        <f t="shared" ref="K532" si="459">G800</f>
        <v>14150000</v>
      </c>
      <c r="L532" s="120">
        <f t="shared" ref="L532" si="460">K532-I532</f>
        <v>5218000</v>
      </c>
      <c r="M532" s="120">
        <f>J532*$AI$6/200</f>
        <v>338333.33333333326</v>
      </c>
      <c r="N532" s="120">
        <f t="shared" si="447"/>
        <v>5556333.333333333</v>
      </c>
      <c r="O532" s="120">
        <f t="shared" si="442"/>
        <v>20000</v>
      </c>
      <c r="P532" s="154">
        <f t="shared" si="441"/>
        <v>2.4691358024691358E-3</v>
      </c>
      <c r="Q532" s="154">
        <f t="shared" si="448"/>
        <v>-6.2377799215025329E-4</v>
      </c>
      <c r="R532" s="102">
        <v>1</v>
      </c>
    </row>
    <row r="533" spans="1:18">
      <c r="A533" s="102">
        <v>532</v>
      </c>
      <c r="B533" s="151" t="s">
        <v>3263</v>
      </c>
      <c r="C533" s="150">
        <v>40971</v>
      </c>
      <c r="D533" s="116">
        <v>8100000</v>
      </c>
      <c r="E533" s="116">
        <v>8100000</v>
      </c>
      <c r="F533" s="116">
        <v>8100000</v>
      </c>
      <c r="G533" s="116">
        <v>8100000</v>
      </c>
      <c r="H533" s="102"/>
      <c r="I533" s="152">
        <v>0</v>
      </c>
      <c r="J533" s="152">
        <v>0</v>
      </c>
      <c r="K533" s="152">
        <v>0</v>
      </c>
      <c r="M533" s="120">
        <f>J533*$AI$6/200</f>
        <v>0</v>
      </c>
      <c r="N533" s="120">
        <f t="shared" si="447"/>
        <v>0</v>
      </c>
      <c r="O533" s="120">
        <f t="shared" si="442"/>
        <v>-20000</v>
      </c>
      <c r="P533" s="154">
        <f t="shared" si="441"/>
        <v>-2.4630541871921183E-3</v>
      </c>
      <c r="Q533" s="154">
        <f t="shared" si="448"/>
        <v>-1.4164494406429888E-2</v>
      </c>
    </row>
    <row r="534" spans="1:18">
      <c r="A534" s="102">
        <v>533</v>
      </c>
      <c r="B534" s="151" t="s">
        <v>3262</v>
      </c>
      <c r="C534" s="150">
        <v>40972</v>
      </c>
      <c r="D534" s="116">
        <v>8010000</v>
      </c>
      <c r="E534" s="116">
        <v>8010000</v>
      </c>
      <c r="F534" s="116">
        <v>8010000</v>
      </c>
      <c r="G534" s="116">
        <v>8010000</v>
      </c>
      <c r="H534" s="102"/>
      <c r="I534" s="152">
        <v>0</v>
      </c>
      <c r="J534" s="152">
        <v>0</v>
      </c>
      <c r="K534" s="152">
        <v>0</v>
      </c>
      <c r="M534" s="120">
        <f>J534*$AI$6/200</f>
        <v>0</v>
      </c>
      <c r="N534" s="120">
        <f t="shared" si="447"/>
        <v>0</v>
      </c>
      <c r="O534" s="120">
        <f t="shared" si="442"/>
        <v>-90000</v>
      </c>
      <c r="P534" s="154">
        <f t="shared" si="441"/>
        <v>-1.1111111111111112E-2</v>
      </c>
      <c r="Q534" s="154">
        <f t="shared" si="448"/>
        <v>1.554269588196175E-3</v>
      </c>
    </row>
    <row r="535" spans="1:18">
      <c r="A535" s="102">
        <v>534</v>
      </c>
      <c r="B535" s="151" t="s">
        <v>3261</v>
      </c>
      <c r="C535" s="150">
        <v>40973</v>
      </c>
      <c r="D535" s="116">
        <v>7980000</v>
      </c>
      <c r="E535" s="116">
        <v>7980000</v>
      </c>
      <c r="F535" s="116">
        <v>7980000</v>
      </c>
      <c r="G535" s="116">
        <v>7980000</v>
      </c>
      <c r="H535" s="102"/>
      <c r="I535" s="152">
        <v>0</v>
      </c>
      <c r="J535" s="152">
        <v>0</v>
      </c>
      <c r="K535" s="152">
        <v>0</v>
      </c>
      <c r="M535" s="120">
        <f>J535*$AI$6/200</f>
        <v>0</v>
      </c>
      <c r="N535" s="120">
        <f t="shared" si="447"/>
        <v>0</v>
      </c>
      <c r="O535" s="120">
        <f t="shared" si="442"/>
        <v>-30000</v>
      </c>
      <c r="P535" s="154">
        <f t="shared" si="441"/>
        <v>-3.7453183520599251E-3</v>
      </c>
      <c r="Q535" s="154">
        <f t="shared" si="448"/>
        <v>3.3653035020294937E-2</v>
      </c>
    </row>
    <row r="536" spans="1:18">
      <c r="A536" s="102">
        <v>535</v>
      </c>
      <c r="B536" s="151" t="s">
        <v>3260</v>
      </c>
      <c r="C536" s="150">
        <v>40974</v>
      </c>
      <c r="D536" s="116">
        <v>7900000</v>
      </c>
      <c r="E536" s="116">
        <v>7900000</v>
      </c>
      <c r="F536" s="116">
        <v>7900000</v>
      </c>
      <c r="G536" s="116">
        <v>7900000</v>
      </c>
      <c r="H536" s="102"/>
      <c r="I536" s="153">
        <v>0</v>
      </c>
      <c r="J536" s="153">
        <v>0</v>
      </c>
      <c r="K536" s="153">
        <v>0</v>
      </c>
      <c r="M536" s="120">
        <f>J536*$AI$6/200</f>
        <v>0</v>
      </c>
      <c r="N536" s="120">
        <f t="shared" si="447"/>
        <v>0</v>
      </c>
      <c r="O536" s="120">
        <f t="shared" si="442"/>
        <v>-80000</v>
      </c>
      <c r="P536" s="154">
        <f t="shared" si="441"/>
        <v>-1.0025062656641603E-2</v>
      </c>
      <c r="Q536" s="154">
        <f t="shared" si="448"/>
        <v>-2.3503478478940193E-3</v>
      </c>
    </row>
    <row r="537" spans="1:18">
      <c r="A537" s="102">
        <v>536</v>
      </c>
      <c r="B537" s="151" t="s">
        <v>3259</v>
      </c>
      <c r="C537" s="150">
        <v>40975</v>
      </c>
      <c r="D537" s="116">
        <v>7850000</v>
      </c>
      <c r="E537" s="116">
        <v>7850000</v>
      </c>
      <c r="F537" s="116">
        <v>7850000</v>
      </c>
      <c r="G537" s="116">
        <v>7850000</v>
      </c>
      <c r="H537" s="102"/>
      <c r="I537" s="116">
        <f t="shared" ref="I537:I600" si="461">G537*1.1</f>
        <v>8635000</v>
      </c>
      <c r="J537" s="116">
        <f t="shared" ref="J537:J600" si="462">G537/3</f>
        <v>2616666.6666666665</v>
      </c>
      <c r="K537" s="120">
        <f t="shared" ref="K537" si="463">G805</f>
        <v>14290000</v>
      </c>
      <c r="L537" s="120">
        <f t="shared" ref="L537" si="464">K537-I537</f>
        <v>5655000</v>
      </c>
      <c r="M537" s="120">
        <f>J537*$AI$6/200</f>
        <v>327083.33333333331</v>
      </c>
      <c r="N537" s="120">
        <f t="shared" si="447"/>
        <v>5982083.333333333</v>
      </c>
      <c r="O537" s="120">
        <f t="shared" si="442"/>
        <v>-50000</v>
      </c>
      <c r="P537" s="154">
        <f t="shared" si="441"/>
        <v>-6.3291139240506328E-3</v>
      </c>
      <c r="Q537" s="154">
        <f t="shared" si="448"/>
        <v>-2.4875410504535622E-2</v>
      </c>
      <c r="R537" s="102">
        <v>1</v>
      </c>
    </row>
    <row r="538" spans="1:18">
      <c r="A538" s="102">
        <v>537</v>
      </c>
      <c r="B538" s="151" t="s">
        <v>3258</v>
      </c>
      <c r="C538" s="150">
        <v>40976</v>
      </c>
      <c r="D538" s="116">
        <v>7900000</v>
      </c>
      <c r="E538" s="116">
        <v>7900000</v>
      </c>
      <c r="F538" s="116">
        <v>7900000</v>
      </c>
      <c r="G538" s="116">
        <v>7900000</v>
      </c>
      <c r="H538" s="102"/>
      <c r="I538" s="152">
        <v>0</v>
      </c>
      <c r="J538" s="152">
        <v>0</v>
      </c>
      <c r="K538" s="152">
        <v>0</v>
      </c>
      <c r="M538" s="120">
        <f>J538*$AI$6/200</f>
        <v>0</v>
      </c>
      <c r="N538" s="120">
        <f t="shared" si="447"/>
        <v>0</v>
      </c>
      <c r="O538" s="120">
        <f t="shared" si="442"/>
        <v>50000</v>
      </c>
      <c r="P538" s="154">
        <f t="shared" si="441"/>
        <v>6.369426751592357E-3</v>
      </c>
      <c r="Q538" s="154">
        <f t="shared" si="448"/>
        <v>-3.3673660231055391E-2</v>
      </c>
    </row>
    <row r="539" spans="1:18">
      <c r="A539" s="102">
        <v>538</v>
      </c>
      <c r="B539" s="151" t="s">
        <v>3257</v>
      </c>
      <c r="C539" s="150">
        <v>40978</v>
      </c>
      <c r="D539" s="116">
        <v>7750000</v>
      </c>
      <c r="E539" s="116">
        <v>7750000</v>
      </c>
      <c r="F539" s="116">
        <v>7750000</v>
      </c>
      <c r="G539" s="116">
        <v>7750000</v>
      </c>
      <c r="H539" s="102"/>
      <c r="I539" s="152">
        <v>0</v>
      </c>
      <c r="J539" s="152">
        <v>0</v>
      </c>
      <c r="K539" s="152">
        <v>0</v>
      </c>
      <c r="M539" s="120">
        <f>J539*$AI$6/200</f>
        <v>0</v>
      </c>
      <c r="N539" s="120">
        <f t="shared" si="447"/>
        <v>0</v>
      </c>
      <c r="O539" s="120">
        <f t="shared" si="442"/>
        <v>-150000</v>
      </c>
      <c r="P539" s="154">
        <f t="shared" si="441"/>
        <v>-1.8987341772151899E-2</v>
      </c>
      <c r="Q539" s="154">
        <f t="shared" si="448"/>
        <v>-2.4841179292270914E-2</v>
      </c>
    </row>
    <row r="540" spans="1:18">
      <c r="A540" s="102">
        <v>539</v>
      </c>
      <c r="B540" s="151" t="s">
        <v>3256</v>
      </c>
      <c r="C540" s="150">
        <v>40979</v>
      </c>
      <c r="D540" s="116">
        <v>7620000</v>
      </c>
      <c r="E540" s="116">
        <v>7620000</v>
      </c>
      <c r="F540" s="116">
        <v>7620000</v>
      </c>
      <c r="G540" s="116">
        <v>7620000</v>
      </c>
      <c r="H540" s="102"/>
      <c r="I540" s="152">
        <v>0</v>
      </c>
      <c r="J540" s="152">
        <v>0</v>
      </c>
      <c r="K540" s="152">
        <v>0</v>
      </c>
      <c r="M540" s="120">
        <f>J540*$AI$6/200</f>
        <v>0</v>
      </c>
      <c r="N540" s="120">
        <f t="shared" si="447"/>
        <v>0</v>
      </c>
      <c r="O540" s="120">
        <f t="shared" si="442"/>
        <v>-130000</v>
      </c>
      <c r="P540" s="154">
        <f t="shared" si="441"/>
        <v>-1.6774193548387096E-2</v>
      </c>
      <c r="Q540" s="154">
        <f t="shared" si="448"/>
        <v>-3.2717409953311703E-2</v>
      </c>
    </row>
    <row r="541" spans="1:18">
      <c r="A541" s="102">
        <v>540</v>
      </c>
      <c r="B541" s="151" t="s">
        <v>3255</v>
      </c>
      <c r="C541" s="150">
        <v>40980</v>
      </c>
      <c r="D541" s="116">
        <v>7750000</v>
      </c>
      <c r="E541" s="116">
        <v>7750000</v>
      </c>
      <c r="F541" s="116">
        <v>7750000</v>
      </c>
      <c r="G541" s="116">
        <v>7750000</v>
      </c>
      <c r="H541" s="102"/>
      <c r="I541" s="153">
        <v>0</v>
      </c>
      <c r="J541" s="153">
        <v>0</v>
      </c>
      <c r="K541" s="153">
        <v>0</v>
      </c>
      <c r="M541" s="120">
        <f>J541*$AI$6/200</f>
        <v>0</v>
      </c>
      <c r="N541" s="120">
        <f t="shared" si="447"/>
        <v>0</v>
      </c>
      <c r="O541" s="120">
        <f t="shared" si="442"/>
        <v>130000</v>
      </c>
      <c r="P541" s="154">
        <f t="shared" si="441"/>
        <v>1.7060367454068241E-2</v>
      </c>
      <c r="Q541" s="154">
        <f t="shared" si="448"/>
        <v>-4.5746285149638868E-2</v>
      </c>
    </row>
    <row r="542" spans="1:18">
      <c r="A542" s="102">
        <v>541</v>
      </c>
      <c r="B542" s="151" t="s">
        <v>3254</v>
      </c>
      <c r="C542" s="150">
        <v>40981</v>
      </c>
      <c r="D542" s="116">
        <v>7650000</v>
      </c>
      <c r="E542" s="116">
        <v>7650000</v>
      </c>
      <c r="F542" s="116">
        <v>7650000</v>
      </c>
      <c r="G542" s="116">
        <v>7650000</v>
      </c>
      <c r="H542" s="102"/>
      <c r="I542" s="116">
        <f t="shared" ref="I542:I605" si="465">G542*1.1</f>
        <v>8415000</v>
      </c>
      <c r="J542" s="116">
        <f t="shared" ref="J542:J605" si="466">G542/3</f>
        <v>2550000</v>
      </c>
      <c r="K542" s="120">
        <f t="shared" ref="K542" si="467">G810</f>
        <v>14420000</v>
      </c>
      <c r="L542" s="120">
        <f t="shared" ref="L542" si="468">K542-I542</f>
        <v>6005000</v>
      </c>
      <c r="M542" s="120">
        <f>J542*$AI$6/200</f>
        <v>318750</v>
      </c>
      <c r="N542" s="120">
        <f t="shared" si="447"/>
        <v>6323750</v>
      </c>
      <c r="O542" s="120">
        <f t="shared" si="442"/>
        <v>-100000</v>
      </c>
      <c r="P542" s="154">
        <f t="shared" si="441"/>
        <v>-1.2903225806451613E-2</v>
      </c>
      <c r="Q542" s="154">
        <f t="shared" si="448"/>
        <v>-1.8660855038929031E-2</v>
      </c>
      <c r="R542" s="102">
        <v>1</v>
      </c>
    </row>
    <row r="543" spans="1:18">
      <c r="A543" s="102">
        <v>542</v>
      </c>
      <c r="B543" s="151" t="s">
        <v>3253</v>
      </c>
      <c r="C543" s="150">
        <v>40982</v>
      </c>
      <c r="D543" s="116">
        <v>7450000</v>
      </c>
      <c r="E543" s="116">
        <v>7450000</v>
      </c>
      <c r="F543" s="116">
        <v>7450000</v>
      </c>
      <c r="G543" s="116">
        <v>7450000</v>
      </c>
      <c r="H543" s="102"/>
      <c r="I543" s="152">
        <v>0</v>
      </c>
      <c r="J543" s="152">
        <v>0</v>
      </c>
      <c r="K543" s="152">
        <v>0</v>
      </c>
      <c r="M543" s="120">
        <f>J543*$AI$6/200</f>
        <v>0</v>
      </c>
      <c r="N543" s="120">
        <f t="shared" si="447"/>
        <v>0</v>
      </c>
      <c r="O543" s="120">
        <f t="shared" si="442"/>
        <v>-200000</v>
      </c>
      <c r="P543" s="154">
        <f t="shared" si="441"/>
        <v>-2.6143790849673203E-2</v>
      </c>
      <c r="Q543" s="154">
        <f t="shared" si="448"/>
        <v>-2.523496692133001E-2</v>
      </c>
    </row>
    <row r="544" spans="1:18">
      <c r="A544" s="102">
        <v>543</v>
      </c>
      <c r="B544" s="151" t="s">
        <v>3252</v>
      </c>
      <c r="C544" s="150">
        <v>40983</v>
      </c>
      <c r="D544" s="116">
        <v>7400000</v>
      </c>
      <c r="E544" s="116">
        <v>7400000</v>
      </c>
      <c r="F544" s="116">
        <v>7400000</v>
      </c>
      <c r="G544" s="116">
        <v>7400000</v>
      </c>
      <c r="H544" s="102"/>
      <c r="I544" s="152">
        <v>0</v>
      </c>
      <c r="J544" s="152">
        <v>0</v>
      </c>
      <c r="K544" s="152">
        <v>0</v>
      </c>
      <c r="M544" s="120">
        <f>J544*$AI$6/200</f>
        <v>0</v>
      </c>
      <c r="N544" s="120">
        <f t="shared" si="447"/>
        <v>0</v>
      </c>
      <c r="O544" s="120">
        <f t="shared" si="442"/>
        <v>-50000</v>
      </c>
      <c r="P544" s="154">
        <f t="shared" si="441"/>
        <v>-6.7114093959731542E-3</v>
      </c>
      <c r="Q544" s="154">
        <f t="shared" si="448"/>
        <v>-5.7748184522595572E-2</v>
      </c>
    </row>
    <row r="545" spans="1:18">
      <c r="A545" s="102">
        <v>544</v>
      </c>
      <c r="B545" s="151" t="s">
        <v>3251</v>
      </c>
      <c r="C545" s="150">
        <v>40985</v>
      </c>
      <c r="D545" s="116">
        <v>7760000</v>
      </c>
      <c r="E545" s="116">
        <v>7760000</v>
      </c>
      <c r="F545" s="116">
        <v>7760000</v>
      </c>
      <c r="G545" s="116">
        <v>7760000</v>
      </c>
      <c r="H545" s="102"/>
      <c r="I545" s="152">
        <v>0</v>
      </c>
      <c r="J545" s="152">
        <v>0</v>
      </c>
      <c r="K545" s="152">
        <v>0</v>
      </c>
      <c r="M545" s="120">
        <f>J545*$AI$6/200</f>
        <v>0</v>
      </c>
      <c r="N545" s="120">
        <f t="shared" si="447"/>
        <v>0</v>
      </c>
      <c r="O545" s="120">
        <f t="shared" si="442"/>
        <v>360000</v>
      </c>
      <c r="P545" s="154">
        <f t="shared" si="441"/>
        <v>4.8648648648648651E-2</v>
      </c>
      <c r="Q545" s="154">
        <f t="shared" si="448"/>
        <v>-4.5472252146416821E-2</v>
      </c>
    </row>
    <row r="546" spans="1:18">
      <c r="A546" s="102">
        <v>545</v>
      </c>
      <c r="B546" s="151" t="s">
        <v>3250</v>
      </c>
      <c r="C546" s="150">
        <v>40986</v>
      </c>
      <c r="D546" s="116">
        <v>7650000</v>
      </c>
      <c r="E546" s="116">
        <v>7650000</v>
      </c>
      <c r="F546" s="116">
        <v>7650000</v>
      </c>
      <c r="G546" s="116">
        <v>7650000</v>
      </c>
      <c r="H546" s="102"/>
      <c r="I546" s="153">
        <v>0</v>
      </c>
      <c r="J546" s="153">
        <v>0</v>
      </c>
      <c r="K546" s="153">
        <v>0</v>
      </c>
      <c r="M546" s="120">
        <f>J546*$AI$6/200</f>
        <v>0</v>
      </c>
      <c r="N546" s="120">
        <f t="shared" si="447"/>
        <v>0</v>
      </c>
      <c r="O546" s="120">
        <f t="shared" si="442"/>
        <v>-110000</v>
      </c>
      <c r="P546" s="154">
        <f t="shared" si="441"/>
        <v>-1.4175257731958763E-2</v>
      </c>
      <c r="Q546" s="154">
        <f t="shared" si="448"/>
        <v>1.9950590050618919E-2</v>
      </c>
    </row>
    <row r="547" spans="1:18">
      <c r="A547" s="102">
        <v>546</v>
      </c>
      <c r="B547" s="151" t="s">
        <v>3249</v>
      </c>
      <c r="C547" s="150">
        <v>40992</v>
      </c>
      <c r="D547" s="116">
        <v>7680000</v>
      </c>
      <c r="E547" s="116">
        <v>7680000</v>
      </c>
      <c r="F547" s="116">
        <v>7680000</v>
      </c>
      <c r="G547" s="116">
        <v>7680000</v>
      </c>
      <c r="H547" s="102"/>
      <c r="I547" s="116">
        <f t="shared" ref="I547:I610" si="469">G547*1.1</f>
        <v>8448000</v>
      </c>
      <c r="J547" s="116">
        <f t="shared" ref="J547:J610" si="470">G547/3</f>
        <v>2560000</v>
      </c>
      <c r="K547" s="120">
        <f t="shared" ref="K547" si="471">G815</f>
        <v>13800000</v>
      </c>
      <c r="L547" s="120">
        <f t="shared" ref="L547" si="472">K547-I547</f>
        <v>5352000</v>
      </c>
      <c r="M547" s="120">
        <f>J547*$AI$6/200</f>
        <v>320000</v>
      </c>
      <c r="N547" s="120">
        <f t="shared" si="447"/>
        <v>5672000</v>
      </c>
      <c r="O547" s="120">
        <f t="shared" si="442"/>
        <v>30000</v>
      </c>
      <c r="P547" s="154">
        <f t="shared" si="441"/>
        <v>3.9215686274509803E-3</v>
      </c>
      <c r="Q547" s="154">
        <f t="shared" si="448"/>
        <v>-1.1285035135408081E-2</v>
      </c>
      <c r="R547" s="102">
        <v>1</v>
      </c>
    </row>
    <row r="548" spans="1:18">
      <c r="A548" s="102">
        <v>547</v>
      </c>
      <c r="B548" s="151" t="s">
        <v>3248</v>
      </c>
      <c r="C548" s="150">
        <v>40993</v>
      </c>
      <c r="D548" s="116">
        <v>7640000</v>
      </c>
      <c r="E548" s="116">
        <v>7640000</v>
      </c>
      <c r="F548" s="116">
        <v>7640000</v>
      </c>
      <c r="G548" s="116">
        <v>7640000</v>
      </c>
      <c r="H548" s="102"/>
      <c r="I548" s="152">
        <v>0</v>
      </c>
      <c r="J548" s="152">
        <v>0</v>
      </c>
      <c r="K548" s="152">
        <v>0</v>
      </c>
      <c r="M548" s="120">
        <f>J548*$AI$6/200</f>
        <v>0</v>
      </c>
      <c r="N548" s="120">
        <f t="shared" si="447"/>
        <v>0</v>
      </c>
      <c r="O548" s="120">
        <f t="shared" si="442"/>
        <v>-40000</v>
      </c>
      <c r="P548" s="154">
        <f t="shared" si="441"/>
        <v>-5.208333333333333E-3</v>
      </c>
      <c r="Q548" s="154">
        <f t="shared" si="448"/>
        <v>5.5397592984945104E-3</v>
      </c>
    </row>
    <row r="549" spans="1:18">
      <c r="A549" s="102">
        <v>548</v>
      </c>
      <c r="B549" s="151" t="s">
        <v>3247</v>
      </c>
      <c r="C549" s="150">
        <v>40994</v>
      </c>
      <c r="D549" s="116">
        <v>7670000</v>
      </c>
      <c r="E549" s="116">
        <v>7670000</v>
      </c>
      <c r="F549" s="116">
        <v>7670000</v>
      </c>
      <c r="G549" s="116">
        <v>7670000</v>
      </c>
      <c r="H549" s="102"/>
      <c r="I549" s="152">
        <v>0</v>
      </c>
      <c r="J549" s="152">
        <v>0</v>
      </c>
      <c r="K549" s="152">
        <v>0</v>
      </c>
      <c r="M549" s="120">
        <f>J549*$AI$6/200</f>
        <v>0</v>
      </c>
      <c r="N549" s="120">
        <f t="shared" si="447"/>
        <v>0</v>
      </c>
      <c r="O549" s="120">
        <f t="shared" si="442"/>
        <v>30000</v>
      </c>
      <c r="P549" s="154">
        <f t="shared" si="441"/>
        <v>3.9267015706806281E-3</v>
      </c>
      <c r="Q549" s="154">
        <f t="shared" si="448"/>
        <v>2.6475216814834387E-2</v>
      </c>
    </row>
    <row r="550" spans="1:18">
      <c r="A550" s="102">
        <v>549</v>
      </c>
      <c r="B550" s="151" t="s">
        <v>3246</v>
      </c>
      <c r="C550" s="150">
        <v>40995</v>
      </c>
      <c r="D550" s="116">
        <v>7800000</v>
      </c>
      <c r="E550" s="116">
        <v>7800000</v>
      </c>
      <c r="F550" s="116">
        <v>7800000</v>
      </c>
      <c r="G550" s="116">
        <v>7800000</v>
      </c>
      <c r="H550" s="102"/>
      <c r="I550" s="152">
        <v>0</v>
      </c>
      <c r="J550" s="152">
        <v>0</v>
      </c>
      <c r="K550" s="152">
        <v>0</v>
      </c>
      <c r="M550" s="120">
        <f>J550*$AI$6/200</f>
        <v>0</v>
      </c>
      <c r="N550" s="120">
        <f t="shared" si="447"/>
        <v>0</v>
      </c>
      <c r="O550" s="120">
        <f t="shared" si="442"/>
        <v>130000</v>
      </c>
      <c r="P550" s="154">
        <f t="shared" si="441"/>
        <v>1.6949152542372881E-2</v>
      </c>
      <c r="Q550" s="154">
        <f t="shared" si="448"/>
        <v>3.711332778148816E-2</v>
      </c>
    </row>
    <row r="551" spans="1:18">
      <c r="A551" s="102">
        <v>550</v>
      </c>
      <c r="B551" s="151" t="s">
        <v>3245</v>
      </c>
      <c r="C551" s="150">
        <v>40996</v>
      </c>
      <c r="D551" s="116">
        <v>7810000</v>
      </c>
      <c r="E551" s="116">
        <v>7810000</v>
      </c>
      <c r="F551" s="116">
        <v>7810000</v>
      </c>
      <c r="G551" s="116">
        <v>7810000</v>
      </c>
      <c r="H551" s="102"/>
      <c r="I551" s="153">
        <v>0</v>
      </c>
      <c r="J551" s="153">
        <v>0</v>
      </c>
      <c r="K551" s="153">
        <v>0</v>
      </c>
      <c r="M551" s="120">
        <f>J551*$AI$6/200</f>
        <v>0</v>
      </c>
      <c r="N551" s="120">
        <f t="shared" si="447"/>
        <v>0</v>
      </c>
      <c r="O551" s="120">
        <f t="shared" si="442"/>
        <v>10000</v>
      </c>
      <c r="P551" s="154">
        <f t="shared" si="441"/>
        <v>1.2820512820512821E-3</v>
      </c>
      <c r="Q551" s="154">
        <f t="shared" si="448"/>
        <v>5.4138316752123938E-3</v>
      </c>
    </row>
    <row r="552" spans="1:18">
      <c r="A552" s="102">
        <v>551</v>
      </c>
      <c r="B552" s="151" t="s">
        <v>3244</v>
      </c>
      <c r="C552" s="150">
        <v>40997</v>
      </c>
      <c r="D552" s="116">
        <v>7790000</v>
      </c>
      <c r="E552" s="116">
        <v>7790000</v>
      </c>
      <c r="F552" s="116">
        <v>7790000</v>
      </c>
      <c r="G552" s="116">
        <v>7790000</v>
      </c>
      <c r="H552" s="102"/>
      <c r="I552" s="116">
        <f t="shared" ref="I552:I615" si="473">G552*1.1</f>
        <v>8569000</v>
      </c>
      <c r="J552" s="116">
        <f t="shared" ref="J552:J615" si="474">G552/3</f>
        <v>2596666.6666666665</v>
      </c>
      <c r="K552" s="120">
        <f t="shared" ref="K552" si="475">G820</f>
        <v>13730000</v>
      </c>
      <c r="L552" s="120">
        <f t="shared" ref="L552" si="476">K552-I552</f>
        <v>5161000</v>
      </c>
      <c r="M552" s="120">
        <f>J552*$AI$6/200</f>
        <v>324583.33333333331</v>
      </c>
      <c r="N552" s="120">
        <f t="shared" si="447"/>
        <v>5485583.333333333</v>
      </c>
      <c r="O552" s="120">
        <f t="shared" si="442"/>
        <v>-20000</v>
      </c>
      <c r="P552" s="154">
        <f t="shared" si="441"/>
        <v>-2.5608194622279128E-3</v>
      </c>
      <c r="Q552" s="154">
        <f t="shared" si="448"/>
        <v>2.0871140689222436E-2</v>
      </c>
      <c r="R552" s="102">
        <v>1</v>
      </c>
    </row>
    <row r="553" spans="1:18">
      <c r="A553" s="102">
        <v>552</v>
      </c>
      <c r="B553" s="151" t="s">
        <v>3243</v>
      </c>
      <c r="C553" s="150">
        <v>41001</v>
      </c>
      <c r="D553" s="116">
        <v>7740000</v>
      </c>
      <c r="E553" s="116">
        <v>7740000</v>
      </c>
      <c r="F553" s="116">
        <v>7740000</v>
      </c>
      <c r="G553" s="116">
        <v>7740000</v>
      </c>
      <c r="H553" s="102"/>
      <c r="I553" s="152">
        <v>0</v>
      </c>
      <c r="J553" s="152">
        <v>0</v>
      </c>
      <c r="K553" s="152">
        <v>0</v>
      </c>
      <c r="M553" s="120">
        <f>J553*$AI$6/200</f>
        <v>0</v>
      </c>
      <c r="N553" s="120">
        <f t="shared" si="447"/>
        <v>0</v>
      </c>
      <c r="O553" s="120">
        <f t="shared" si="442"/>
        <v>-50000</v>
      </c>
      <c r="P553" s="154">
        <f t="shared" si="441"/>
        <v>-6.4184852374839542E-3</v>
      </c>
      <c r="Q553" s="154">
        <f t="shared" si="448"/>
        <v>1.4388752599543543E-2</v>
      </c>
    </row>
    <row r="554" spans="1:18">
      <c r="A554" s="102">
        <v>553</v>
      </c>
      <c r="B554" s="151" t="s">
        <v>3242</v>
      </c>
      <c r="C554" s="150">
        <v>41002</v>
      </c>
      <c r="D554" s="116">
        <v>7630000</v>
      </c>
      <c r="E554" s="116">
        <v>7630000</v>
      </c>
      <c r="F554" s="116">
        <v>7630000</v>
      </c>
      <c r="G554" s="116">
        <v>7630000</v>
      </c>
      <c r="H554" s="102"/>
      <c r="I554" s="152">
        <v>0</v>
      </c>
      <c r="J554" s="152">
        <v>0</v>
      </c>
      <c r="K554" s="152">
        <v>0</v>
      </c>
      <c r="M554" s="120">
        <f>J554*$AI$6/200</f>
        <v>0</v>
      </c>
      <c r="N554" s="120">
        <f t="shared" si="447"/>
        <v>0</v>
      </c>
      <c r="O554" s="120">
        <f t="shared" si="442"/>
        <v>-110000</v>
      </c>
      <c r="P554" s="154">
        <f t="shared" si="441"/>
        <v>-1.4211886304909561E-2</v>
      </c>
      <c r="Q554" s="154">
        <f t="shared" si="448"/>
        <v>1.3178600695392926E-2</v>
      </c>
    </row>
    <row r="555" spans="1:18">
      <c r="A555" s="102">
        <v>554</v>
      </c>
      <c r="B555" s="151" t="s">
        <v>3241</v>
      </c>
      <c r="C555" s="150">
        <v>41003</v>
      </c>
      <c r="D555" s="116">
        <v>7440000</v>
      </c>
      <c r="E555" s="116">
        <v>7440000</v>
      </c>
      <c r="F555" s="116">
        <v>7440000</v>
      </c>
      <c r="G555" s="116">
        <v>7440000</v>
      </c>
      <c r="H555" s="102"/>
      <c r="I555" s="152">
        <v>0</v>
      </c>
      <c r="J555" s="152">
        <v>0</v>
      </c>
      <c r="K555" s="152">
        <v>0</v>
      </c>
      <c r="M555" s="120">
        <f>J555*$AI$6/200</f>
        <v>0</v>
      </c>
      <c r="N555" s="120">
        <f t="shared" si="447"/>
        <v>0</v>
      </c>
      <c r="O555" s="120">
        <f t="shared" si="442"/>
        <v>-190000</v>
      </c>
      <c r="P555" s="154">
        <f t="shared" si="441"/>
        <v>-2.4901703800786368E-2</v>
      </c>
      <c r="Q555" s="154">
        <f t="shared" si="448"/>
        <v>-4.9599871801972676E-3</v>
      </c>
    </row>
    <row r="556" spans="1:18">
      <c r="A556" s="102">
        <v>555</v>
      </c>
      <c r="B556" s="151" t="s">
        <v>3240</v>
      </c>
      <c r="C556" s="150">
        <v>41004</v>
      </c>
      <c r="D556" s="116">
        <v>7430000</v>
      </c>
      <c r="E556" s="116">
        <v>7430000</v>
      </c>
      <c r="F556" s="116">
        <v>7430000</v>
      </c>
      <c r="G556" s="116">
        <v>7430000</v>
      </c>
      <c r="H556" s="102"/>
      <c r="I556" s="153">
        <v>0</v>
      </c>
      <c r="J556" s="153">
        <v>0</v>
      </c>
      <c r="K556" s="153">
        <v>0</v>
      </c>
      <c r="M556" s="120">
        <f>J556*$AI$6/200</f>
        <v>0</v>
      </c>
      <c r="N556" s="120">
        <f t="shared" si="447"/>
        <v>0</v>
      </c>
      <c r="O556" s="120">
        <f t="shared" si="442"/>
        <v>-10000</v>
      </c>
      <c r="P556" s="154">
        <f t="shared" si="441"/>
        <v>-1.3440860215053765E-3</v>
      </c>
      <c r="Q556" s="154">
        <f t="shared" si="448"/>
        <v>-4.6810843523356516E-2</v>
      </c>
    </row>
    <row r="557" spans="1:18">
      <c r="A557" s="102">
        <v>556</v>
      </c>
      <c r="B557" s="151" t="s">
        <v>3239</v>
      </c>
      <c r="C557" s="150">
        <v>41006</v>
      </c>
      <c r="D557" s="116">
        <v>7470000</v>
      </c>
      <c r="E557" s="116">
        <v>7470000</v>
      </c>
      <c r="F557" s="116">
        <v>7470000</v>
      </c>
      <c r="G557" s="116">
        <v>7470000</v>
      </c>
      <c r="H557" s="102"/>
      <c r="I557" s="116">
        <f t="shared" ref="I557:I620" si="477">G557*1.1</f>
        <v>8217000.0000000009</v>
      </c>
      <c r="J557" s="116">
        <f t="shared" ref="J557:J620" si="478">G557/3</f>
        <v>2490000</v>
      </c>
      <c r="K557" s="120">
        <f t="shared" ref="K557" si="479">G825</f>
        <v>13440000</v>
      </c>
      <c r="L557" s="120">
        <f t="shared" ref="L557" si="480">K557-I557</f>
        <v>5222999.9999999991</v>
      </c>
      <c r="M557" s="120">
        <f>J557*$AI$6/200</f>
        <v>311250</v>
      </c>
      <c r="N557" s="120">
        <f t="shared" si="447"/>
        <v>5534249.9999999991</v>
      </c>
      <c r="O557" s="120">
        <f t="shared" si="442"/>
        <v>40000</v>
      </c>
      <c r="P557" s="154">
        <f t="shared" si="441"/>
        <v>5.3835800807537013E-3</v>
      </c>
      <c r="Q557" s="154">
        <f t="shared" si="448"/>
        <v>-4.9436980826913168E-2</v>
      </c>
      <c r="R557" s="102">
        <v>1</v>
      </c>
    </row>
    <row r="558" spans="1:18">
      <c r="A558" s="102">
        <v>557</v>
      </c>
      <c r="B558" s="151" t="s">
        <v>3238</v>
      </c>
      <c r="C558" s="150">
        <v>41007</v>
      </c>
      <c r="D558" s="116">
        <v>7450000</v>
      </c>
      <c r="E558" s="116">
        <v>7450000</v>
      </c>
      <c r="F558" s="116">
        <v>7450000</v>
      </c>
      <c r="G558" s="116">
        <v>7450000</v>
      </c>
      <c r="H558" s="102"/>
      <c r="I558" s="152">
        <v>0</v>
      </c>
      <c r="J558" s="152">
        <v>0</v>
      </c>
      <c r="K558" s="152">
        <v>0</v>
      </c>
      <c r="M558" s="120">
        <f>J558*$AI$6/200</f>
        <v>0</v>
      </c>
      <c r="N558" s="120">
        <f t="shared" si="447"/>
        <v>0</v>
      </c>
      <c r="O558" s="120">
        <f t="shared" si="442"/>
        <v>-20000</v>
      </c>
      <c r="P558" s="154">
        <f t="shared" si="441"/>
        <v>-2.6773761713520749E-3</v>
      </c>
      <c r="Q558" s="154">
        <f t="shared" si="448"/>
        <v>-4.1492581283931552E-2</v>
      </c>
    </row>
    <row r="559" spans="1:18">
      <c r="A559" s="102">
        <v>558</v>
      </c>
      <c r="B559" s="151" t="s">
        <v>3237</v>
      </c>
      <c r="C559" s="150">
        <v>41008</v>
      </c>
      <c r="D559" s="116">
        <v>7290000</v>
      </c>
      <c r="E559" s="116">
        <v>7290000</v>
      </c>
      <c r="F559" s="116">
        <v>7290000</v>
      </c>
      <c r="G559" s="116">
        <v>7290000</v>
      </c>
      <c r="H559" s="102"/>
      <c r="I559" s="152">
        <v>0</v>
      </c>
      <c r="J559" s="152">
        <v>0</v>
      </c>
      <c r="K559" s="152">
        <v>0</v>
      </c>
      <c r="M559" s="120">
        <f>J559*$AI$6/200</f>
        <v>0</v>
      </c>
      <c r="N559" s="120">
        <f t="shared" si="447"/>
        <v>0</v>
      </c>
      <c r="O559" s="120">
        <f t="shared" si="442"/>
        <v>-160000</v>
      </c>
      <c r="P559" s="154">
        <f t="shared" si="441"/>
        <v>-2.1476510067114093E-2</v>
      </c>
      <c r="Q559" s="154">
        <f t="shared" si="448"/>
        <v>-3.7751472217799675E-2</v>
      </c>
    </row>
    <row r="560" spans="1:18">
      <c r="A560" s="102">
        <v>559</v>
      </c>
      <c r="B560" s="151" t="s">
        <v>3236</v>
      </c>
      <c r="C560" s="150">
        <v>41009</v>
      </c>
      <c r="D560" s="116">
        <v>7210000</v>
      </c>
      <c r="E560" s="116">
        <v>7210000</v>
      </c>
      <c r="F560" s="116">
        <v>7210000</v>
      </c>
      <c r="G560" s="116">
        <v>7210000</v>
      </c>
      <c r="H560" s="102"/>
      <c r="I560" s="152">
        <v>0</v>
      </c>
      <c r="J560" s="152">
        <v>0</v>
      </c>
      <c r="K560" s="152">
        <v>0</v>
      </c>
      <c r="M560" s="120">
        <f>J560*$AI$6/200</f>
        <v>0</v>
      </c>
      <c r="N560" s="120">
        <f t="shared" si="447"/>
        <v>0</v>
      </c>
      <c r="O560" s="120">
        <f t="shared" si="442"/>
        <v>-80000</v>
      </c>
      <c r="P560" s="154">
        <f t="shared" si="441"/>
        <v>-1.0973936899862825E-2</v>
      </c>
      <c r="Q560" s="154">
        <f t="shared" si="448"/>
        <v>-4.5016095980004209E-2</v>
      </c>
    </row>
    <row r="561" spans="1:18">
      <c r="A561" s="102">
        <v>560</v>
      </c>
      <c r="B561" s="151" t="s">
        <v>3235</v>
      </c>
      <c r="C561" s="150">
        <v>41010</v>
      </c>
      <c r="D561" s="116">
        <v>7450000</v>
      </c>
      <c r="E561" s="116">
        <v>7450000</v>
      </c>
      <c r="F561" s="116">
        <v>7450000</v>
      </c>
      <c r="G561" s="116">
        <v>7450000</v>
      </c>
      <c r="H561" s="102"/>
      <c r="I561" s="153">
        <v>0</v>
      </c>
      <c r="J561" s="153">
        <v>0</v>
      </c>
      <c r="K561" s="153">
        <v>0</v>
      </c>
      <c r="M561" s="120">
        <f>J561*$AI$6/200</f>
        <v>0</v>
      </c>
      <c r="N561" s="120">
        <f t="shared" si="447"/>
        <v>0</v>
      </c>
      <c r="O561" s="120">
        <f t="shared" si="442"/>
        <v>240000</v>
      </c>
      <c r="P561" s="154">
        <f t="shared" si="441"/>
        <v>3.3287101248266296E-2</v>
      </c>
      <c r="Q561" s="154">
        <f t="shared" si="448"/>
        <v>-3.108832907908067E-2</v>
      </c>
    </row>
    <row r="562" spans="1:18">
      <c r="A562" s="102">
        <v>561</v>
      </c>
      <c r="B562" s="151" t="s">
        <v>3234</v>
      </c>
      <c r="C562" s="150">
        <v>41011</v>
      </c>
      <c r="D562" s="116">
        <v>7320000</v>
      </c>
      <c r="E562" s="116">
        <v>7320000</v>
      </c>
      <c r="F562" s="116">
        <v>7320000</v>
      </c>
      <c r="G562" s="116">
        <v>7320000</v>
      </c>
      <c r="H562" s="102"/>
      <c r="I562" s="116">
        <f t="shared" ref="I562:I625" si="481">G562*1.1</f>
        <v>8052000.0000000009</v>
      </c>
      <c r="J562" s="116">
        <f t="shared" ref="J562:J625" si="482">G562/3</f>
        <v>2440000</v>
      </c>
      <c r="K562" s="120">
        <f t="shared" ref="K562" si="483">G830</f>
        <v>13800000</v>
      </c>
      <c r="L562" s="120">
        <f t="shared" ref="L562" si="484">K562-I562</f>
        <v>5747999.9999999991</v>
      </c>
      <c r="M562" s="120">
        <f>J562*$AI$6/200</f>
        <v>305000</v>
      </c>
      <c r="N562" s="120">
        <f t="shared" si="447"/>
        <v>6052999.9999999991</v>
      </c>
      <c r="O562" s="120">
        <f t="shared" si="442"/>
        <v>-130000</v>
      </c>
      <c r="P562" s="154">
        <f t="shared" si="441"/>
        <v>-1.74496644295302E-2</v>
      </c>
      <c r="Q562" s="154">
        <f t="shared" si="448"/>
        <v>3.5428581906910075E-3</v>
      </c>
      <c r="R562" s="102">
        <v>1</v>
      </c>
    </row>
    <row r="563" spans="1:18">
      <c r="A563" s="102">
        <v>562</v>
      </c>
      <c r="B563" s="151" t="s">
        <v>3233</v>
      </c>
      <c r="C563" s="150">
        <v>41013</v>
      </c>
      <c r="D563" s="116">
        <v>7260000</v>
      </c>
      <c r="E563" s="116">
        <v>7260000</v>
      </c>
      <c r="F563" s="116">
        <v>7260000</v>
      </c>
      <c r="G563" s="116">
        <v>7260000</v>
      </c>
      <c r="H563" s="102"/>
      <c r="I563" s="152">
        <v>0</v>
      </c>
      <c r="J563" s="152">
        <v>0</v>
      </c>
      <c r="K563" s="152">
        <v>0</v>
      </c>
      <c r="M563" s="120">
        <f>J563*$AI$6/200</f>
        <v>0</v>
      </c>
      <c r="N563" s="120">
        <f t="shared" si="447"/>
        <v>0</v>
      </c>
      <c r="O563" s="120">
        <f t="shared" si="442"/>
        <v>-60000</v>
      </c>
      <c r="P563" s="154">
        <f t="shared" si="441"/>
        <v>-8.1967213114754103E-3</v>
      </c>
      <c r="Q563" s="154">
        <f t="shared" si="448"/>
        <v>-1.9290386319592893E-2</v>
      </c>
    </row>
    <row r="564" spans="1:18">
      <c r="A564" s="102">
        <v>563</v>
      </c>
      <c r="B564" s="151" t="s">
        <v>3232</v>
      </c>
      <c r="C564" s="150">
        <v>41014</v>
      </c>
      <c r="D564" s="116">
        <v>6650000</v>
      </c>
      <c r="E564" s="116">
        <v>6650000</v>
      </c>
      <c r="F564" s="116">
        <v>6650000</v>
      </c>
      <c r="G564" s="116">
        <v>6650000</v>
      </c>
      <c r="H564" s="102"/>
      <c r="I564" s="152">
        <v>0</v>
      </c>
      <c r="J564" s="152">
        <v>0</v>
      </c>
      <c r="K564" s="152">
        <v>0</v>
      </c>
      <c r="M564" s="120">
        <f>J564*$AI$6/200</f>
        <v>0</v>
      </c>
      <c r="N564" s="120">
        <f t="shared" si="447"/>
        <v>0</v>
      </c>
      <c r="O564" s="120">
        <f t="shared" si="442"/>
        <v>-610000</v>
      </c>
      <c r="P564" s="154">
        <f t="shared" si="441"/>
        <v>-8.4022038567493115E-2</v>
      </c>
      <c r="Q564" s="154">
        <f t="shared" si="448"/>
        <v>-2.4809731459716232E-2</v>
      </c>
    </row>
    <row r="565" spans="1:18">
      <c r="A565" s="102">
        <v>564</v>
      </c>
      <c r="B565" s="151" t="s">
        <v>3231</v>
      </c>
      <c r="C565" s="150">
        <v>41015</v>
      </c>
      <c r="D565" s="116">
        <v>6830000</v>
      </c>
      <c r="E565" s="116">
        <v>6830000</v>
      </c>
      <c r="F565" s="116">
        <v>6830000</v>
      </c>
      <c r="G565" s="116">
        <v>6830000</v>
      </c>
      <c r="H565" s="102"/>
      <c r="I565" s="152">
        <v>0</v>
      </c>
      <c r="J565" s="152">
        <v>0</v>
      </c>
      <c r="K565" s="152">
        <v>0</v>
      </c>
      <c r="M565" s="120">
        <f>J565*$AI$6/200</f>
        <v>0</v>
      </c>
      <c r="N565" s="120">
        <f t="shared" si="447"/>
        <v>0</v>
      </c>
      <c r="O565" s="120">
        <f t="shared" si="442"/>
        <v>180000</v>
      </c>
      <c r="P565" s="154">
        <f t="shared" si="441"/>
        <v>2.7067669172932331E-2</v>
      </c>
      <c r="Q565" s="154">
        <f t="shared" si="448"/>
        <v>-8.7355259960095258E-2</v>
      </c>
    </row>
    <row r="566" spans="1:18">
      <c r="A566" s="102">
        <v>565</v>
      </c>
      <c r="B566" s="151" t="s">
        <v>3230</v>
      </c>
      <c r="C566" s="150">
        <v>41016</v>
      </c>
      <c r="D566" s="116">
        <v>7010000</v>
      </c>
      <c r="E566" s="116">
        <v>7010000</v>
      </c>
      <c r="F566" s="116">
        <v>7010000</v>
      </c>
      <c r="G566" s="116">
        <v>7010000</v>
      </c>
      <c r="H566" s="102"/>
      <c r="I566" s="153">
        <v>0</v>
      </c>
      <c r="J566" s="153">
        <v>0</v>
      </c>
      <c r="K566" s="153">
        <v>0</v>
      </c>
      <c r="M566" s="120">
        <f>J566*$AI$6/200</f>
        <v>0</v>
      </c>
      <c r="N566" s="120">
        <f t="shared" si="447"/>
        <v>0</v>
      </c>
      <c r="O566" s="120">
        <f t="shared" si="442"/>
        <v>180000</v>
      </c>
      <c r="P566" s="154">
        <f t="shared" si="441"/>
        <v>2.6354319180087848E-2</v>
      </c>
      <c r="Q566" s="154">
        <f t="shared" si="448"/>
        <v>-4.93136538873001E-2</v>
      </c>
    </row>
    <row r="567" spans="1:18">
      <c r="A567" s="102">
        <v>566</v>
      </c>
      <c r="B567" s="151" t="s">
        <v>3229</v>
      </c>
      <c r="C567" s="150">
        <v>41017</v>
      </c>
      <c r="D567" s="116">
        <v>7070000</v>
      </c>
      <c r="E567" s="116">
        <v>7070000</v>
      </c>
      <c r="F567" s="116">
        <v>7070000</v>
      </c>
      <c r="G567" s="116">
        <v>7070000</v>
      </c>
      <c r="H567" s="102"/>
      <c r="I567" s="116">
        <f t="shared" ref="I567:I630" si="485">G567*1.1</f>
        <v>7777000.0000000009</v>
      </c>
      <c r="J567" s="116">
        <f t="shared" ref="J567:J630" si="486">G567/3</f>
        <v>2356666.6666666665</v>
      </c>
      <c r="K567" s="120">
        <f t="shared" ref="K567" si="487">G835</f>
        <v>13750000</v>
      </c>
      <c r="L567" s="120">
        <f t="shared" ref="L567" si="488">K567-I567</f>
        <v>5972999.9999999991</v>
      </c>
      <c r="M567" s="120">
        <f>J567*$AI$6/200</f>
        <v>294583.33333333331</v>
      </c>
      <c r="N567" s="120">
        <f t="shared" si="447"/>
        <v>6267583.3333333321</v>
      </c>
      <c r="O567" s="120">
        <f t="shared" si="442"/>
        <v>60000</v>
      </c>
      <c r="P567" s="154">
        <f t="shared" si="441"/>
        <v>8.5592011412268191E-3</v>
      </c>
      <c r="Q567" s="154">
        <f t="shared" si="448"/>
        <v>-5.6246435955478541E-2</v>
      </c>
      <c r="R567" s="102">
        <v>1</v>
      </c>
    </row>
    <row r="568" spans="1:18">
      <c r="A568" s="102">
        <v>567</v>
      </c>
      <c r="B568" s="151" t="s">
        <v>3228</v>
      </c>
      <c r="C568" s="150">
        <v>41018</v>
      </c>
      <c r="D568" s="116">
        <v>7020000</v>
      </c>
      <c r="E568" s="116">
        <v>7020000</v>
      </c>
      <c r="F568" s="116">
        <v>7020000</v>
      </c>
      <c r="G568" s="116">
        <v>7020000</v>
      </c>
      <c r="H568" s="102"/>
      <c r="I568" s="152">
        <v>0</v>
      </c>
      <c r="J568" s="152">
        <v>0</v>
      </c>
      <c r="K568" s="152">
        <v>0</v>
      </c>
      <c r="M568" s="120">
        <f>J568*$AI$6/200</f>
        <v>0</v>
      </c>
      <c r="N568" s="120">
        <f t="shared" si="447"/>
        <v>0</v>
      </c>
      <c r="O568" s="120">
        <f t="shared" si="442"/>
        <v>-50000</v>
      </c>
      <c r="P568" s="154">
        <f t="shared" si="441"/>
        <v>-7.0721357850070717E-3</v>
      </c>
      <c r="Q568" s="154">
        <f t="shared" si="448"/>
        <v>-3.0237570384721531E-2</v>
      </c>
    </row>
    <row r="569" spans="1:18">
      <c r="A569" s="102">
        <v>568</v>
      </c>
      <c r="B569" s="151" t="s">
        <v>3227</v>
      </c>
      <c r="C569" s="150">
        <v>41020</v>
      </c>
      <c r="D569" s="116">
        <v>7000000</v>
      </c>
      <c r="E569" s="116">
        <v>7000000</v>
      </c>
      <c r="F569" s="116">
        <v>7000000</v>
      </c>
      <c r="G569" s="116">
        <v>7000000</v>
      </c>
      <c r="H569" s="102"/>
      <c r="I569" s="152">
        <v>0</v>
      </c>
      <c r="J569" s="152">
        <v>0</v>
      </c>
      <c r="K569" s="152">
        <v>0</v>
      </c>
      <c r="M569" s="120">
        <f>J569*$AI$6/200</f>
        <v>0</v>
      </c>
      <c r="N569" s="120">
        <f t="shared" si="447"/>
        <v>0</v>
      </c>
      <c r="O569" s="120">
        <f t="shared" si="442"/>
        <v>-20000</v>
      </c>
      <c r="P569" s="154">
        <f t="shared" si="441"/>
        <v>-2.8490028490028491E-3</v>
      </c>
      <c r="Q569" s="154">
        <f t="shared" si="448"/>
        <v>-2.9112984858253192E-2</v>
      </c>
    </row>
    <row r="570" spans="1:18">
      <c r="A570" s="102">
        <v>569</v>
      </c>
      <c r="B570" s="151" t="s">
        <v>3226</v>
      </c>
      <c r="C570" s="150">
        <v>41021</v>
      </c>
      <c r="D570" s="116">
        <v>6980000</v>
      </c>
      <c r="E570" s="116">
        <v>6980000</v>
      </c>
      <c r="F570" s="116">
        <v>6980000</v>
      </c>
      <c r="G570" s="116">
        <v>6980000</v>
      </c>
      <c r="H570" s="102"/>
      <c r="I570" s="152">
        <v>0</v>
      </c>
      <c r="J570" s="152">
        <v>0</v>
      </c>
      <c r="K570" s="152">
        <v>0</v>
      </c>
      <c r="M570" s="120">
        <f>J570*$AI$6/200</f>
        <v>0</v>
      </c>
      <c r="N570" s="120">
        <f t="shared" si="447"/>
        <v>0</v>
      </c>
      <c r="O570" s="120">
        <f t="shared" si="442"/>
        <v>-20000</v>
      </c>
      <c r="P570" s="154">
        <f t="shared" si="441"/>
        <v>-2.8571428571428571E-3</v>
      </c>
      <c r="Q570" s="154">
        <f t="shared" si="448"/>
        <v>5.2060050860237073E-2</v>
      </c>
    </row>
    <row r="571" spans="1:18">
      <c r="A571" s="102">
        <v>570</v>
      </c>
      <c r="B571" s="151" t="s">
        <v>3225</v>
      </c>
      <c r="C571" s="150">
        <v>41022</v>
      </c>
      <c r="D571" s="116">
        <v>6890000</v>
      </c>
      <c r="E571" s="116">
        <v>6890000</v>
      </c>
      <c r="F571" s="116">
        <v>6890000</v>
      </c>
      <c r="G571" s="116">
        <v>6890000</v>
      </c>
      <c r="H571" s="102"/>
      <c r="I571" s="153">
        <v>0</v>
      </c>
      <c r="J571" s="153">
        <v>0</v>
      </c>
      <c r="K571" s="153">
        <v>0</v>
      </c>
      <c r="M571" s="120">
        <f>J571*$AI$6/200</f>
        <v>0</v>
      </c>
      <c r="N571" s="120">
        <f t="shared" si="447"/>
        <v>0</v>
      </c>
      <c r="O571" s="120">
        <f t="shared" si="442"/>
        <v>-90000</v>
      </c>
      <c r="P571" s="154">
        <f t="shared" si="441"/>
        <v>-1.2893982808022923E-2</v>
      </c>
      <c r="Q571" s="154">
        <f t="shared" si="448"/>
        <v>2.2135238830161885E-2</v>
      </c>
    </row>
    <row r="572" spans="1:18">
      <c r="A572" s="102">
        <v>571</v>
      </c>
      <c r="B572" s="151" t="s">
        <v>3224</v>
      </c>
      <c r="C572" s="150">
        <v>41023</v>
      </c>
      <c r="D572" s="116">
        <v>6810000</v>
      </c>
      <c r="E572" s="116">
        <v>6810000</v>
      </c>
      <c r="F572" s="116">
        <v>6810000</v>
      </c>
      <c r="G572" s="116">
        <v>6810000</v>
      </c>
      <c r="H572" s="102"/>
      <c r="I572" s="116">
        <f t="shared" ref="I572:I635" si="489">G572*1.1</f>
        <v>7491000.0000000009</v>
      </c>
      <c r="J572" s="116">
        <f t="shared" ref="J572:J635" si="490">G572/3</f>
        <v>2270000</v>
      </c>
      <c r="K572" s="120">
        <f t="shared" ref="K572" si="491">G840</f>
        <v>13900000</v>
      </c>
      <c r="L572" s="120">
        <f t="shared" ref="L572" si="492">K572-I572</f>
        <v>6408999.9999999991</v>
      </c>
      <c r="M572" s="120">
        <f>J572*$AI$6/200</f>
        <v>283750</v>
      </c>
      <c r="N572" s="120">
        <f t="shared" si="447"/>
        <v>6692749.9999999991</v>
      </c>
      <c r="O572" s="120">
        <f t="shared" si="442"/>
        <v>-80000</v>
      </c>
      <c r="P572" s="154">
        <f t="shared" si="441"/>
        <v>-1.1611030478955007E-2</v>
      </c>
      <c r="Q572" s="154">
        <f t="shared" si="448"/>
        <v>-1.7113063157948881E-2</v>
      </c>
      <c r="R572" s="102">
        <v>1</v>
      </c>
    </row>
    <row r="573" spans="1:18">
      <c r="A573" s="102">
        <v>572</v>
      </c>
      <c r="B573" s="151" t="s">
        <v>3223</v>
      </c>
      <c r="C573" s="150">
        <v>41025</v>
      </c>
      <c r="D573" s="116">
        <v>6820000</v>
      </c>
      <c r="E573" s="116">
        <v>6820000</v>
      </c>
      <c r="F573" s="116">
        <v>6820000</v>
      </c>
      <c r="G573" s="116">
        <v>6820000</v>
      </c>
      <c r="H573" s="102"/>
      <c r="I573" s="152">
        <v>0</v>
      </c>
      <c r="J573" s="152">
        <v>0</v>
      </c>
      <c r="K573" s="152">
        <v>0</v>
      </c>
      <c r="M573" s="120">
        <f>J573*$AI$6/200</f>
        <v>0</v>
      </c>
      <c r="N573" s="120">
        <f t="shared" si="447"/>
        <v>0</v>
      </c>
      <c r="O573" s="120">
        <f t="shared" si="442"/>
        <v>10000</v>
      </c>
      <c r="P573" s="154">
        <f t="shared" si="441"/>
        <v>1.4684287812041115E-3</v>
      </c>
      <c r="Q573" s="154">
        <f t="shared" si="448"/>
        <v>-3.7283294778130707E-2</v>
      </c>
    </row>
    <row r="574" spans="1:18">
      <c r="A574" s="102">
        <v>573</v>
      </c>
      <c r="B574" s="151" t="s">
        <v>3222</v>
      </c>
      <c r="C574" s="150">
        <v>41027</v>
      </c>
      <c r="D574" s="116">
        <v>6580000</v>
      </c>
      <c r="E574" s="116">
        <v>6580000</v>
      </c>
      <c r="F574" s="116">
        <v>6580000</v>
      </c>
      <c r="G574" s="116">
        <v>6580000</v>
      </c>
      <c r="H574" s="102"/>
      <c r="I574" s="152">
        <v>0</v>
      </c>
      <c r="J574" s="152">
        <v>0</v>
      </c>
      <c r="K574" s="152">
        <v>0</v>
      </c>
      <c r="M574" s="120">
        <f>J574*$AI$6/200</f>
        <v>0</v>
      </c>
      <c r="N574" s="120">
        <f t="shared" si="447"/>
        <v>0</v>
      </c>
      <c r="O574" s="120">
        <f t="shared" si="442"/>
        <v>-240000</v>
      </c>
      <c r="P574" s="154">
        <f t="shared" si="441"/>
        <v>-3.519061583577713E-2</v>
      </c>
      <c r="Q574" s="154">
        <f t="shared" si="448"/>
        <v>-2.8742730211919521E-2</v>
      </c>
    </row>
    <row r="575" spans="1:18">
      <c r="A575" s="102">
        <v>574</v>
      </c>
      <c r="B575" s="151" t="s">
        <v>3221</v>
      </c>
      <c r="C575" s="150">
        <v>41028</v>
      </c>
      <c r="D575" s="116">
        <v>6810000</v>
      </c>
      <c r="E575" s="116">
        <v>6810000</v>
      </c>
      <c r="F575" s="116">
        <v>6810000</v>
      </c>
      <c r="G575" s="116">
        <v>6810000</v>
      </c>
      <c r="H575" s="102"/>
      <c r="I575" s="152">
        <v>0</v>
      </c>
      <c r="J575" s="152">
        <v>0</v>
      </c>
      <c r="K575" s="152">
        <v>0</v>
      </c>
      <c r="M575" s="120">
        <f>J575*$AI$6/200</f>
        <v>0</v>
      </c>
      <c r="N575" s="120">
        <f t="shared" si="447"/>
        <v>0</v>
      </c>
      <c r="O575" s="120">
        <f t="shared" si="442"/>
        <v>230000</v>
      </c>
      <c r="P575" s="154">
        <f t="shared" si="441"/>
        <v>3.4954407294832825E-2</v>
      </c>
      <c r="Q575" s="154">
        <f t="shared" si="448"/>
        <v>-6.1084343198693811E-2</v>
      </c>
    </row>
    <row r="576" spans="1:18">
      <c r="A576" s="102">
        <v>575</v>
      </c>
      <c r="B576" s="151" t="s">
        <v>3220</v>
      </c>
      <c r="C576" s="150">
        <v>41029</v>
      </c>
      <c r="D576" s="116">
        <v>6730000</v>
      </c>
      <c r="E576" s="116">
        <v>6730000</v>
      </c>
      <c r="F576" s="116">
        <v>6730000</v>
      </c>
      <c r="G576" s="116">
        <v>6730000</v>
      </c>
      <c r="H576" s="102"/>
      <c r="I576" s="153">
        <v>0</v>
      </c>
      <c r="J576" s="153">
        <v>0</v>
      </c>
      <c r="K576" s="153">
        <v>0</v>
      </c>
      <c r="M576" s="120">
        <f>J576*$AI$6/200</f>
        <v>0</v>
      </c>
      <c r="N576" s="120">
        <f t="shared" si="447"/>
        <v>0</v>
      </c>
      <c r="O576" s="120">
        <f t="shared" si="442"/>
        <v>-80000</v>
      </c>
      <c r="P576" s="154">
        <f t="shared" si="441"/>
        <v>-1.1747430249632892E-2</v>
      </c>
      <c r="Q576" s="154">
        <f t="shared" si="448"/>
        <v>-2.3272793046718122E-2</v>
      </c>
    </row>
    <row r="577" spans="1:18">
      <c r="A577" s="102">
        <v>576</v>
      </c>
      <c r="B577" s="151" t="s">
        <v>3219</v>
      </c>
      <c r="C577" s="150">
        <v>41030</v>
      </c>
      <c r="D577" s="116">
        <v>6700000</v>
      </c>
      <c r="E577" s="116">
        <v>6700000</v>
      </c>
      <c r="F577" s="116">
        <v>6700000</v>
      </c>
      <c r="G577" s="116">
        <v>6700000</v>
      </c>
      <c r="H577" s="102"/>
      <c r="I577" s="116">
        <f t="shared" ref="I577:I640" si="493">G577*1.1</f>
        <v>7370000.0000000009</v>
      </c>
      <c r="J577" s="116">
        <f t="shared" ref="J577:J640" si="494">G577/3</f>
        <v>2233333.3333333335</v>
      </c>
      <c r="K577" s="120">
        <f t="shared" ref="K577" si="495">G845</f>
        <v>13110000</v>
      </c>
      <c r="L577" s="120">
        <f t="shared" ref="L577" si="496">K577-I577</f>
        <v>5739999.9999999991</v>
      </c>
      <c r="M577" s="120">
        <f>J577*$AI$6/200</f>
        <v>279166.66666666669</v>
      </c>
      <c r="N577" s="120">
        <f t="shared" si="447"/>
        <v>6019166.666666666</v>
      </c>
      <c r="O577" s="120">
        <f t="shared" si="442"/>
        <v>-30000</v>
      </c>
      <c r="P577" s="154">
        <f t="shared" si="441"/>
        <v>-4.4576523031203564E-3</v>
      </c>
      <c r="Q577" s="154">
        <f t="shared" si="448"/>
        <v>-2.2126240488328092E-2</v>
      </c>
      <c r="R577" s="102">
        <v>1</v>
      </c>
    </row>
    <row r="578" spans="1:18">
      <c r="A578" s="102">
        <v>577</v>
      </c>
      <c r="B578" s="151" t="s">
        <v>3218</v>
      </c>
      <c r="C578" s="150">
        <v>41031</v>
      </c>
      <c r="D578" s="116">
        <v>6700000</v>
      </c>
      <c r="E578" s="116">
        <v>6700000</v>
      </c>
      <c r="F578" s="116">
        <v>6700000</v>
      </c>
      <c r="G578" s="116">
        <v>6700000</v>
      </c>
      <c r="H578" s="102"/>
      <c r="I578" s="152">
        <v>0</v>
      </c>
      <c r="J578" s="152">
        <v>0</v>
      </c>
      <c r="K578" s="152">
        <v>0</v>
      </c>
      <c r="M578" s="120">
        <f>J578*$AI$6/200</f>
        <v>0</v>
      </c>
      <c r="N578" s="120">
        <f t="shared" si="447"/>
        <v>0</v>
      </c>
      <c r="O578" s="120">
        <f t="shared" si="442"/>
        <v>0</v>
      </c>
      <c r="P578" s="154">
        <f t="shared" si="441"/>
        <v>0</v>
      </c>
      <c r="Q578" s="154">
        <f t="shared" si="448"/>
        <v>-1.4972862312493444E-2</v>
      </c>
    </row>
    <row r="579" spans="1:18">
      <c r="A579" s="102">
        <v>578</v>
      </c>
      <c r="B579" s="151" t="s">
        <v>3217</v>
      </c>
      <c r="C579" s="150">
        <v>41032</v>
      </c>
      <c r="D579" s="116">
        <v>6685000</v>
      </c>
      <c r="E579" s="116">
        <v>6685000</v>
      </c>
      <c r="F579" s="116">
        <v>6685000</v>
      </c>
      <c r="G579" s="116">
        <v>6685000</v>
      </c>
      <c r="H579" s="102"/>
      <c r="I579" s="152">
        <v>0</v>
      </c>
      <c r="J579" s="152">
        <v>0</v>
      </c>
      <c r="K579" s="152">
        <v>0</v>
      </c>
      <c r="M579" s="120">
        <f>J579*$AI$6/200</f>
        <v>0</v>
      </c>
      <c r="N579" s="120">
        <f t="shared" si="447"/>
        <v>0</v>
      </c>
      <c r="O579" s="120">
        <f t="shared" si="442"/>
        <v>-15000</v>
      </c>
      <c r="P579" s="154">
        <f t="shared" ref="P579:P642" si="497">O579/G578</f>
        <v>-2.2388059701492539E-3</v>
      </c>
      <c r="Q579" s="154">
        <f t="shared" si="448"/>
        <v>-1.6441291093697553E-2</v>
      </c>
    </row>
    <row r="580" spans="1:18">
      <c r="A580" s="102">
        <v>579</v>
      </c>
      <c r="B580" s="151" t="s">
        <v>3216</v>
      </c>
      <c r="C580" s="150">
        <v>41034</v>
      </c>
      <c r="D580" s="116">
        <v>6570000</v>
      </c>
      <c r="E580" s="116">
        <v>6570000</v>
      </c>
      <c r="F580" s="116">
        <v>6570000</v>
      </c>
      <c r="G580" s="116">
        <v>6570000</v>
      </c>
      <c r="H580" s="102"/>
      <c r="I580" s="152">
        <v>0</v>
      </c>
      <c r="J580" s="152">
        <v>0</v>
      </c>
      <c r="K580" s="152">
        <v>0</v>
      </c>
      <c r="M580" s="120">
        <f>J580*$AI$6/200</f>
        <v>0</v>
      </c>
      <c r="N580" s="120">
        <f t="shared" si="447"/>
        <v>0</v>
      </c>
      <c r="O580" s="120">
        <f t="shared" ref="O580:O643" si="498">G580-G579</f>
        <v>-115000</v>
      </c>
      <c r="P580" s="154">
        <f t="shared" si="497"/>
        <v>-1.7202692595362751E-2</v>
      </c>
      <c r="Q580" s="154">
        <f t="shared" si="448"/>
        <v>1.6510518771930324E-2</v>
      </c>
    </row>
    <row r="581" spans="1:18">
      <c r="A581" s="102">
        <v>580</v>
      </c>
      <c r="B581" s="151" t="s">
        <v>3215</v>
      </c>
      <c r="C581" s="150">
        <v>41035</v>
      </c>
      <c r="D581" s="116">
        <v>6480000</v>
      </c>
      <c r="E581" s="116">
        <v>6480000</v>
      </c>
      <c r="F581" s="116">
        <v>6480000</v>
      </c>
      <c r="G581" s="116">
        <v>6480000</v>
      </c>
      <c r="H581" s="102"/>
      <c r="I581" s="153">
        <v>0</v>
      </c>
      <c r="J581" s="153">
        <v>0</v>
      </c>
      <c r="K581" s="153">
        <v>0</v>
      </c>
      <c r="M581" s="120">
        <f>J581*$AI$6/200</f>
        <v>0</v>
      </c>
      <c r="N581" s="120">
        <f t="shared" si="447"/>
        <v>0</v>
      </c>
      <c r="O581" s="120">
        <f t="shared" si="498"/>
        <v>-90000</v>
      </c>
      <c r="P581" s="154">
        <f t="shared" si="497"/>
        <v>-1.3698630136986301E-2</v>
      </c>
      <c r="Q581" s="154">
        <f t="shared" si="448"/>
        <v>-3.5646581118265255E-2</v>
      </c>
    </row>
    <row r="582" spans="1:18">
      <c r="A582" s="102">
        <v>581</v>
      </c>
      <c r="B582" s="151" t="s">
        <v>3214</v>
      </c>
      <c r="C582" s="150">
        <v>41036</v>
      </c>
      <c r="D582" s="116">
        <v>6480000</v>
      </c>
      <c r="E582" s="116">
        <v>6480000</v>
      </c>
      <c r="F582" s="116">
        <v>6480000</v>
      </c>
      <c r="G582" s="116">
        <v>6480000</v>
      </c>
      <c r="H582" s="102"/>
      <c r="I582" s="116">
        <f t="shared" ref="I582:I645" si="499">G582*1.1</f>
        <v>7128000.0000000009</v>
      </c>
      <c r="J582" s="116">
        <f t="shared" ref="J582:J645" si="500">G582/3</f>
        <v>2160000</v>
      </c>
      <c r="K582" s="120">
        <f t="shared" ref="K582" si="501">G850</f>
        <v>13710000</v>
      </c>
      <c r="L582" s="120">
        <f t="shared" ref="L582" si="502">K582-I582</f>
        <v>6581999.9999999991</v>
      </c>
      <c r="M582" s="120">
        <f>J582*$AI$6/200</f>
        <v>270000</v>
      </c>
      <c r="N582" s="120">
        <f t="shared" si="447"/>
        <v>6851999.9999999991</v>
      </c>
      <c r="O582" s="120">
        <f t="shared" si="498"/>
        <v>0</v>
      </c>
      <c r="P582" s="154">
        <f t="shared" si="497"/>
        <v>0</v>
      </c>
      <c r="Q582" s="154">
        <f t="shared" si="448"/>
        <v>-3.7597781005618662E-2</v>
      </c>
      <c r="R582" s="102">
        <v>1</v>
      </c>
    </row>
    <row r="583" spans="1:18">
      <c r="A583" s="102">
        <v>582</v>
      </c>
      <c r="B583" s="151" t="s">
        <v>3213</v>
      </c>
      <c r="C583" s="150">
        <v>41037</v>
      </c>
      <c r="D583" s="116">
        <v>6460000</v>
      </c>
      <c r="E583" s="116">
        <v>6460000</v>
      </c>
      <c r="F583" s="116">
        <v>6460000</v>
      </c>
      <c r="G583" s="116">
        <v>6460000</v>
      </c>
      <c r="H583" s="102"/>
      <c r="I583" s="152">
        <v>0</v>
      </c>
      <c r="J583" s="152">
        <v>0</v>
      </c>
      <c r="K583" s="152">
        <v>0</v>
      </c>
      <c r="M583" s="120">
        <f>J583*$AI$6/200</f>
        <v>0</v>
      </c>
      <c r="N583" s="120">
        <f t="shared" si="447"/>
        <v>0</v>
      </c>
      <c r="O583" s="120">
        <f t="shared" si="498"/>
        <v>-20000</v>
      </c>
      <c r="P583" s="154">
        <f t="shared" si="497"/>
        <v>-3.0864197530864196E-3</v>
      </c>
      <c r="Q583" s="154">
        <f t="shared" si="448"/>
        <v>-3.31401287024983E-2</v>
      </c>
    </row>
    <row r="584" spans="1:18">
      <c r="A584" s="102">
        <v>583</v>
      </c>
      <c r="B584" s="151" t="s">
        <v>3212</v>
      </c>
      <c r="C584" s="150">
        <v>41038</v>
      </c>
      <c r="D584" s="116">
        <v>6300000</v>
      </c>
      <c r="E584" s="116">
        <v>6300000</v>
      </c>
      <c r="F584" s="116">
        <v>6300000</v>
      </c>
      <c r="G584" s="116">
        <v>6300000</v>
      </c>
      <c r="H584" s="102"/>
      <c r="I584" s="152">
        <v>0</v>
      </c>
      <c r="J584" s="152">
        <v>0</v>
      </c>
      <c r="K584" s="152">
        <v>0</v>
      </c>
      <c r="M584" s="120">
        <f>J584*$AI$6/200</f>
        <v>0</v>
      </c>
      <c r="N584" s="120">
        <f t="shared" ref="N584:N647" si="503">L584+M584</f>
        <v>0</v>
      </c>
      <c r="O584" s="120">
        <f t="shared" si="498"/>
        <v>-160000</v>
      </c>
      <c r="P584" s="154">
        <f t="shared" si="497"/>
        <v>-2.4767801857585141E-2</v>
      </c>
      <c r="Q584" s="154">
        <f t="shared" ref="Q584:Q647" si="504">SUM(P579:P583)</f>
        <v>-3.622654845558472E-2</v>
      </c>
    </row>
    <row r="585" spans="1:18">
      <c r="A585" s="102">
        <v>584</v>
      </c>
      <c r="B585" s="151" t="s">
        <v>3211</v>
      </c>
      <c r="C585" s="150">
        <v>41039</v>
      </c>
      <c r="D585" s="116">
        <v>6110000</v>
      </c>
      <c r="E585" s="116">
        <v>6110000</v>
      </c>
      <c r="F585" s="116">
        <v>6110000</v>
      </c>
      <c r="G585" s="116">
        <v>6110000</v>
      </c>
      <c r="H585" s="102"/>
      <c r="I585" s="152">
        <v>0</v>
      </c>
      <c r="J585" s="152">
        <v>0</v>
      </c>
      <c r="K585" s="152">
        <v>0</v>
      </c>
      <c r="M585" s="120">
        <f>J585*$AI$6/200</f>
        <v>0</v>
      </c>
      <c r="N585" s="120">
        <f t="shared" si="503"/>
        <v>0</v>
      </c>
      <c r="O585" s="120">
        <f t="shared" si="498"/>
        <v>-190000</v>
      </c>
      <c r="P585" s="154">
        <f t="shared" si="497"/>
        <v>-3.0158730158730159E-2</v>
      </c>
      <c r="Q585" s="154">
        <f t="shared" si="504"/>
        <v>-5.8755544343020612E-2</v>
      </c>
    </row>
    <row r="586" spans="1:18">
      <c r="A586" s="102">
        <v>585</v>
      </c>
      <c r="B586" s="151" t="s">
        <v>3210</v>
      </c>
      <c r="C586" s="150">
        <v>41041</v>
      </c>
      <c r="D586" s="116">
        <v>6000000</v>
      </c>
      <c r="E586" s="116">
        <v>6000000</v>
      </c>
      <c r="F586" s="116">
        <v>6000000</v>
      </c>
      <c r="G586" s="116">
        <v>6000000</v>
      </c>
      <c r="H586" s="102"/>
      <c r="I586" s="153">
        <v>0</v>
      </c>
      <c r="J586" s="153">
        <v>0</v>
      </c>
      <c r="K586" s="153">
        <v>0</v>
      </c>
      <c r="M586" s="120">
        <f>J586*$AI$6/200</f>
        <v>0</v>
      </c>
      <c r="N586" s="120">
        <f t="shared" si="503"/>
        <v>0</v>
      </c>
      <c r="O586" s="120">
        <f t="shared" si="498"/>
        <v>-110000</v>
      </c>
      <c r="P586" s="154">
        <f t="shared" si="497"/>
        <v>-1.8003273322422259E-2</v>
      </c>
      <c r="Q586" s="154">
        <f t="shared" si="504"/>
        <v>-7.1711581906388017E-2</v>
      </c>
    </row>
    <row r="587" spans="1:18">
      <c r="A587" s="102">
        <v>586</v>
      </c>
      <c r="B587" s="151" t="s">
        <v>3209</v>
      </c>
      <c r="C587" s="150">
        <v>41042</v>
      </c>
      <c r="D587" s="116">
        <v>6080000</v>
      </c>
      <c r="E587" s="116">
        <v>6080000</v>
      </c>
      <c r="F587" s="116">
        <v>6080000</v>
      </c>
      <c r="G587" s="116">
        <v>6080000</v>
      </c>
      <c r="H587" s="102"/>
      <c r="I587" s="116">
        <f t="shared" ref="I587:I650" si="505">G587*1.1</f>
        <v>6688000.0000000009</v>
      </c>
      <c r="J587" s="116">
        <f t="shared" ref="J587:J650" si="506">G587/3</f>
        <v>2026666.6666666667</v>
      </c>
      <c r="K587" s="120">
        <f t="shared" ref="K587" si="507">G855</f>
        <v>13580000</v>
      </c>
      <c r="L587" s="120">
        <f t="shared" ref="L587" si="508">K587-I587</f>
        <v>6891999.9999999991</v>
      </c>
      <c r="M587" s="120">
        <f>J587*$AI$6/200</f>
        <v>253333.33333333337</v>
      </c>
      <c r="N587" s="120">
        <f t="shared" si="503"/>
        <v>7145333.3333333321</v>
      </c>
      <c r="O587" s="120">
        <f t="shared" si="498"/>
        <v>80000</v>
      </c>
      <c r="P587" s="154">
        <f t="shared" si="497"/>
        <v>1.3333333333333334E-2</v>
      </c>
      <c r="Q587" s="154">
        <f t="shared" si="504"/>
        <v>-7.6016225091823972E-2</v>
      </c>
      <c r="R587" s="102">
        <v>1</v>
      </c>
    </row>
    <row r="588" spans="1:18">
      <c r="A588" s="102">
        <v>587</v>
      </c>
      <c r="B588" s="151" t="s">
        <v>3208</v>
      </c>
      <c r="C588" s="150">
        <v>41043</v>
      </c>
      <c r="D588" s="116">
        <v>6280000</v>
      </c>
      <c r="E588" s="116">
        <v>6280000</v>
      </c>
      <c r="F588" s="116">
        <v>6280000</v>
      </c>
      <c r="G588" s="116">
        <v>6280000</v>
      </c>
      <c r="H588" s="102"/>
      <c r="I588" s="152">
        <v>0</v>
      </c>
      <c r="J588" s="152">
        <v>0</v>
      </c>
      <c r="K588" s="152">
        <v>0</v>
      </c>
      <c r="M588" s="120">
        <f>J588*$AI$6/200</f>
        <v>0</v>
      </c>
      <c r="N588" s="120">
        <f t="shared" si="503"/>
        <v>0</v>
      </c>
      <c r="O588" s="120">
        <f t="shared" si="498"/>
        <v>200000</v>
      </c>
      <c r="P588" s="154">
        <f t="shared" si="497"/>
        <v>3.2894736842105261E-2</v>
      </c>
      <c r="Q588" s="154">
        <f t="shared" si="504"/>
        <v>-6.2682891758490636E-2</v>
      </c>
    </row>
    <row r="589" spans="1:18">
      <c r="A589" s="102">
        <v>588</v>
      </c>
      <c r="B589" s="151" t="s">
        <v>3207</v>
      </c>
      <c r="C589" s="150">
        <v>41044</v>
      </c>
      <c r="D589" s="116">
        <v>6400000</v>
      </c>
      <c r="E589" s="116">
        <v>6400000</v>
      </c>
      <c r="F589" s="116">
        <v>6400000</v>
      </c>
      <c r="G589" s="116">
        <v>6400000</v>
      </c>
      <c r="H589" s="102"/>
      <c r="I589" s="152">
        <v>0</v>
      </c>
      <c r="J589" s="152">
        <v>0</v>
      </c>
      <c r="K589" s="152">
        <v>0</v>
      </c>
      <c r="M589" s="120">
        <f>J589*$AI$6/200</f>
        <v>0</v>
      </c>
      <c r="N589" s="120">
        <f t="shared" si="503"/>
        <v>0</v>
      </c>
      <c r="O589" s="120">
        <f t="shared" si="498"/>
        <v>120000</v>
      </c>
      <c r="P589" s="154">
        <f t="shared" si="497"/>
        <v>1.9108280254777069E-2</v>
      </c>
      <c r="Q589" s="154">
        <f t="shared" si="504"/>
        <v>-2.6701735163298955E-2</v>
      </c>
    </row>
    <row r="590" spans="1:18">
      <c r="A590" s="102">
        <v>589</v>
      </c>
      <c r="B590" s="151" t="s">
        <v>3206</v>
      </c>
      <c r="C590" s="150">
        <v>41045</v>
      </c>
      <c r="D590" s="116">
        <v>6280000</v>
      </c>
      <c r="E590" s="116">
        <v>6280000</v>
      </c>
      <c r="F590" s="116">
        <v>6280000</v>
      </c>
      <c r="G590" s="116">
        <v>6280000</v>
      </c>
      <c r="H590" s="102"/>
      <c r="I590" s="152">
        <v>0</v>
      </c>
      <c r="J590" s="152">
        <v>0</v>
      </c>
      <c r="K590" s="152">
        <v>0</v>
      </c>
      <c r="M590" s="120">
        <f>J590*$AI$6/200</f>
        <v>0</v>
      </c>
      <c r="N590" s="120">
        <f t="shared" si="503"/>
        <v>0</v>
      </c>
      <c r="O590" s="120">
        <f t="shared" si="498"/>
        <v>-120000</v>
      </c>
      <c r="P590" s="154">
        <f t="shared" si="497"/>
        <v>-1.8749999999999999E-2</v>
      </c>
      <c r="Q590" s="154">
        <f t="shared" si="504"/>
        <v>1.7174346949063248E-2</v>
      </c>
    </row>
    <row r="591" spans="1:18">
      <c r="A591" s="102">
        <v>590</v>
      </c>
      <c r="B591" s="151" t="s">
        <v>3205</v>
      </c>
      <c r="C591" s="150">
        <v>41046</v>
      </c>
      <c r="D591" s="116">
        <v>6420000</v>
      </c>
      <c r="E591" s="116">
        <v>6420000</v>
      </c>
      <c r="F591" s="116">
        <v>6420000</v>
      </c>
      <c r="G591" s="116">
        <v>6420000</v>
      </c>
      <c r="H591" s="102"/>
      <c r="I591" s="153">
        <v>0</v>
      </c>
      <c r="J591" s="153">
        <v>0</v>
      </c>
      <c r="K591" s="153">
        <v>0</v>
      </c>
      <c r="M591" s="120">
        <f>J591*$AI$6/200</f>
        <v>0</v>
      </c>
      <c r="N591" s="120">
        <f t="shared" si="503"/>
        <v>0</v>
      </c>
      <c r="O591" s="120">
        <f t="shared" si="498"/>
        <v>140000</v>
      </c>
      <c r="P591" s="154">
        <f t="shared" si="497"/>
        <v>2.2292993630573247E-2</v>
      </c>
      <c r="Q591" s="154">
        <f t="shared" si="504"/>
        <v>2.8583077107793401E-2</v>
      </c>
    </row>
    <row r="592" spans="1:18">
      <c r="A592" s="102">
        <v>591</v>
      </c>
      <c r="B592" s="151" t="s">
        <v>3204</v>
      </c>
      <c r="C592" s="150">
        <v>41050</v>
      </c>
      <c r="D592" s="116">
        <v>6480000</v>
      </c>
      <c r="E592" s="116">
        <v>6480000</v>
      </c>
      <c r="F592" s="116">
        <v>6480000</v>
      </c>
      <c r="G592" s="116">
        <v>6480000</v>
      </c>
      <c r="H592" s="102"/>
      <c r="I592" s="116">
        <f t="shared" ref="I592:I655" si="509">G592*1.1</f>
        <v>7128000.0000000009</v>
      </c>
      <c r="J592" s="116">
        <f t="shared" ref="J592:J655" si="510">G592/3</f>
        <v>2160000</v>
      </c>
      <c r="K592" s="120">
        <f t="shared" ref="K592" si="511">G860</f>
        <v>13440000</v>
      </c>
      <c r="L592" s="120">
        <f t="shared" ref="L592" si="512">K592-I592</f>
        <v>6311999.9999999991</v>
      </c>
      <c r="M592" s="120">
        <f>J592*$AI$6/200</f>
        <v>270000</v>
      </c>
      <c r="N592" s="120">
        <f t="shared" si="503"/>
        <v>6581999.9999999991</v>
      </c>
      <c r="O592" s="120">
        <f t="shared" si="498"/>
        <v>60000</v>
      </c>
      <c r="P592" s="154">
        <f t="shared" si="497"/>
        <v>9.3457943925233638E-3</v>
      </c>
      <c r="Q592" s="154">
        <f t="shared" si="504"/>
        <v>6.8879344060788911E-2</v>
      </c>
      <c r="R592" s="102">
        <v>1</v>
      </c>
    </row>
    <row r="593" spans="1:18">
      <c r="A593" s="102">
        <v>592</v>
      </c>
      <c r="B593" s="151" t="s">
        <v>3203</v>
      </c>
      <c r="C593" s="150">
        <v>41051</v>
      </c>
      <c r="D593" s="116">
        <v>6350000</v>
      </c>
      <c r="E593" s="116">
        <v>6350000</v>
      </c>
      <c r="F593" s="116">
        <v>6350000</v>
      </c>
      <c r="G593" s="116">
        <v>6350000</v>
      </c>
      <c r="H593" s="102"/>
      <c r="I593" s="152">
        <v>0</v>
      </c>
      <c r="J593" s="152">
        <v>0</v>
      </c>
      <c r="K593" s="152">
        <v>0</v>
      </c>
      <c r="M593" s="120">
        <f>J593*$AI$6/200</f>
        <v>0</v>
      </c>
      <c r="N593" s="120">
        <f t="shared" si="503"/>
        <v>0</v>
      </c>
      <c r="O593" s="120">
        <f t="shared" si="498"/>
        <v>-130000</v>
      </c>
      <c r="P593" s="154">
        <f t="shared" si="497"/>
        <v>-2.0061728395061727E-2</v>
      </c>
      <c r="Q593" s="154">
        <f t="shared" si="504"/>
        <v>6.489180511997894E-2</v>
      </c>
    </row>
    <row r="594" spans="1:18">
      <c r="A594" s="102">
        <v>593</v>
      </c>
      <c r="B594" s="151" t="s">
        <v>3202</v>
      </c>
      <c r="C594" s="150">
        <v>41048</v>
      </c>
      <c r="D594" s="116">
        <v>6500000</v>
      </c>
      <c r="E594" s="116">
        <v>6500000</v>
      </c>
      <c r="F594" s="116">
        <v>6500000</v>
      </c>
      <c r="G594" s="116">
        <v>6500000</v>
      </c>
      <c r="H594" s="102"/>
      <c r="I594" s="152">
        <v>0</v>
      </c>
      <c r="J594" s="152">
        <v>0</v>
      </c>
      <c r="K594" s="152">
        <v>0</v>
      </c>
      <c r="M594" s="120">
        <f>J594*$AI$6/200</f>
        <v>0</v>
      </c>
      <c r="N594" s="120">
        <f t="shared" si="503"/>
        <v>0</v>
      </c>
      <c r="O594" s="120">
        <f t="shared" si="498"/>
        <v>150000</v>
      </c>
      <c r="P594" s="154">
        <f t="shared" si="497"/>
        <v>2.3622047244094488E-2</v>
      </c>
      <c r="Q594" s="154">
        <f t="shared" si="504"/>
        <v>1.1935339882811952E-2</v>
      </c>
    </row>
    <row r="595" spans="1:18">
      <c r="A595" s="102">
        <v>594</v>
      </c>
      <c r="B595" s="151" t="s">
        <v>3201</v>
      </c>
      <c r="C595" s="150">
        <v>41052</v>
      </c>
      <c r="D595" s="116">
        <v>6330000</v>
      </c>
      <c r="E595" s="116">
        <v>6330000</v>
      </c>
      <c r="F595" s="116">
        <v>6330000</v>
      </c>
      <c r="G595" s="116">
        <v>6330000</v>
      </c>
      <c r="H595" s="102"/>
      <c r="I595" s="152">
        <v>0</v>
      </c>
      <c r="J595" s="152">
        <v>0</v>
      </c>
      <c r="K595" s="152">
        <v>0</v>
      </c>
      <c r="M595" s="120">
        <f>J595*$AI$6/200</f>
        <v>0</v>
      </c>
      <c r="N595" s="120">
        <f t="shared" si="503"/>
        <v>0</v>
      </c>
      <c r="O595" s="120">
        <f t="shared" si="498"/>
        <v>-170000</v>
      </c>
      <c r="P595" s="154">
        <f t="shared" si="497"/>
        <v>-2.6153846153846153E-2</v>
      </c>
      <c r="Q595" s="154">
        <f t="shared" si="504"/>
        <v>1.6449106872129374E-2</v>
      </c>
    </row>
    <row r="596" spans="1:18">
      <c r="A596" s="102">
        <v>595</v>
      </c>
      <c r="B596" s="151" t="s">
        <v>3200</v>
      </c>
      <c r="C596" s="150">
        <v>41049</v>
      </c>
      <c r="D596" s="116">
        <v>6500000</v>
      </c>
      <c r="E596" s="116">
        <v>6500000</v>
      </c>
      <c r="F596" s="116">
        <v>6500000</v>
      </c>
      <c r="G596" s="116">
        <v>6500000</v>
      </c>
      <c r="H596" s="102"/>
      <c r="I596" s="153">
        <v>0</v>
      </c>
      <c r="J596" s="153">
        <v>0</v>
      </c>
      <c r="K596" s="153">
        <v>0</v>
      </c>
      <c r="M596" s="120">
        <f>J596*$AI$6/200</f>
        <v>0</v>
      </c>
      <c r="N596" s="120">
        <f t="shared" si="503"/>
        <v>0</v>
      </c>
      <c r="O596" s="120">
        <f t="shared" si="498"/>
        <v>170000</v>
      </c>
      <c r="P596" s="154">
        <f t="shared" si="497"/>
        <v>2.6856240126382307E-2</v>
      </c>
      <c r="Q596" s="154">
        <f t="shared" si="504"/>
        <v>9.045260718283217E-3</v>
      </c>
    </row>
    <row r="597" spans="1:18">
      <c r="A597" s="102">
        <v>596</v>
      </c>
      <c r="B597" s="151" t="s">
        <v>3199</v>
      </c>
      <c r="C597" s="150">
        <v>41053</v>
      </c>
      <c r="D597" s="116">
        <v>6650000</v>
      </c>
      <c r="E597" s="116">
        <v>6650000</v>
      </c>
      <c r="F597" s="116">
        <v>6650000</v>
      </c>
      <c r="G597" s="116">
        <v>6650000</v>
      </c>
      <c r="H597" s="102"/>
      <c r="I597" s="116">
        <f t="shared" ref="I597:I660" si="513">G597*1.1</f>
        <v>7315000.0000000009</v>
      </c>
      <c r="J597" s="116">
        <f t="shared" ref="J597:J660" si="514">G597/3</f>
        <v>2216666.6666666665</v>
      </c>
      <c r="K597" s="120">
        <f t="shared" ref="K597" si="515">G865</f>
        <v>13000000</v>
      </c>
      <c r="L597" s="120">
        <f t="shared" ref="L597" si="516">K597-I597</f>
        <v>5684999.9999999991</v>
      </c>
      <c r="M597" s="120">
        <f>J597*$AI$6/200</f>
        <v>277083.33333333331</v>
      </c>
      <c r="N597" s="120">
        <f t="shared" si="503"/>
        <v>5962083.3333333321</v>
      </c>
      <c r="O597" s="120">
        <f t="shared" si="498"/>
        <v>150000</v>
      </c>
      <c r="P597" s="154">
        <f t="shared" si="497"/>
        <v>2.3076923076923078E-2</v>
      </c>
      <c r="Q597" s="154">
        <f t="shared" si="504"/>
        <v>1.3608507214092279E-2</v>
      </c>
      <c r="R597" s="102">
        <v>1</v>
      </c>
    </row>
    <row r="598" spans="1:18">
      <c r="A598" s="102">
        <v>597</v>
      </c>
      <c r="B598" s="151" t="s">
        <v>3198</v>
      </c>
      <c r="C598" s="150">
        <v>41055</v>
      </c>
      <c r="D598" s="116">
        <v>6660000</v>
      </c>
      <c r="E598" s="116">
        <v>6660000</v>
      </c>
      <c r="F598" s="116">
        <v>6660000</v>
      </c>
      <c r="G598" s="116">
        <v>6660000</v>
      </c>
      <c r="H598" s="102"/>
      <c r="I598" s="152">
        <v>0</v>
      </c>
      <c r="J598" s="152">
        <v>0</v>
      </c>
      <c r="K598" s="152">
        <v>0</v>
      </c>
      <c r="M598" s="120">
        <f>J598*$AI$6/200</f>
        <v>0</v>
      </c>
      <c r="N598" s="120">
        <f t="shared" si="503"/>
        <v>0</v>
      </c>
      <c r="O598" s="120">
        <f t="shared" si="498"/>
        <v>10000</v>
      </c>
      <c r="P598" s="154">
        <f t="shared" si="497"/>
        <v>1.5037593984962407E-3</v>
      </c>
      <c r="Q598" s="154">
        <f t="shared" si="504"/>
        <v>2.7339635898491994E-2</v>
      </c>
    </row>
    <row r="599" spans="1:18">
      <c r="A599" s="102">
        <v>598</v>
      </c>
      <c r="B599" s="151" t="s">
        <v>3197</v>
      </c>
      <c r="C599" s="150">
        <v>41056</v>
      </c>
      <c r="D599" s="116">
        <v>6500000</v>
      </c>
      <c r="E599" s="116">
        <v>6500000</v>
      </c>
      <c r="F599" s="116">
        <v>6500000</v>
      </c>
      <c r="G599" s="116">
        <v>6500000</v>
      </c>
      <c r="H599" s="102"/>
      <c r="I599" s="152">
        <v>0</v>
      </c>
      <c r="J599" s="152">
        <v>0</v>
      </c>
      <c r="K599" s="152">
        <v>0</v>
      </c>
      <c r="M599" s="120">
        <f>J599*$AI$6/200</f>
        <v>0</v>
      </c>
      <c r="N599" s="120">
        <f t="shared" si="503"/>
        <v>0</v>
      </c>
      <c r="O599" s="120">
        <f t="shared" si="498"/>
        <v>-160000</v>
      </c>
      <c r="P599" s="154">
        <f t="shared" si="497"/>
        <v>-2.4024024024024024E-2</v>
      </c>
      <c r="Q599" s="154">
        <f t="shared" si="504"/>
        <v>4.8905123692049968E-2</v>
      </c>
    </row>
    <row r="600" spans="1:18">
      <c r="A600" s="102">
        <v>599</v>
      </c>
      <c r="B600" s="151" t="s">
        <v>3196</v>
      </c>
      <c r="C600" s="150">
        <v>41057</v>
      </c>
      <c r="D600" s="116">
        <v>6580000</v>
      </c>
      <c r="E600" s="116">
        <v>6580000</v>
      </c>
      <c r="F600" s="116">
        <v>6580000</v>
      </c>
      <c r="G600" s="116">
        <v>6580000</v>
      </c>
      <c r="H600" s="102"/>
      <c r="I600" s="152">
        <v>0</v>
      </c>
      <c r="J600" s="152">
        <v>0</v>
      </c>
      <c r="K600" s="152">
        <v>0</v>
      </c>
      <c r="M600" s="120">
        <f>J600*$AI$6/200</f>
        <v>0</v>
      </c>
      <c r="N600" s="120">
        <f t="shared" si="503"/>
        <v>0</v>
      </c>
      <c r="O600" s="120">
        <f t="shared" si="498"/>
        <v>80000</v>
      </c>
      <c r="P600" s="154">
        <f t="shared" si="497"/>
        <v>1.2307692307692308E-2</v>
      </c>
      <c r="Q600" s="154">
        <f t="shared" si="504"/>
        <v>1.2590524239314491E-3</v>
      </c>
    </row>
    <row r="601" spans="1:18">
      <c r="A601" s="102">
        <v>600</v>
      </c>
      <c r="B601" s="151" t="s">
        <v>3195</v>
      </c>
      <c r="C601" s="150">
        <v>41058</v>
      </c>
      <c r="D601" s="116">
        <v>6640000</v>
      </c>
      <c r="E601" s="116">
        <v>6640000</v>
      </c>
      <c r="F601" s="116">
        <v>6640000</v>
      </c>
      <c r="G601" s="116">
        <v>6640000</v>
      </c>
      <c r="H601" s="102"/>
      <c r="I601" s="153">
        <v>0</v>
      </c>
      <c r="J601" s="153">
        <v>0</v>
      </c>
      <c r="K601" s="153">
        <v>0</v>
      </c>
      <c r="M601" s="120">
        <f>J601*$AI$6/200</f>
        <v>0</v>
      </c>
      <c r="N601" s="120">
        <f t="shared" si="503"/>
        <v>0</v>
      </c>
      <c r="O601" s="120">
        <f t="shared" si="498"/>
        <v>60000</v>
      </c>
      <c r="P601" s="154">
        <f t="shared" si="497"/>
        <v>9.11854103343465E-3</v>
      </c>
      <c r="Q601" s="154">
        <f t="shared" si="504"/>
        <v>3.972059088546992E-2</v>
      </c>
    </row>
    <row r="602" spans="1:18">
      <c r="A602" s="102">
        <v>601</v>
      </c>
      <c r="B602" s="151" t="s">
        <v>3194</v>
      </c>
      <c r="C602" s="150">
        <v>41059</v>
      </c>
      <c r="D602" s="116">
        <v>6580000</v>
      </c>
      <c r="E602" s="116">
        <v>6580000</v>
      </c>
      <c r="F602" s="116">
        <v>6580000</v>
      </c>
      <c r="G602" s="116">
        <v>6580000</v>
      </c>
      <c r="H602" s="102"/>
      <c r="I602" s="116">
        <f t="shared" ref="I602:I665" si="517">G602*1.1</f>
        <v>7238000.0000000009</v>
      </c>
      <c r="J602" s="116">
        <f t="shared" ref="J602:J665" si="518">G602/3</f>
        <v>2193333.3333333335</v>
      </c>
      <c r="K602" s="120">
        <f t="shared" ref="K602" si="519">G870</f>
        <v>12470000</v>
      </c>
      <c r="L602" s="120">
        <f t="shared" ref="L602" si="520">K602-I602</f>
        <v>5231999.9999999991</v>
      </c>
      <c r="M602" s="120">
        <f>J602*$AI$6/200</f>
        <v>274166.66666666669</v>
      </c>
      <c r="N602" s="120">
        <f t="shared" si="503"/>
        <v>5506166.666666666</v>
      </c>
      <c r="O602" s="120">
        <f t="shared" si="498"/>
        <v>-60000</v>
      </c>
      <c r="P602" s="154">
        <f t="shared" si="497"/>
        <v>-9.0361445783132526E-3</v>
      </c>
      <c r="Q602" s="154">
        <f t="shared" si="504"/>
        <v>2.1982891792522254E-2</v>
      </c>
      <c r="R602" s="102">
        <v>1</v>
      </c>
    </row>
    <row r="603" spans="1:18">
      <c r="A603" s="102">
        <v>602</v>
      </c>
      <c r="B603" s="151" t="s">
        <v>3193</v>
      </c>
      <c r="C603" s="150">
        <v>41060</v>
      </c>
      <c r="D603" s="116">
        <v>6600000</v>
      </c>
      <c r="E603" s="116">
        <v>6600000</v>
      </c>
      <c r="F603" s="116">
        <v>6600000</v>
      </c>
      <c r="G603" s="116">
        <v>6600000</v>
      </c>
      <c r="H603" s="102"/>
      <c r="I603" s="152">
        <v>0</v>
      </c>
      <c r="J603" s="152">
        <v>0</v>
      </c>
      <c r="K603" s="152">
        <v>0</v>
      </c>
      <c r="M603" s="120">
        <f>J603*$AI$6/200</f>
        <v>0</v>
      </c>
      <c r="N603" s="120">
        <f t="shared" si="503"/>
        <v>0</v>
      </c>
      <c r="O603" s="120">
        <f t="shared" si="498"/>
        <v>20000</v>
      </c>
      <c r="P603" s="154">
        <f t="shared" si="497"/>
        <v>3.0395136778115501E-3</v>
      </c>
      <c r="Q603" s="154">
        <f t="shared" si="504"/>
        <v>-1.0130175862714079E-2</v>
      </c>
    </row>
    <row r="604" spans="1:18">
      <c r="A604" s="102">
        <v>603</v>
      </c>
      <c r="B604" s="151" t="s">
        <v>3192</v>
      </c>
      <c r="C604" s="150">
        <v>41062</v>
      </c>
      <c r="D604" s="116">
        <v>6820000</v>
      </c>
      <c r="E604" s="116">
        <v>6820000</v>
      </c>
      <c r="F604" s="116">
        <v>6820000</v>
      </c>
      <c r="G604" s="116">
        <v>6820000</v>
      </c>
      <c r="H604" s="102"/>
      <c r="I604" s="152">
        <v>0</v>
      </c>
      <c r="J604" s="152">
        <v>0</v>
      </c>
      <c r="K604" s="152">
        <v>0</v>
      </c>
      <c r="M604" s="120">
        <f>J604*$AI$6/200</f>
        <v>0</v>
      </c>
      <c r="N604" s="120">
        <f t="shared" si="503"/>
        <v>0</v>
      </c>
      <c r="O604" s="120">
        <f t="shared" si="498"/>
        <v>220000</v>
      </c>
      <c r="P604" s="154">
        <f t="shared" si="497"/>
        <v>3.3333333333333333E-2</v>
      </c>
      <c r="Q604" s="154">
        <f t="shared" si="504"/>
        <v>-8.5944215833987682E-3</v>
      </c>
    </row>
    <row r="605" spans="1:18">
      <c r="A605" s="102">
        <v>604</v>
      </c>
      <c r="B605" s="151" t="s">
        <v>3191</v>
      </c>
      <c r="C605" s="150">
        <v>41065</v>
      </c>
      <c r="D605" s="116">
        <v>6690000</v>
      </c>
      <c r="E605" s="116">
        <v>6690000</v>
      </c>
      <c r="F605" s="116">
        <v>6690000</v>
      </c>
      <c r="G605" s="116">
        <v>6690000</v>
      </c>
      <c r="H605" s="102"/>
      <c r="I605" s="152">
        <v>0</v>
      </c>
      <c r="J605" s="152">
        <v>0</v>
      </c>
      <c r="K605" s="152">
        <v>0</v>
      </c>
      <c r="M605" s="120">
        <f>J605*$AI$6/200</f>
        <v>0</v>
      </c>
      <c r="N605" s="120">
        <f t="shared" si="503"/>
        <v>0</v>
      </c>
      <c r="O605" s="120">
        <f t="shared" si="498"/>
        <v>-130000</v>
      </c>
      <c r="P605" s="154">
        <f t="shared" si="497"/>
        <v>-1.906158357771261E-2</v>
      </c>
      <c r="Q605" s="154">
        <f t="shared" si="504"/>
        <v>4.8762935773958585E-2</v>
      </c>
    </row>
    <row r="606" spans="1:18">
      <c r="A606" s="102">
        <v>605</v>
      </c>
      <c r="B606" s="151" t="s">
        <v>3190</v>
      </c>
      <c r="C606" s="150">
        <v>41066</v>
      </c>
      <c r="D606" s="116">
        <v>6730000</v>
      </c>
      <c r="E606" s="116">
        <v>6730000</v>
      </c>
      <c r="F606" s="116">
        <v>6730000</v>
      </c>
      <c r="G606" s="116">
        <v>6730000</v>
      </c>
      <c r="H606" s="102"/>
      <c r="I606" s="153">
        <v>0</v>
      </c>
      <c r="J606" s="153">
        <v>0</v>
      </c>
      <c r="K606" s="153">
        <v>0</v>
      </c>
      <c r="M606" s="120">
        <f>J606*$AI$6/200</f>
        <v>0</v>
      </c>
      <c r="N606" s="120">
        <f t="shared" si="503"/>
        <v>0</v>
      </c>
      <c r="O606" s="120">
        <f t="shared" si="498"/>
        <v>40000</v>
      </c>
      <c r="P606" s="154">
        <f t="shared" si="497"/>
        <v>5.9790732436472349E-3</v>
      </c>
      <c r="Q606" s="154">
        <f t="shared" si="504"/>
        <v>1.739365988855367E-2</v>
      </c>
    </row>
    <row r="607" spans="1:18">
      <c r="A607" s="102">
        <v>606</v>
      </c>
      <c r="B607" s="151" t="s">
        <v>3189</v>
      </c>
      <c r="C607" s="150">
        <v>41067</v>
      </c>
      <c r="D607" s="116">
        <v>6800000</v>
      </c>
      <c r="E607" s="116">
        <v>6800000</v>
      </c>
      <c r="F607" s="116">
        <v>6800000</v>
      </c>
      <c r="G607" s="116">
        <v>6800000</v>
      </c>
      <c r="H607" s="102"/>
      <c r="I607" s="116">
        <f t="shared" ref="I607:I670" si="521">G607*1.1</f>
        <v>7480000.0000000009</v>
      </c>
      <c r="J607" s="116">
        <f t="shared" ref="J607:J670" si="522">G607/3</f>
        <v>2266666.6666666665</v>
      </c>
      <c r="K607" s="120">
        <f t="shared" ref="K607" si="523">G875</f>
        <v>12560000</v>
      </c>
      <c r="L607" s="120">
        <f t="shared" ref="L607" si="524">K607-I607</f>
        <v>5079999.9999999991</v>
      </c>
      <c r="M607" s="120">
        <f>J607*$AI$6/200</f>
        <v>283333.33333333331</v>
      </c>
      <c r="N607" s="120">
        <f t="shared" si="503"/>
        <v>5363333.3333333321</v>
      </c>
      <c r="O607" s="120">
        <f t="shared" si="498"/>
        <v>70000</v>
      </c>
      <c r="P607" s="154">
        <f t="shared" si="497"/>
        <v>1.0401188707280832E-2</v>
      </c>
      <c r="Q607" s="154">
        <f t="shared" si="504"/>
        <v>1.4254192098766254E-2</v>
      </c>
      <c r="R607" s="102">
        <v>1</v>
      </c>
    </row>
    <row r="608" spans="1:18">
      <c r="A608" s="102">
        <v>607</v>
      </c>
      <c r="B608" s="151" t="s">
        <v>3188</v>
      </c>
      <c r="C608" s="150">
        <v>41069</v>
      </c>
      <c r="D608" s="116">
        <v>6810000</v>
      </c>
      <c r="E608" s="116">
        <v>6810000</v>
      </c>
      <c r="F608" s="116">
        <v>6810000</v>
      </c>
      <c r="G608" s="116">
        <v>6810000</v>
      </c>
      <c r="H608" s="102"/>
      <c r="I608" s="152">
        <v>0</v>
      </c>
      <c r="J608" s="152">
        <v>0</v>
      </c>
      <c r="K608" s="152">
        <v>0</v>
      </c>
      <c r="M608" s="120">
        <f>J608*$AI$6/200</f>
        <v>0</v>
      </c>
      <c r="N608" s="120">
        <f t="shared" si="503"/>
        <v>0</v>
      </c>
      <c r="O608" s="120">
        <f t="shared" si="498"/>
        <v>10000</v>
      </c>
      <c r="P608" s="154">
        <f t="shared" si="497"/>
        <v>1.4705882352941176E-3</v>
      </c>
      <c r="Q608" s="154">
        <f t="shared" si="504"/>
        <v>3.3691525384360342E-2</v>
      </c>
    </row>
    <row r="609" spans="1:18">
      <c r="A609" s="102">
        <v>608</v>
      </c>
      <c r="B609" s="151" t="s">
        <v>3187</v>
      </c>
      <c r="C609" s="150">
        <v>41070</v>
      </c>
      <c r="D609" s="116">
        <v>6870000</v>
      </c>
      <c r="E609" s="116">
        <v>6870000</v>
      </c>
      <c r="F609" s="116">
        <v>6870000</v>
      </c>
      <c r="G609" s="116">
        <v>6870000</v>
      </c>
      <c r="H609" s="102"/>
      <c r="I609" s="152">
        <v>0</v>
      </c>
      <c r="J609" s="152">
        <v>0</v>
      </c>
      <c r="K609" s="152">
        <v>0</v>
      </c>
      <c r="M609" s="120">
        <f>J609*$AI$6/200</f>
        <v>0</v>
      </c>
      <c r="N609" s="120">
        <f t="shared" si="503"/>
        <v>0</v>
      </c>
      <c r="O609" s="120">
        <f t="shared" si="498"/>
        <v>60000</v>
      </c>
      <c r="P609" s="154">
        <f t="shared" si="497"/>
        <v>8.8105726872246704E-3</v>
      </c>
      <c r="Q609" s="154">
        <f t="shared" si="504"/>
        <v>3.2122599941842911E-2</v>
      </c>
    </row>
    <row r="610" spans="1:18">
      <c r="A610" s="102">
        <v>609</v>
      </c>
      <c r="B610" s="151" t="s">
        <v>3186</v>
      </c>
      <c r="C610" s="150">
        <v>41071</v>
      </c>
      <c r="D610" s="116">
        <v>6850000</v>
      </c>
      <c r="E610" s="116">
        <v>6850000</v>
      </c>
      <c r="F610" s="116">
        <v>6850000</v>
      </c>
      <c r="G610" s="116">
        <v>6850000</v>
      </c>
      <c r="H610" s="102"/>
      <c r="I610" s="152">
        <v>0</v>
      </c>
      <c r="J610" s="152">
        <v>0</v>
      </c>
      <c r="K610" s="152">
        <v>0</v>
      </c>
      <c r="M610" s="120">
        <f>J610*$AI$6/200</f>
        <v>0</v>
      </c>
      <c r="N610" s="120">
        <f t="shared" si="503"/>
        <v>0</v>
      </c>
      <c r="O610" s="120">
        <f t="shared" si="498"/>
        <v>-20000</v>
      </c>
      <c r="P610" s="154">
        <f t="shared" si="497"/>
        <v>-2.911208151382824E-3</v>
      </c>
      <c r="Q610" s="154">
        <f t="shared" si="504"/>
        <v>7.599839295734245E-3</v>
      </c>
    </row>
    <row r="611" spans="1:18">
      <c r="A611" s="102">
        <v>610</v>
      </c>
      <c r="B611" s="151" t="s">
        <v>3185</v>
      </c>
      <c r="C611" s="150">
        <v>41072</v>
      </c>
      <c r="D611" s="116">
        <v>6765000</v>
      </c>
      <c r="E611" s="116">
        <v>6765000</v>
      </c>
      <c r="F611" s="116">
        <v>6765000</v>
      </c>
      <c r="G611" s="116">
        <v>6765000</v>
      </c>
      <c r="H611" s="102"/>
      <c r="I611" s="153">
        <v>0</v>
      </c>
      <c r="J611" s="153">
        <v>0</v>
      </c>
      <c r="K611" s="153">
        <v>0</v>
      </c>
      <c r="M611" s="120">
        <f>J611*$AI$6/200</f>
        <v>0</v>
      </c>
      <c r="N611" s="120">
        <f t="shared" si="503"/>
        <v>0</v>
      </c>
      <c r="O611" s="120">
        <f t="shared" si="498"/>
        <v>-85000</v>
      </c>
      <c r="P611" s="154">
        <f t="shared" si="497"/>
        <v>-1.2408759124087591E-2</v>
      </c>
      <c r="Q611" s="154">
        <f t="shared" si="504"/>
        <v>2.3750214722064029E-2</v>
      </c>
    </row>
    <row r="612" spans="1:18">
      <c r="A612" s="102">
        <v>611</v>
      </c>
      <c r="B612" s="151" t="s">
        <v>3184</v>
      </c>
      <c r="C612" s="150">
        <v>41073</v>
      </c>
      <c r="D612" s="116">
        <v>6710000</v>
      </c>
      <c r="E612" s="116">
        <v>6710000</v>
      </c>
      <c r="F612" s="116">
        <v>6710000</v>
      </c>
      <c r="G612" s="116">
        <v>6710000</v>
      </c>
      <c r="H612" s="102"/>
      <c r="I612" s="116">
        <f t="shared" ref="I612:I675" si="525">G612*1.1</f>
        <v>7381000.0000000009</v>
      </c>
      <c r="J612" s="116">
        <f t="shared" ref="J612:J675" si="526">G612/3</f>
        <v>2236666.6666666665</v>
      </c>
      <c r="K612" s="120">
        <f t="shared" ref="K612" si="527">G880</f>
        <v>13180000</v>
      </c>
      <c r="L612" s="120">
        <f t="shared" ref="L612" si="528">K612-I612</f>
        <v>5798999.9999999991</v>
      </c>
      <c r="M612" s="120">
        <f>J612*$AI$6/200</f>
        <v>279583.33333333331</v>
      </c>
      <c r="N612" s="120">
        <f t="shared" si="503"/>
        <v>6078583.3333333321</v>
      </c>
      <c r="O612" s="120">
        <f t="shared" si="498"/>
        <v>-55000</v>
      </c>
      <c r="P612" s="154">
        <f t="shared" si="497"/>
        <v>-8.130081300813009E-3</v>
      </c>
      <c r="Q612" s="154">
        <f t="shared" si="504"/>
        <v>5.362382354329202E-3</v>
      </c>
      <c r="R612" s="102">
        <v>1</v>
      </c>
    </row>
    <row r="613" spans="1:18">
      <c r="A613" s="102">
        <v>612</v>
      </c>
      <c r="B613" s="151" t="s">
        <v>3183</v>
      </c>
      <c r="C613" s="150">
        <v>41074</v>
      </c>
      <c r="D613" s="116">
        <v>6765000</v>
      </c>
      <c r="E613" s="116">
        <v>6765000</v>
      </c>
      <c r="F613" s="116">
        <v>6765000</v>
      </c>
      <c r="G613" s="116">
        <v>6765000</v>
      </c>
      <c r="H613" s="102"/>
      <c r="I613" s="152">
        <v>0</v>
      </c>
      <c r="J613" s="152">
        <v>0</v>
      </c>
      <c r="K613" s="152">
        <v>0</v>
      </c>
      <c r="M613" s="120">
        <f>J613*$AI$6/200</f>
        <v>0</v>
      </c>
      <c r="N613" s="120">
        <f t="shared" si="503"/>
        <v>0</v>
      </c>
      <c r="O613" s="120">
        <f t="shared" si="498"/>
        <v>55000</v>
      </c>
      <c r="P613" s="154">
        <f t="shared" si="497"/>
        <v>8.1967213114754103E-3</v>
      </c>
      <c r="Q613" s="154">
        <f t="shared" si="504"/>
        <v>-1.3168887653764637E-2</v>
      </c>
    </row>
    <row r="614" spans="1:18">
      <c r="A614" s="102">
        <v>613</v>
      </c>
      <c r="B614" s="151" t="s">
        <v>3182</v>
      </c>
      <c r="C614" s="150">
        <v>41076</v>
      </c>
      <c r="D614" s="116">
        <v>6810000</v>
      </c>
      <c r="E614" s="116">
        <v>6810000</v>
      </c>
      <c r="F614" s="116">
        <v>6810000</v>
      </c>
      <c r="G614" s="116">
        <v>6810000</v>
      </c>
      <c r="H614" s="102"/>
      <c r="I614" s="152">
        <v>0</v>
      </c>
      <c r="J614" s="152">
        <v>0</v>
      </c>
      <c r="K614" s="152">
        <v>0</v>
      </c>
      <c r="M614" s="120">
        <f>J614*$AI$6/200</f>
        <v>0</v>
      </c>
      <c r="N614" s="120">
        <f t="shared" si="503"/>
        <v>0</v>
      </c>
      <c r="O614" s="120">
        <f t="shared" si="498"/>
        <v>45000</v>
      </c>
      <c r="P614" s="154">
        <f t="shared" si="497"/>
        <v>6.6518847006651885E-3</v>
      </c>
      <c r="Q614" s="154">
        <f t="shared" si="504"/>
        <v>-6.4427545775833425E-3</v>
      </c>
    </row>
    <row r="615" spans="1:18">
      <c r="A615" s="102">
        <v>614</v>
      </c>
      <c r="B615" s="151" t="s">
        <v>3181</v>
      </c>
      <c r="C615" s="150">
        <v>41077</v>
      </c>
      <c r="D615" s="116">
        <v>6855000</v>
      </c>
      <c r="E615" s="116">
        <v>6855000</v>
      </c>
      <c r="F615" s="116">
        <v>6855000</v>
      </c>
      <c r="G615" s="116">
        <v>6855000</v>
      </c>
      <c r="H615" s="102"/>
      <c r="I615" s="152">
        <v>0</v>
      </c>
      <c r="J615" s="152">
        <v>0</v>
      </c>
      <c r="K615" s="152">
        <v>0</v>
      </c>
      <c r="M615" s="120">
        <f>J615*$AI$6/200</f>
        <v>0</v>
      </c>
      <c r="N615" s="120">
        <f t="shared" si="503"/>
        <v>0</v>
      </c>
      <c r="O615" s="120">
        <f t="shared" si="498"/>
        <v>45000</v>
      </c>
      <c r="P615" s="154">
        <f t="shared" si="497"/>
        <v>6.6079295154185024E-3</v>
      </c>
      <c r="Q615" s="154">
        <f t="shared" si="504"/>
        <v>-8.601442564142827E-3</v>
      </c>
    </row>
    <row r="616" spans="1:18">
      <c r="A616" s="102">
        <v>615</v>
      </c>
      <c r="B616" s="151" t="s">
        <v>3180</v>
      </c>
      <c r="C616" s="150">
        <v>41079</v>
      </c>
      <c r="D616" s="116">
        <v>6885000</v>
      </c>
      <c r="E616" s="116">
        <v>6885000</v>
      </c>
      <c r="F616" s="116">
        <v>6885000</v>
      </c>
      <c r="G616" s="116">
        <v>6885000</v>
      </c>
      <c r="H616" s="102"/>
      <c r="I616" s="153">
        <v>0</v>
      </c>
      <c r="J616" s="153">
        <v>0</v>
      </c>
      <c r="K616" s="153">
        <v>0</v>
      </c>
      <c r="M616" s="120">
        <f>J616*$AI$6/200</f>
        <v>0</v>
      </c>
      <c r="N616" s="120">
        <f t="shared" si="503"/>
        <v>0</v>
      </c>
      <c r="O616" s="120">
        <f t="shared" si="498"/>
        <v>30000</v>
      </c>
      <c r="P616" s="154">
        <f t="shared" si="497"/>
        <v>4.3763676148796497E-3</v>
      </c>
      <c r="Q616" s="154">
        <f t="shared" si="504"/>
        <v>9.1769510265850111E-4</v>
      </c>
    </row>
    <row r="617" spans="1:18">
      <c r="A617" s="102">
        <v>616</v>
      </c>
      <c r="B617" s="151" t="s">
        <v>3179</v>
      </c>
      <c r="C617" s="150">
        <v>41080</v>
      </c>
      <c r="D617" s="116">
        <v>6915000</v>
      </c>
      <c r="E617" s="116">
        <v>6915000</v>
      </c>
      <c r="F617" s="116">
        <v>6915000</v>
      </c>
      <c r="G617" s="116">
        <v>6915000</v>
      </c>
      <c r="H617" s="102"/>
      <c r="I617" s="116">
        <f t="shared" ref="I617:I680" si="529">G617*1.1</f>
        <v>7606500.0000000009</v>
      </c>
      <c r="J617" s="116">
        <f t="shared" ref="J617:J680" si="530">G617/3</f>
        <v>2305000</v>
      </c>
      <c r="K617" s="120">
        <f t="shared" ref="K617" si="531">G885</f>
        <v>13050000</v>
      </c>
      <c r="L617" s="120">
        <f t="shared" ref="L617" si="532">K617-I617</f>
        <v>5443499.9999999991</v>
      </c>
      <c r="M617" s="120">
        <f>J617*$AI$6/200</f>
        <v>288125</v>
      </c>
      <c r="N617" s="120">
        <f t="shared" si="503"/>
        <v>5731624.9999999991</v>
      </c>
      <c r="O617" s="120">
        <f t="shared" si="498"/>
        <v>30000</v>
      </c>
      <c r="P617" s="154">
        <f t="shared" si="497"/>
        <v>4.3572984749455342E-3</v>
      </c>
      <c r="Q617" s="154">
        <f t="shared" si="504"/>
        <v>1.7702821841625742E-2</v>
      </c>
      <c r="R617" s="102">
        <v>1</v>
      </c>
    </row>
    <row r="618" spans="1:18">
      <c r="A618" s="102">
        <v>617</v>
      </c>
      <c r="B618" s="151" t="s">
        <v>3178</v>
      </c>
      <c r="C618" s="150">
        <v>41081</v>
      </c>
      <c r="D618" s="116">
        <v>6885000</v>
      </c>
      <c r="E618" s="116">
        <v>6885000</v>
      </c>
      <c r="F618" s="116">
        <v>6885000</v>
      </c>
      <c r="G618" s="116">
        <v>6885000</v>
      </c>
      <c r="H618" s="102"/>
      <c r="I618" s="152">
        <v>0</v>
      </c>
      <c r="J618" s="152">
        <v>0</v>
      </c>
      <c r="K618" s="152">
        <v>0</v>
      </c>
      <c r="M618" s="120">
        <f>J618*$AI$6/200</f>
        <v>0</v>
      </c>
      <c r="N618" s="120">
        <f t="shared" si="503"/>
        <v>0</v>
      </c>
      <c r="O618" s="120">
        <f t="shared" si="498"/>
        <v>-30000</v>
      </c>
      <c r="P618" s="154">
        <f t="shared" si="497"/>
        <v>-4.3383947939262474E-3</v>
      </c>
      <c r="Q618" s="154">
        <f t="shared" si="504"/>
        <v>3.0190201617384282E-2</v>
      </c>
    </row>
    <row r="619" spans="1:18">
      <c r="A619" s="102">
        <v>618</v>
      </c>
      <c r="B619" s="151" t="s">
        <v>3177</v>
      </c>
      <c r="C619" s="150">
        <v>41083</v>
      </c>
      <c r="D619" s="116">
        <v>6940000</v>
      </c>
      <c r="E619" s="116">
        <v>6940000</v>
      </c>
      <c r="F619" s="116">
        <v>6940000</v>
      </c>
      <c r="G619" s="116">
        <v>6940000</v>
      </c>
      <c r="H619" s="102"/>
      <c r="I619" s="152">
        <v>0</v>
      </c>
      <c r="J619" s="152">
        <v>0</v>
      </c>
      <c r="K619" s="152">
        <v>0</v>
      </c>
      <c r="M619" s="120">
        <f>J619*$AI$6/200</f>
        <v>0</v>
      </c>
      <c r="N619" s="120">
        <f t="shared" si="503"/>
        <v>0</v>
      </c>
      <c r="O619" s="120">
        <f t="shared" si="498"/>
        <v>55000</v>
      </c>
      <c r="P619" s="154">
        <f t="shared" si="497"/>
        <v>7.988380537400145E-3</v>
      </c>
      <c r="Q619" s="154">
        <f t="shared" si="504"/>
        <v>1.7655085511982627E-2</v>
      </c>
    </row>
    <row r="620" spans="1:18">
      <c r="A620" s="102">
        <v>619</v>
      </c>
      <c r="B620" s="151" t="s">
        <v>3176</v>
      </c>
      <c r="C620" s="150">
        <v>41084</v>
      </c>
      <c r="D620" s="116">
        <v>7050000</v>
      </c>
      <c r="E620" s="116">
        <v>7050000</v>
      </c>
      <c r="F620" s="116">
        <v>7050000</v>
      </c>
      <c r="G620" s="116">
        <v>7050000</v>
      </c>
      <c r="H620" s="102"/>
      <c r="I620" s="152">
        <v>0</v>
      </c>
      <c r="J620" s="152">
        <v>0</v>
      </c>
      <c r="K620" s="152">
        <v>0</v>
      </c>
      <c r="M620" s="120">
        <f>J620*$AI$6/200</f>
        <v>0</v>
      </c>
      <c r="N620" s="120">
        <f t="shared" si="503"/>
        <v>0</v>
      </c>
      <c r="O620" s="120">
        <f t="shared" si="498"/>
        <v>110000</v>
      </c>
      <c r="P620" s="154">
        <f t="shared" si="497"/>
        <v>1.5850144092219021E-2</v>
      </c>
      <c r="Q620" s="154">
        <f t="shared" si="504"/>
        <v>1.8991581348717583E-2</v>
      </c>
    </row>
    <row r="621" spans="1:18">
      <c r="A621" s="102">
        <v>620</v>
      </c>
      <c r="B621" s="151" t="s">
        <v>3175</v>
      </c>
      <c r="C621" s="150">
        <v>41085</v>
      </c>
      <c r="D621" s="116">
        <v>7030000</v>
      </c>
      <c r="E621" s="116">
        <v>7030000</v>
      </c>
      <c r="F621" s="116">
        <v>7030000</v>
      </c>
      <c r="G621" s="116">
        <v>7030000</v>
      </c>
      <c r="H621" s="102"/>
      <c r="I621" s="153">
        <v>0</v>
      </c>
      <c r="J621" s="153">
        <v>0</v>
      </c>
      <c r="K621" s="153">
        <v>0</v>
      </c>
      <c r="M621" s="120">
        <f>J621*$AI$6/200</f>
        <v>0</v>
      </c>
      <c r="N621" s="120">
        <f t="shared" si="503"/>
        <v>0</v>
      </c>
      <c r="O621" s="120">
        <f t="shared" si="498"/>
        <v>-20000</v>
      </c>
      <c r="P621" s="154">
        <f t="shared" si="497"/>
        <v>-2.8368794326241137E-3</v>
      </c>
      <c r="Q621" s="154">
        <f t="shared" si="504"/>
        <v>2.8233795925518102E-2</v>
      </c>
    </row>
    <row r="622" spans="1:18">
      <c r="A622" s="102">
        <v>621</v>
      </c>
      <c r="B622" s="151" t="s">
        <v>3174</v>
      </c>
      <c r="C622" s="150">
        <v>41086</v>
      </c>
      <c r="D622" s="116">
        <v>7190000</v>
      </c>
      <c r="E622" s="116">
        <v>7190000</v>
      </c>
      <c r="F622" s="116">
        <v>7190000</v>
      </c>
      <c r="G622" s="116">
        <v>7190000</v>
      </c>
      <c r="H622" s="102"/>
      <c r="I622" s="116">
        <f t="shared" ref="I622:I685" si="533">G622*1.1</f>
        <v>7909000.0000000009</v>
      </c>
      <c r="J622" s="116">
        <f t="shared" ref="J622:J685" si="534">G622/3</f>
        <v>2396666.6666666665</v>
      </c>
      <c r="K622" s="120">
        <f t="shared" ref="K622" si="535">G890</f>
        <v>12990000</v>
      </c>
      <c r="L622" s="120">
        <f t="shared" ref="L622" si="536">K622-I622</f>
        <v>5080999.9999999991</v>
      </c>
      <c r="M622" s="120">
        <f>J622*$AI$6/200</f>
        <v>299583.33333333331</v>
      </c>
      <c r="N622" s="120">
        <f t="shared" si="503"/>
        <v>5380583.3333333321</v>
      </c>
      <c r="O622" s="120">
        <f t="shared" si="498"/>
        <v>160000</v>
      </c>
      <c r="P622" s="154">
        <f t="shared" si="497"/>
        <v>2.2759601706970129E-2</v>
      </c>
      <c r="Q622" s="154">
        <f t="shared" si="504"/>
        <v>2.1020548878014338E-2</v>
      </c>
      <c r="R622" s="102">
        <v>1</v>
      </c>
    </row>
    <row r="623" spans="1:18">
      <c r="A623" s="102">
        <v>622</v>
      </c>
      <c r="B623" s="151" t="s">
        <v>3173</v>
      </c>
      <c r="C623" s="150">
        <v>41087</v>
      </c>
      <c r="D623" s="116">
        <v>7290000</v>
      </c>
      <c r="E623" s="116">
        <v>7290000</v>
      </c>
      <c r="F623" s="116">
        <v>7290000</v>
      </c>
      <c r="G623" s="116">
        <v>7290000</v>
      </c>
      <c r="H623" s="102"/>
      <c r="I623" s="152">
        <v>0</v>
      </c>
      <c r="J623" s="152">
        <v>0</v>
      </c>
      <c r="K623" s="152">
        <v>0</v>
      </c>
      <c r="M623" s="120">
        <f>J623*$AI$6/200</f>
        <v>0</v>
      </c>
      <c r="N623" s="120">
        <f t="shared" si="503"/>
        <v>0</v>
      </c>
      <c r="O623" s="120">
        <f t="shared" si="498"/>
        <v>100000</v>
      </c>
      <c r="P623" s="154">
        <f t="shared" si="497"/>
        <v>1.3908205841446454E-2</v>
      </c>
      <c r="Q623" s="154">
        <f t="shared" si="504"/>
        <v>3.9422852110038931E-2</v>
      </c>
    </row>
    <row r="624" spans="1:18">
      <c r="A624" s="102">
        <v>623</v>
      </c>
      <c r="B624" s="151" t="s">
        <v>3172</v>
      </c>
      <c r="C624" s="150">
        <v>41088</v>
      </c>
      <c r="D624" s="116">
        <v>7760000</v>
      </c>
      <c r="E624" s="116">
        <v>7760000</v>
      </c>
      <c r="F624" s="116">
        <v>7760000</v>
      </c>
      <c r="G624" s="116">
        <v>7760000</v>
      </c>
      <c r="H624" s="102"/>
      <c r="I624" s="152">
        <v>0</v>
      </c>
      <c r="J624" s="152">
        <v>0</v>
      </c>
      <c r="K624" s="152">
        <v>0</v>
      </c>
      <c r="M624" s="120">
        <f>J624*$AI$6/200</f>
        <v>0</v>
      </c>
      <c r="N624" s="120">
        <f t="shared" si="503"/>
        <v>0</v>
      </c>
      <c r="O624" s="120">
        <f t="shared" si="498"/>
        <v>470000</v>
      </c>
      <c r="P624" s="154">
        <f t="shared" si="497"/>
        <v>6.4471879286694095E-2</v>
      </c>
      <c r="Q624" s="154">
        <f t="shared" si="504"/>
        <v>5.7669452745411638E-2</v>
      </c>
    </row>
    <row r="625" spans="1:18">
      <c r="A625" s="102">
        <v>624</v>
      </c>
      <c r="B625" s="151" t="s">
        <v>3171</v>
      </c>
      <c r="C625" s="150">
        <v>41089</v>
      </c>
      <c r="D625" s="116">
        <v>7700000</v>
      </c>
      <c r="E625" s="116">
        <v>7700000</v>
      </c>
      <c r="F625" s="116">
        <v>7700000</v>
      </c>
      <c r="G625" s="116">
        <v>7700000</v>
      </c>
      <c r="H625" s="102"/>
      <c r="I625" s="152">
        <v>0</v>
      </c>
      <c r="J625" s="152">
        <v>0</v>
      </c>
      <c r="K625" s="152">
        <v>0</v>
      </c>
      <c r="M625" s="120">
        <f>J625*$AI$6/200</f>
        <v>0</v>
      </c>
      <c r="N625" s="120">
        <f t="shared" si="503"/>
        <v>0</v>
      </c>
      <c r="O625" s="120">
        <f t="shared" si="498"/>
        <v>-60000</v>
      </c>
      <c r="P625" s="154">
        <f t="shared" si="497"/>
        <v>-7.7319587628865982E-3</v>
      </c>
      <c r="Q625" s="154">
        <f t="shared" si="504"/>
        <v>0.11415295149470558</v>
      </c>
    </row>
    <row r="626" spans="1:18">
      <c r="A626" s="102">
        <v>625</v>
      </c>
      <c r="B626" s="151" t="s">
        <v>3170</v>
      </c>
      <c r="C626" s="150">
        <v>41090</v>
      </c>
      <c r="D626" s="116">
        <v>7540000</v>
      </c>
      <c r="E626" s="116">
        <v>7500000</v>
      </c>
      <c r="F626" s="116">
        <v>7870000</v>
      </c>
      <c r="G626" s="116">
        <v>7630000</v>
      </c>
      <c r="H626" s="102"/>
      <c r="I626" s="153">
        <v>0</v>
      </c>
      <c r="J626" s="153">
        <v>0</v>
      </c>
      <c r="K626" s="153">
        <v>0</v>
      </c>
      <c r="M626" s="120">
        <f>J626*$AI$6/200</f>
        <v>0</v>
      </c>
      <c r="N626" s="120">
        <f t="shared" si="503"/>
        <v>0</v>
      </c>
      <c r="O626" s="120">
        <f t="shared" si="498"/>
        <v>-70000</v>
      </c>
      <c r="P626" s="154">
        <f t="shared" si="497"/>
        <v>-9.0909090909090905E-3</v>
      </c>
      <c r="Q626" s="154">
        <f t="shared" si="504"/>
        <v>9.0570848639599966E-2</v>
      </c>
    </row>
    <row r="627" spans="1:18">
      <c r="A627" s="102">
        <v>626</v>
      </c>
      <c r="B627" s="151" t="s">
        <v>3169</v>
      </c>
      <c r="C627" s="150">
        <v>41091</v>
      </c>
      <c r="D627" s="116">
        <v>7620000</v>
      </c>
      <c r="E627" s="116">
        <v>7390000</v>
      </c>
      <c r="F627" s="116">
        <v>7630000</v>
      </c>
      <c r="G627" s="116">
        <v>7410000</v>
      </c>
      <c r="H627" s="102"/>
      <c r="I627" s="116">
        <f t="shared" ref="I627:I690" si="537">G627*1.1</f>
        <v>8151000.0000000009</v>
      </c>
      <c r="J627" s="116">
        <f t="shared" ref="J627:J690" si="538">G627/3</f>
        <v>2470000</v>
      </c>
      <c r="K627" s="120">
        <f t="shared" ref="K627" si="539">G895</f>
        <v>12350000</v>
      </c>
      <c r="L627" s="120">
        <f t="shared" ref="L627" si="540">K627-I627</f>
        <v>4198999.9999999991</v>
      </c>
      <c r="M627" s="120">
        <f>J627*$AI$6/200</f>
        <v>308750</v>
      </c>
      <c r="N627" s="120">
        <f t="shared" si="503"/>
        <v>4507749.9999999991</v>
      </c>
      <c r="O627" s="120">
        <f t="shared" si="498"/>
        <v>-220000</v>
      </c>
      <c r="P627" s="154">
        <f t="shared" si="497"/>
        <v>-2.8833551769331587E-2</v>
      </c>
      <c r="Q627" s="154">
        <f t="shared" si="504"/>
        <v>8.4316818981314989E-2</v>
      </c>
      <c r="R627" s="102">
        <v>1</v>
      </c>
    </row>
    <row r="628" spans="1:18">
      <c r="A628" s="102">
        <v>627</v>
      </c>
      <c r="B628" s="151" t="s">
        <v>3168</v>
      </c>
      <c r="C628" s="150">
        <v>41092</v>
      </c>
      <c r="D628" s="116">
        <v>7340000</v>
      </c>
      <c r="E628" s="116">
        <v>7220000</v>
      </c>
      <c r="F628" s="116">
        <v>7370000</v>
      </c>
      <c r="G628" s="116">
        <v>7280000</v>
      </c>
      <c r="H628" s="102"/>
      <c r="I628" s="152">
        <v>0</v>
      </c>
      <c r="J628" s="152">
        <v>0</v>
      </c>
      <c r="K628" s="152">
        <v>0</v>
      </c>
      <c r="M628" s="120">
        <f>J628*$AI$6/200</f>
        <v>0</v>
      </c>
      <c r="N628" s="120">
        <f t="shared" si="503"/>
        <v>0</v>
      </c>
      <c r="O628" s="120">
        <f t="shared" si="498"/>
        <v>-130000</v>
      </c>
      <c r="P628" s="154">
        <f t="shared" si="497"/>
        <v>-1.7543859649122806E-2</v>
      </c>
      <c r="Q628" s="154">
        <f t="shared" si="504"/>
        <v>3.2723665505013266E-2</v>
      </c>
    </row>
    <row r="629" spans="1:18">
      <c r="A629" s="102">
        <v>628</v>
      </c>
      <c r="B629" s="151" t="s">
        <v>3167</v>
      </c>
      <c r="C629" s="150">
        <v>41093</v>
      </c>
      <c r="D629" s="116">
        <v>7285000</v>
      </c>
      <c r="E629" s="116">
        <v>7285000</v>
      </c>
      <c r="F629" s="116">
        <v>7550000</v>
      </c>
      <c r="G629" s="116">
        <v>7530000</v>
      </c>
      <c r="H629" s="102"/>
      <c r="I629" s="152">
        <v>0</v>
      </c>
      <c r="J629" s="152">
        <v>0</v>
      </c>
      <c r="K629" s="152">
        <v>0</v>
      </c>
      <c r="M629" s="120">
        <f>J629*$AI$6/200</f>
        <v>0</v>
      </c>
      <c r="N629" s="120">
        <f t="shared" si="503"/>
        <v>0</v>
      </c>
      <c r="O629" s="120">
        <f t="shared" si="498"/>
        <v>250000</v>
      </c>
      <c r="P629" s="154">
        <f t="shared" si="497"/>
        <v>3.4340659340659344E-2</v>
      </c>
      <c r="Q629" s="154">
        <f t="shared" si="504"/>
        <v>1.2716000144440097E-3</v>
      </c>
    </row>
    <row r="630" spans="1:18">
      <c r="A630" s="102">
        <v>629</v>
      </c>
      <c r="B630" s="151" t="s">
        <v>3166</v>
      </c>
      <c r="C630" s="150">
        <v>41094</v>
      </c>
      <c r="D630" s="116">
        <v>7550000</v>
      </c>
      <c r="E630" s="116">
        <v>7440000</v>
      </c>
      <c r="F630" s="116">
        <v>7550000</v>
      </c>
      <c r="G630" s="116">
        <v>7450000</v>
      </c>
      <c r="H630" s="102"/>
      <c r="I630" s="152">
        <v>0</v>
      </c>
      <c r="J630" s="152">
        <v>0</v>
      </c>
      <c r="K630" s="152">
        <v>0</v>
      </c>
      <c r="M630" s="120">
        <f>J630*$AI$6/200</f>
        <v>0</v>
      </c>
      <c r="N630" s="120">
        <f t="shared" si="503"/>
        <v>0</v>
      </c>
      <c r="O630" s="120">
        <f t="shared" si="498"/>
        <v>-80000</v>
      </c>
      <c r="P630" s="154">
        <f t="shared" si="497"/>
        <v>-1.0624169986719787E-2</v>
      </c>
      <c r="Q630" s="154">
        <f t="shared" si="504"/>
        <v>-2.8859619931590738E-2</v>
      </c>
    </row>
    <row r="631" spans="1:18">
      <c r="A631" s="102">
        <v>630</v>
      </c>
      <c r="B631" s="151" t="s">
        <v>3165</v>
      </c>
      <c r="C631" s="150">
        <v>41097</v>
      </c>
      <c r="D631" s="116">
        <v>7300000</v>
      </c>
      <c r="E631" s="116">
        <v>7230000</v>
      </c>
      <c r="F631" s="116">
        <v>7310000</v>
      </c>
      <c r="G631" s="116">
        <v>7290000</v>
      </c>
      <c r="H631" s="102"/>
      <c r="I631" s="153">
        <v>0</v>
      </c>
      <c r="J631" s="153">
        <v>0</v>
      </c>
      <c r="K631" s="153">
        <v>0</v>
      </c>
      <c r="M631" s="120">
        <f>J631*$AI$6/200</f>
        <v>0</v>
      </c>
      <c r="N631" s="120">
        <f t="shared" si="503"/>
        <v>0</v>
      </c>
      <c r="O631" s="120">
        <f t="shared" si="498"/>
        <v>-160000</v>
      </c>
      <c r="P631" s="154">
        <f t="shared" si="497"/>
        <v>-2.1476510067114093E-2</v>
      </c>
      <c r="Q631" s="154">
        <f t="shared" si="504"/>
        <v>-3.1751831155423925E-2</v>
      </c>
    </row>
    <row r="632" spans="1:18">
      <c r="A632" s="102">
        <v>631</v>
      </c>
      <c r="B632" s="151" t="s">
        <v>3164</v>
      </c>
      <c r="C632" s="150">
        <v>41098</v>
      </c>
      <c r="D632" s="116">
        <v>7150000</v>
      </c>
      <c r="E632" s="116">
        <v>7120000</v>
      </c>
      <c r="F632" s="116">
        <v>7200000</v>
      </c>
      <c r="G632" s="116">
        <v>7120000</v>
      </c>
      <c r="H632" s="102"/>
      <c r="I632" s="116">
        <f t="shared" ref="I632:I695" si="541">G632*1.1</f>
        <v>7832000.0000000009</v>
      </c>
      <c r="J632" s="116">
        <f t="shared" ref="J632:J695" si="542">G632/3</f>
        <v>2373333.3333333335</v>
      </c>
      <c r="K632" s="120">
        <f t="shared" ref="K632" si="543">G900</f>
        <v>10980000</v>
      </c>
      <c r="L632" s="120">
        <f t="shared" ref="L632" si="544">K632-I632</f>
        <v>3147999.9999999991</v>
      </c>
      <c r="M632" s="120">
        <f>J632*$AI$6/200</f>
        <v>296666.66666666669</v>
      </c>
      <c r="N632" s="120">
        <f t="shared" si="503"/>
        <v>3444666.6666666656</v>
      </c>
      <c r="O632" s="120">
        <f t="shared" si="498"/>
        <v>-170000</v>
      </c>
      <c r="P632" s="154">
        <f t="shared" si="497"/>
        <v>-2.3319615912208505E-2</v>
      </c>
      <c r="Q632" s="154">
        <f t="shared" si="504"/>
        <v>-4.413743213162892E-2</v>
      </c>
      <c r="R632" s="102">
        <v>1</v>
      </c>
    </row>
    <row r="633" spans="1:18">
      <c r="A633" s="102">
        <v>632</v>
      </c>
      <c r="B633" s="151" t="s">
        <v>3163</v>
      </c>
      <c r="C633" s="150">
        <v>41099</v>
      </c>
      <c r="D633" s="116">
        <v>7040000</v>
      </c>
      <c r="E633" s="116">
        <v>6990000</v>
      </c>
      <c r="F633" s="116">
        <v>7120000</v>
      </c>
      <c r="G633" s="116">
        <v>7100000</v>
      </c>
      <c r="H633" s="102"/>
      <c r="I633" s="152">
        <v>0</v>
      </c>
      <c r="J633" s="152">
        <v>0</v>
      </c>
      <c r="K633" s="152">
        <v>0</v>
      </c>
      <c r="M633" s="120">
        <f>J633*$AI$6/200</f>
        <v>0</v>
      </c>
      <c r="N633" s="120">
        <f t="shared" si="503"/>
        <v>0</v>
      </c>
      <c r="O633" s="120">
        <f t="shared" si="498"/>
        <v>-20000</v>
      </c>
      <c r="P633" s="154">
        <f t="shared" si="497"/>
        <v>-2.8089887640449437E-3</v>
      </c>
      <c r="Q633" s="154">
        <f t="shared" si="504"/>
        <v>-3.8623496274505849E-2</v>
      </c>
    </row>
    <row r="634" spans="1:18">
      <c r="A634" s="102">
        <v>633</v>
      </c>
      <c r="B634" s="151" t="s">
        <v>3162</v>
      </c>
      <c r="C634" s="150">
        <v>41100</v>
      </c>
      <c r="D634" s="116">
        <v>7200000</v>
      </c>
      <c r="E634" s="116">
        <v>7190000</v>
      </c>
      <c r="F634" s="116">
        <v>7280000</v>
      </c>
      <c r="G634" s="116">
        <v>7240000</v>
      </c>
      <c r="H634" s="102"/>
      <c r="I634" s="152">
        <v>0</v>
      </c>
      <c r="J634" s="152">
        <v>0</v>
      </c>
      <c r="K634" s="152">
        <v>0</v>
      </c>
      <c r="M634" s="120">
        <f>J634*$AI$6/200</f>
        <v>0</v>
      </c>
      <c r="N634" s="120">
        <f t="shared" si="503"/>
        <v>0</v>
      </c>
      <c r="O634" s="120">
        <f t="shared" si="498"/>
        <v>140000</v>
      </c>
      <c r="P634" s="154">
        <f t="shared" si="497"/>
        <v>1.9718309859154931E-2</v>
      </c>
      <c r="Q634" s="154">
        <f t="shared" si="504"/>
        <v>-2.3888625389427983E-2</v>
      </c>
    </row>
    <row r="635" spans="1:18">
      <c r="A635" s="102">
        <v>634</v>
      </c>
      <c r="B635" s="151" t="s">
        <v>3161</v>
      </c>
      <c r="C635" s="150">
        <v>41101</v>
      </c>
      <c r="D635" s="116">
        <v>7150000</v>
      </c>
      <c r="E635" s="116">
        <v>7110000</v>
      </c>
      <c r="F635" s="116">
        <v>7170000</v>
      </c>
      <c r="G635" s="116">
        <v>7110000</v>
      </c>
      <c r="H635" s="102"/>
      <c r="I635" s="152">
        <v>0</v>
      </c>
      <c r="J635" s="152">
        <v>0</v>
      </c>
      <c r="K635" s="152">
        <v>0</v>
      </c>
      <c r="M635" s="120">
        <f>J635*$AI$6/200</f>
        <v>0</v>
      </c>
      <c r="N635" s="120">
        <f t="shared" si="503"/>
        <v>0</v>
      </c>
      <c r="O635" s="120">
        <f t="shared" si="498"/>
        <v>-130000</v>
      </c>
      <c r="P635" s="154">
        <f t="shared" si="497"/>
        <v>-1.7955801104972375E-2</v>
      </c>
      <c r="Q635" s="154">
        <f t="shared" si="504"/>
        <v>-3.8510974870932399E-2</v>
      </c>
    </row>
    <row r="636" spans="1:18">
      <c r="A636" s="102">
        <v>635</v>
      </c>
      <c r="B636" s="151" t="s">
        <v>3160</v>
      </c>
      <c r="C636" s="150">
        <v>41102</v>
      </c>
      <c r="D636" s="116">
        <v>7090000</v>
      </c>
      <c r="E636" s="116">
        <v>7090000</v>
      </c>
      <c r="F636" s="116">
        <v>7120000</v>
      </c>
      <c r="G636" s="116">
        <v>7120000</v>
      </c>
      <c r="H636" s="102"/>
      <c r="I636" s="153">
        <v>0</v>
      </c>
      <c r="J636" s="153">
        <v>0</v>
      </c>
      <c r="K636" s="153">
        <v>0</v>
      </c>
      <c r="M636" s="120">
        <f>J636*$AI$6/200</f>
        <v>0</v>
      </c>
      <c r="N636" s="120">
        <f t="shared" si="503"/>
        <v>0</v>
      </c>
      <c r="O636" s="120">
        <f t="shared" si="498"/>
        <v>10000</v>
      </c>
      <c r="P636" s="154">
        <f t="shared" si="497"/>
        <v>1.4064697609001407E-3</v>
      </c>
      <c r="Q636" s="154">
        <f t="shared" si="504"/>
        <v>-4.5842605989184992E-2</v>
      </c>
    </row>
    <row r="637" spans="1:18">
      <c r="A637" s="102">
        <v>636</v>
      </c>
      <c r="B637" s="151" t="s">
        <v>3159</v>
      </c>
      <c r="C637" s="150">
        <v>41104</v>
      </c>
      <c r="D637" s="116">
        <v>7220000</v>
      </c>
      <c r="E637" s="116">
        <v>7130000</v>
      </c>
      <c r="F637" s="116">
        <v>7220000</v>
      </c>
      <c r="G637" s="116">
        <v>7130000</v>
      </c>
      <c r="H637" s="102"/>
      <c r="I637" s="116">
        <f t="shared" ref="I637:I700" si="545">G637*1.1</f>
        <v>7843000.0000000009</v>
      </c>
      <c r="J637" s="116">
        <f t="shared" ref="J637:J700" si="546">G637/3</f>
        <v>2376666.6666666665</v>
      </c>
      <c r="K637" s="120">
        <f t="shared" ref="K637" si="547">G905</f>
        <v>11110000</v>
      </c>
      <c r="L637" s="120">
        <f t="shared" ref="L637" si="548">K637-I637</f>
        <v>3266999.9999999991</v>
      </c>
      <c r="M637" s="120">
        <f>J637*$AI$6/200</f>
        <v>297083.33333333331</v>
      </c>
      <c r="N637" s="120">
        <f t="shared" si="503"/>
        <v>3564083.3333333326</v>
      </c>
      <c r="O637" s="120">
        <f t="shared" si="498"/>
        <v>10000</v>
      </c>
      <c r="P637" s="154">
        <f t="shared" si="497"/>
        <v>1.4044943820224719E-3</v>
      </c>
      <c r="Q637" s="154">
        <f t="shared" si="504"/>
        <v>-2.2959626161170751E-2</v>
      </c>
      <c r="R637" s="102">
        <v>1</v>
      </c>
    </row>
    <row r="638" spans="1:18">
      <c r="A638" s="102">
        <v>637</v>
      </c>
      <c r="B638" s="151" t="s">
        <v>3158</v>
      </c>
      <c r="C638" s="150">
        <v>41105</v>
      </c>
      <c r="D638" s="116">
        <v>7080000</v>
      </c>
      <c r="E638" s="116">
        <v>7050000</v>
      </c>
      <c r="F638" s="116">
        <v>7095000</v>
      </c>
      <c r="G638" s="116">
        <v>7050000</v>
      </c>
      <c r="H638" s="102"/>
      <c r="I638" s="152">
        <v>0</v>
      </c>
      <c r="J638" s="152">
        <v>0</v>
      </c>
      <c r="K638" s="152">
        <v>0</v>
      </c>
      <c r="M638" s="120">
        <f>J638*$AI$6/200</f>
        <v>0</v>
      </c>
      <c r="N638" s="120">
        <f t="shared" si="503"/>
        <v>0</v>
      </c>
      <c r="O638" s="120">
        <f t="shared" si="498"/>
        <v>-80000</v>
      </c>
      <c r="P638" s="154">
        <f t="shared" si="497"/>
        <v>-1.1220196353436185E-2</v>
      </c>
      <c r="Q638" s="154">
        <f t="shared" si="504"/>
        <v>1.7644841330602249E-3</v>
      </c>
    </row>
    <row r="639" spans="1:18">
      <c r="A639" s="102">
        <v>638</v>
      </c>
      <c r="B639" s="151" t="s">
        <v>3157</v>
      </c>
      <c r="C639" s="150">
        <v>41106</v>
      </c>
      <c r="D639" s="116">
        <v>6990000</v>
      </c>
      <c r="E639" s="116">
        <v>6990000</v>
      </c>
      <c r="F639" s="116">
        <v>7100000</v>
      </c>
      <c r="G639" s="116">
        <v>7100000</v>
      </c>
      <c r="H639" s="102"/>
      <c r="I639" s="152">
        <v>0</v>
      </c>
      <c r="J639" s="152">
        <v>0</v>
      </c>
      <c r="K639" s="152">
        <v>0</v>
      </c>
      <c r="M639" s="120">
        <f>J639*$AI$6/200</f>
        <v>0</v>
      </c>
      <c r="N639" s="120">
        <f t="shared" si="503"/>
        <v>0</v>
      </c>
      <c r="O639" s="120">
        <f t="shared" si="498"/>
        <v>50000</v>
      </c>
      <c r="P639" s="154">
        <f t="shared" si="497"/>
        <v>7.0921985815602835E-3</v>
      </c>
      <c r="Q639" s="154">
        <f t="shared" si="504"/>
        <v>-6.6467234563310166E-3</v>
      </c>
    </row>
    <row r="640" spans="1:18">
      <c r="A640" s="102">
        <v>639</v>
      </c>
      <c r="B640" s="151" t="s">
        <v>3156</v>
      </c>
      <c r="C640" s="150">
        <v>41107</v>
      </c>
      <c r="D640" s="116">
        <v>7130000</v>
      </c>
      <c r="E640" s="116">
        <v>7090000</v>
      </c>
      <c r="F640" s="116">
        <v>7130000</v>
      </c>
      <c r="G640" s="116">
        <v>7090000</v>
      </c>
      <c r="H640" s="102"/>
      <c r="I640" s="152">
        <v>0</v>
      </c>
      <c r="J640" s="152">
        <v>0</v>
      </c>
      <c r="K640" s="152">
        <v>0</v>
      </c>
      <c r="M640" s="120">
        <f>J640*$AI$6/200</f>
        <v>0</v>
      </c>
      <c r="N640" s="120">
        <f t="shared" si="503"/>
        <v>0</v>
      </c>
      <c r="O640" s="120">
        <f t="shared" si="498"/>
        <v>-10000</v>
      </c>
      <c r="P640" s="154">
        <f t="shared" si="497"/>
        <v>-1.4084507042253522E-3</v>
      </c>
      <c r="Q640" s="154">
        <f t="shared" si="504"/>
        <v>-1.9272834733925662E-2</v>
      </c>
    </row>
    <row r="641" spans="1:18">
      <c r="A641" s="102">
        <v>640</v>
      </c>
      <c r="B641" s="151" t="s">
        <v>3155</v>
      </c>
      <c r="C641" s="150">
        <v>41108</v>
      </c>
      <c r="D641" s="116">
        <v>7040000</v>
      </c>
      <c r="E641" s="116">
        <v>7040000</v>
      </c>
      <c r="F641" s="116">
        <v>7080000</v>
      </c>
      <c r="G641" s="116">
        <v>7080000</v>
      </c>
      <c r="H641" s="102"/>
      <c r="I641" s="153">
        <v>0</v>
      </c>
      <c r="J641" s="153">
        <v>0</v>
      </c>
      <c r="K641" s="153">
        <v>0</v>
      </c>
      <c r="M641" s="120">
        <f>J641*$AI$6/200</f>
        <v>0</v>
      </c>
      <c r="N641" s="120">
        <f t="shared" si="503"/>
        <v>0</v>
      </c>
      <c r="O641" s="120">
        <f t="shared" si="498"/>
        <v>-10000</v>
      </c>
      <c r="P641" s="154">
        <f t="shared" si="497"/>
        <v>-1.4104372355430183E-3</v>
      </c>
      <c r="Q641" s="154">
        <f t="shared" si="504"/>
        <v>-2.7254843331786412E-3</v>
      </c>
    </row>
    <row r="642" spans="1:18">
      <c r="A642" s="102">
        <v>641</v>
      </c>
      <c r="B642" s="151" t="s">
        <v>3154</v>
      </c>
      <c r="C642" s="150">
        <v>41109</v>
      </c>
      <c r="D642" s="116">
        <v>7060000</v>
      </c>
      <c r="E642" s="116">
        <v>7040000</v>
      </c>
      <c r="F642" s="116">
        <v>7060000</v>
      </c>
      <c r="G642" s="116">
        <v>7055000</v>
      </c>
      <c r="H642" s="102"/>
      <c r="I642" s="116">
        <f t="shared" ref="I642:I705" si="549">G642*1.1</f>
        <v>7760500.0000000009</v>
      </c>
      <c r="J642" s="116">
        <f t="shared" ref="J642:J705" si="550">G642/3</f>
        <v>2351666.6666666665</v>
      </c>
      <c r="K642" s="120">
        <f t="shared" ref="K642" si="551">G910</f>
        <v>10930000</v>
      </c>
      <c r="L642" s="120">
        <f t="shared" ref="L642" si="552">K642-I642</f>
        <v>3169499.9999999991</v>
      </c>
      <c r="M642" s="120">
        <f>J642*$AI$6/200</f>
        <v>293958.33333333331</v>
      </c>
      <c r="N642" s="120">
        <f t="shared" si="503"/>
        <v>3463458.3333333326</v>
      </c>
      <c r="O642" s="120">
        <f t="shared" si="498"/>
        <v>-25000</v>
      </c>
      <c r="P642" s="154">
        <f t="shared" si="497"/>
        <v>-3.5310734463276836E-3</v>
      </c>
      <c r="Q642" s="154">
        <f t="shared" si="504"/>
        <v>-5.5423913296217993E-3</v>
      </c>
      <c r="R642" s="102">
        <v>1</v>
      </c>
    </row>
    <row r="643" spans="1:18">
      <c r="A643" s="102">
        <v>642</v>
      </c>
      <c r="B643" s="151" t="s">
        <v>3153</v>
      </c>
      <c r="C643" s="150">
        <v>41112</v>
      </c>
      <c r="D643" s="116">
        <v>6990000</v>
      </c>
      <c r="E643" s="116">
        <v>6960000</v>
      </c>
      <c r="F643" s="116">
        <v>7010000</v>
      </c>
      <c r="G643" s="116">
        <v>6960000</v>
      </c>
      <c r="H643" s="102"/>
      <c r="I643" s="152">
        <v>0</v>
      </c>
      <c r="J643" s="152">
        <v>0</v>
      </c>
      <c r="K643" s="152">
        <v>0</v>
      </c>
      <c r="M643" s="120">
        <f>J643*$AI$6/200</f>
        <v>0</v>
      </c>
      <c r="N643" s="120">
        <f t="shared" si="503"/>
        <v>0</v>
      </c>
      <c r="O643" s="120">
        <f t="shared" si="498"/>
        <v>-95000</v>
      </c>
      <c r="P643" s="154">
        <f t="shared" ref="P643:P706" si="553">O643/G642</f>
        <v>-1.3465627214741318E-2</v>
      </c>
      <c r="Q643" s="154">
        <f t="shared" si="504"/>
        <v>-1.0477959157971955E-2</v>
      </c>
    </row>
    <row r="644" spans="1:18">
      <c r="A644" s="102">
        <v>643</v>
      </c>
      <c r="B644" s="151" t="s">
        <v>3152</v>
      </c>
      <c r="C644" s="150">
        <v>41111</v>
      </c>
      <c r="D644" s="116">
        <v>7040000</v>
      </c>
      <c r="E644" s="116">
        <v>7010000</v>
      </c>
      <c r="F644" s="116">
        <v>7040000</v>
      </c>
      <c r="G644" s="116">
        <v>7020000</v>
      </c>
      <c r="H644" s="102"/>
      <c r="I644" s="152">
        <v>0</v>
      </c>
      <c r="J644" s="152">
        <v>0</v>
      </c>
      <c r="K644" s="152">
        <v>0</v>
      </c>
      <c r="M644" s="120">
        <f>J644*$AI$6/200</f>
        <v>0</v>
      </c>
      <c r="N644" s="120">
        <f t="shared" si="503"/>
        <v>0</v>
      </c>
      <c r="O644" s="120">
        <f t="shared" ref="O644:O707" si="554">G644-G643</f>
        <v>60000</v>
      </c>
      <c r="P644" s="154">
        <f t="shared" si="553"/>
        <v>8.6206896551724137E-3</v>
      </c>
      <c r="Q644" s="154">
        <f t="shared" si="504"/>
        <v>-1.2723390019277088E-2</v>
      </c>
    </row>
    <row r="645" spans="1:18">
      <c r="A645" s="102">
        <v>644</v>
      </c>
      <c r="B645" s="151" t="s">
        <v>3151</v>
      </c>
      <c r="C645" s="150">
        <v>41113</v>
      </c>
      <c r="D645" s="116">
        <v>6930000</v>
      </c>
      <c r="E645" s="116">
        <v>6930000</v>
      </c>
      <c r="F645" s="116">
        <v>7010000</v>
      </c>
      <c r="G645" s="116">
        <v>6990000</v>
      </c>
      <c r="H645" s="102"/>
      <c r="I645" s="152">
        <v>0</v>
      </c>
      <c r="J645" s="152">
        <v>0</v>
      </c>
      <c r="K645" s="152">
        <v>0</v>
      </c>
      <c r="M645" s="120">
        <f>J645*$AI$6/200</f>
        <v>0</v>
      </c>
      <c r="N645" s="120">
        <f t="shared" si="503"/>
        <v>0</v>
      </c>
      <c r="O645" s="120">
        <f t="shared" si="554"/>
        <v>-30000</v>
      </c>
      <c r="P645" s="154">
        <f t="shared" si="553"/>
        <v>-4.2735042735042739E-3</v>
      </c>
      <c r="Q645" s="154">
        <f t="shared" si="504"/>
        <v>-1.1194898945664958E-2</v>
      </c>
    </row>
    <row r="646" spans="1:18">
      <c r="A646" s="102">
        <v>645</v>
      </c>
      <c r="B646" s="151" t="s">
        <v>3150</v>
      </c>
      <c r="C646" s="150">
        <v>41114</v>
      </c>
      <c r="D646" s="116">
        <v>7010000</v>
      </c>
      <c r="E646" s="116">
        <v>7010000</v>
      </c>
      <c r="F646" s="116">
        <v>7110000</v>
      </c>
      <c r="G646" s="116">
        <v>7110000</v>
      </c>
      <c r="H646" s="102"/>
      <c r="I646" s="153">
        <v>0</v>
      </c>
      <c r="J646" s="153">
        <v>0</v>
      </c>
      <c r="K646" s="153">
        <v>0</v>
      </c>
      <c r="M646" s="120">
        <f>J646*$AI$6/200</f>
        <v>0</v>
      </c>
      <c r="N646" s="120">
        <f t="shared" si="503"/>
        <v>0</v>
      </c>
      <c r="O646" s="120">
        <f t="shared" si="554"/>
        <v>120000</v>
      </c>
      <c r="P646" s="154">
        <f t="shared" si="553"/>
        <v>1.7167381974248927E-2</v>
      </c>
      <c r="Q646" s="154">
        <f t="shared" si="504"/>
        <v>-1.4059952514943878E-2</v>
      </c>
    </row>
    <row r="647" spans="1:18">
      <c r="A647" s="102">
        <v>646</v>
      </c>
      <c r="B647" s="151" t="s">
        <v>3149</v>
      </c>
      <c r="C647" s="150">
        <v>41115</v>
      </c>
      <c r="D647" s="116">
        <v>7120000</v>
      </c>
      <c r="E647" s="116">
        <v>7120000</v>
      </c>
      <c r="F647" s="116">
        <v>7180000</v>
      </c>
      <c r="G647" s="116">
        <v>7180000</v>
      </c>
      <c r="H647" s="102"/>
      <c r="I647" s="116">
        <f t="shared" ref="I647:I710" si="555">G647*1.1</f>
        <v>7898000.0000000009</v>
      </c>
      <c r="J647" s="116">
        <f t="shared" ref="J647:J710" si="556">G647/3</f>
        <v>2393333.3333333335</v>
      </c>
      <c r="K647" s="120">
        <f t="shared" ref="K647" si="557">G915</f>
        <v>11050000</v>
      </c>
      <c r="L647" s="120">
        <f t="shared" ref="L647" si="558">K647-I647</f>
        <v>3151999.9999999991</v>
      </c>
      <c r="M647" s="120">
        <f>J647*$AI$6/200</f>
        <v>299166.66666666669</v>
      </c>
      <c r="N647" s="120">
        <f t="shared" si="503"/>
        <v>3451166.6666666656</v>
      </c>
      <c r="O647" s="120">
        <f t="shared" si="554"/>
        <v>70000</v>
      </c>
      <c r="P647" s="154">
        <f t="shared" si="553"/>
        <v>9.8452883263009851E-3</v>
      </c>
      <c r="Q647" s="154">
        <f t="shared" si="504"/>
        <v>4.5178666948480651E-3</v>
      </c>
      <c r="R647" s="102">
        <v>1</v>
      </c>
    </row>
    <row r="648" spans="1:18">
      <c r="A648" s="102">
        <v>647</v>
      </c>
      <c r="B648" s="151" t="s">
        <v>3148</v>
      </c>
      <c r="C648" s="150">
        <v>41116</v>
      </c>
      <c r="D648" s="116">
        <v>7280000</v>
      </c>
      <c r="E648" s="116">
        <v>7280000</v>
      </c>
      <c r="F648" s="116">
        <v>7370000</v>
      </c>
      <c r="G648" s="116">
        <v>7370000</v>
      </c>
      <c r="H648" s="102"/>
      <c r="I648" s="152">
        <v>0</v>
      </c>
      <c r="J648" s="152">
        <v>0</v>
      </c>
      <c r="K648" s="152">
        <v>0</v>
      </c>
      <c r="M648" s="120">
        <f>J648*$AI$6/200</f>
        <v>0</v>
      </c>
      <c r="N648" s="120">
        <f t="shared" ref="N648:N711" si="559">L648+M648</f>
        <v>0</v>
      </c>
      <c r="O648" s="120">
        <f t="shared" si="554"/>
        <v>190000</v>
      </c>
      <c r="P648" s="154">
        <f t="shared" si="553"/>
        <v>2.6462395543175487E-2</v>
      </c>
      <c r="Q648" s="154">
        <f t="shared" ref="Q648:Q711" si="560">SUM(P643:P647)</f>
        <v>1.7894228467476736E-2</v>
      </c>
    </row>
    <row r="649" spans="1:18">
      <c r="A649" s="102">
        <v>648</v>
      </c>
      <c r="B649" s="151" t="s">
        <v>3147</v>
      </c>
      <c r="C649" s="150">
        <v>41118</v>
      </c>
      <c r="D649" s="116">
        <v>7390000</v>
      </c>
      <c r="E649" s="116">
        <v>7380000</v>
      </c>
      <c r="F649" s="116">
        <v>7440000</v>
      </c>
      <c r="G649" s="116">
        <v>7380000</v>
      </c>
      <c r="H649" s="102"/>
      <c r="I649" s="152">
        <v>0</v>
      </c>
      <c r="J649" s="152">
        <v>0</v>
      </c>
      <c r="K649" s="152">
        <v>0</v>
      </c>
      <c r="M649" s="120">
        <f>J649*$AI$6/200</f>
        <v>0</v>
      </c>
      <c r="N649" s="120">
        <f t="shared" si="559"/>
        <v>0</v>
      </c>
      <c r="O649" s="120">
        <f t="shared" si="554"/>
        <v>10000</v>
      </c>
      <c r="P649" s="154">
        <f t="shared" si="553"/>
        <v>1.3568521031207597E-3</v>
      </c>
      <c r="Q649" s="154">
        <f t="shared" si="560"/>
        <v>5.7822251225393542E-2</v>
      </c>
    </row>
    <row r="650" spans="1:18">
      <c r="A650" s="102">
        <v>649</v>
      </c>
      <c r="B650" s="151" t="s">
        <v>3146</v>
      </c>
      <c r="C650" s="150">
        <v>41119</v>
      </c>
      <c r="D650" s="116">
        <v>7320000</v>
      </c>
      <c r="E650" s="116">
        <v>7230000</v>
      </c>
      <c r="F650" s="116">
        <v>7340000</v>
      </c>
      <c r="G650" s="116">
        <v>7280000</v>
      </c>
      <c r="H650" s="102"/>
      <c r="I650" s="152">
        <v>0</v>
      </c>
      <c r="J650" s="152">
        <v>0</v>
      </c>
      <c r="K650" s="152">
        <v>0</v>
      </c>
      <c r="M650" s="120">
        <f>J650*$AI$6/200</f>
        <v>0</v>
      </c>
      <c r="N650" s="120">
        <f t="shared" si="559"/>
        <v>0</v>
      </c>
      <c r="O650" s="120">
        <f t="shared" si="554"/>
        <v>-100000</v>
      </c>
      <c r="P650" s="154">
        <f t="shared" si="553"/>
        <v>-1.3550135501355014E-2</v>
      </c>
      <c r="Q650" s="154">
        <f t="shared" si="560"/>
        <v>5.0558413673341886E-2</v>
      </c>
    </row>
    <row r="651" spans="1:18">
      <c r="A651" s="102">
        <v>650</v>
      </c>
      <c r="B651" s="151" t="s">
        <v>3145</v>
      </c>
      <c r="C651" s="150">
        <v>41120</v>
      </c>
      <c r="D651" s="116">
        <v>7300000</v>
      </c>
      <c r="E651" s="116">
        <v>7300000</v>
      </c>
      <c r="F651" s="116">
        <v>7380000</v>
      </c>
      <c r="G651" s="116">
        <v>7350000</v>
      </c>
      <c r="H651" s="102"/>
      <c r="I651" s="153">
        <v>0</v>
      </c>
      <c r="J651" s="153">
        <v>0</v>
      </c>
      <c r="K651" s="153">
        <v>0</v>
      </c>
      <c r="M651" s="120">
        <f>J651*$AI$6/200</f>
        <v>0</v>
      </c>
      <c r="N651" s="120">
        <f t="shared" si="559"/>
        <v>0</v>
      </c>
      <c r="O651" s="120">
        <f t="shared" si="554"/>
        <v>70000</v>
      </c>
      <c r="P651" s="154">
        <f t="shared" si="553"/>
        <v>9.6153846153846159E-3</v>
      </c>
      <c r="Q651" s="154">
        <f t="shared" si="560"/>
        <v>4.1281782445491147E-2</v>
      </c>
    </row>
    <row r="652" spans="1:18">
      <c r="A652" s="102">
        <v>651</v>
      </c>
      <c r="B652" s="151" t="s">
        <v>3144</v>
      </c>
      <c r="C652" s="150">
        <v>41121</v>
      </c>
      <c r="D652" s="116">
        <v>7340000</v>
      </c>
      <c r="E652" s="116">
        <v>7335000</v>
      </c>
      <c r="F652" s="116">
        <v>7400000</v>
      </c>
      <c r="G652" s="116">
        <v>7400000</v>
      </c>
      <c r="H652" s="102"/>
      <c r="I652" s="116">
        <f t="shared" ref="I652:I715" si="561">G652*1.1</f>
        <v>8140000.0000000009</v>
      </c>
      <c r="J652" s="116">
        <f t="shared" ref="J652:J715" si="562">G652/3</f>
        <v>2466666.6666666665</v>
      </c>
      <c r="K652" s="120">
        <f t="shared" ref="K652" si="563">G920</f>
        <v>10715000</v>
      </c>
      <c r="L652" s="120">
        <f t="shared" ref="L652" si="564">K652-I652</f>
        <v>2574999.9999999991</v>
      </c>
      <c r="M652" s="120">
        <f>J652*$AI$6/200</f>
        <v>308333.33333333331</v>
      </c>
      <c r="N652" s="120">
        <f t="shared" si="559"/>
        <v>2883333.3333333326</v>
      </c>
      <c r="O652" s="120">
        <f t="shared" si="554"/>
        <v>50000</v>
      </c>
      <c r="P652" s="154">
        <f t="shared" si="553"/>
        <v>6.8027210884353739E-3</v>
      </c>
      <c r="Q652" s="154">
        <f t="shared" si="560"/>
        <v>3.3729785086626829E-2</v>
      </c>
      <c r="R652" s="102">
        <v>1</v>
      </c>
    </row>
    <row r="653" spans="1:18">
      <c r="A653" s="102">
        <v>652</v>
      </c>
      <c r="B653" s="151" t="s">
        <v>3143</v>
      </c>
      <c r="C653" s="150">
        <v>41122</v>
      </c>
      <c r="D653" s="116">
        <v>7390000</v>
      </c>
      <c r="E653" s="116">
        <v>7390000</v>
      </c>
      <c r="F653" s="116">
        <v>7490000</v>
      </c>
      <c r="G653" s="116">
        <v>7430000</v>
      </c>
      <c r="H653" s="102"/>
      <c r="I653" s="152">
        <v>0</v>
      </c>
      <c r="J653" s="152">
        <v>0</v>
      </c>
      <c r="K653" s="152">
        <v>0</v>
      </c>
      <c r="M653" s="120">
        <f>J653*$AI$6/200</f>
        <v>0</v>
      </c>
      <c r="N653" s="120">
        <f t="shared" si="559"/>
        <v>0</v>
      </c>
      <c r="O653" s="120">
        <f t="shared" si="554"/>
        <v>30000</v>
      </c>
      <c r="P653" s="154">
        <f t="shared" si="553"/>
        <v>4.0540540540540543E-3</v>
      </c>
      <c r="Q653" s="154">
        <f t="shared" si="560"/>
        <v>3.0687217848761224E-2</v>
      </c>
    </row>
    <row r="654" spans="1:18">
      <c r="A654" s="102">
        <v>653</v>
      </c>
      <c r="B654" s="151" t="s">
        <v>3142</v>
      </c>
      <c r="C654" s="150">
        <v>41123</v>
      </c>
      <c r="D654" s="116">
        <v>7450000</v>
      </c>
      <c r="E654" s="116">
        <v>7450000</v>
      </c>
      <c r="F654" s="116">
        <v>7490000</v>
      </c>
      <c r="G654" s="116">
        <v>7460000</v>
      </c>
      <c r="H654" s="102"/>
      <c r="I654" s="152">
        <v>0</v>
      </c>
      <c r="J654" s="152">
        <v>0</v>
      </c>
      <c r="K654" s="152">
        <v>0</v>
      </c>
      <c r="M654" s="120">
        <f>J654*$AI$6/200</f>
        <v>0</v>
      </c>
      <c r="N654" s="120">
        <f t="shared" si="559"/>
        <v>0</v>
      </c>
      <c r="O654" s="120">
        <f t="shared" si="554"/>
        <v>30000</v>
      </c>
      <c r="P654" s="154">
        <f t="shared" si="553"/>
        <v>4.0376850605652759E-3</v>
      </c>
      <c r="Q654" s="154">
        <f t="shared" si="560"/>
        <v>8.2788763596397912E-3</v>
      </c>
    </row>
    <row r="655" spans="1:18">
      <c r="A655" s="102">
        <v>654</v>
      </c>
      <c r="B655" s="151" t="s">
        <v>3141</v>
      </c>
      <c r="C655" s="150">
        <v>41125</v>
      </c>
      <c r="D655" s="116">
        <v>7420000</v>
      </c>
      <c r="E655" s="116">
        <v>7380000</v>
      </c>
      <c r="F655" s="116">
        <v>7430000</v>
      </c>
      <c r="G655" s="116">
        <v>7390000</v>
      </c>
      <c r="H655" s="102"/>
      <c r="I655" s="152">
        <v>0</v>
      </c>
      <c r="J655" s="152">
        <v>0</v>
      </c>
      <c r="K655" s="152">
        <v>0</v>
      </c>
      <c r="M655" s="120">
        <f>J655*$AI$6/200</f>
        <v>0</v>
      </c>
      <c r="N655" s="120">
        <f t="shared" si="559"/>
        <v>0</v>
      </c>
      <c r="O655" s="120">
        <f t="shared" si="554"/>
        <v>-70000</v>
      </c>
      <c r="P655" s="154">
        <f t="shared" si="553"/>
        <v>-9.3833780160857902E-3</v>
      </c>
      <c r="Q655" s="154">
        <f t="shared" si="560"/>
        <v>1.0959709317084305E-2</v>
      </c>
    </row>
    <row r="656" spans="1:18">
      <c r="A656" s="102">
        <v>655</v>
      </c>
      <c r="B656" s="151" t="s">
        <v>3140</v>
      </c>
      <c r="C656" s="150">
        <v>41126</v>
      </c>
      <c r="D656" s="116">
        <v>7360000</v>
      </c>
      <c r="E656" s="116">
        <v>7360000</v>
      </c>
      <c r="F656" s="116">
        <v>7510000</v>
      </c>
      <c r="G656" s="116">
        <v>7490000</v>
      </c>
      <c r="H656" s="102"/>
      <c r="I656" s="153">
        <v>0</v>
      </c>
      <c r="J656" s="153">
        <v>0</v>
      </c>
      <c r="K656" s="153">
        <v>0</v>
      </c>
      <c r="M656" s="120">
        <f>J656*$AI$6/200</f>
        <v>0</v>
      </c>
      <c r="N656" s="120">
        <f t="shared" si="559"/>
        <v>0</v>
      </c>
      <c r="O656" s="120">
        <f t="shared" si="554"/>
        <v>100000</v>
      </c>
      <c r="P656" s="154">
        <f t="shared" si="553"/>
        <v>1.3531799729364006E-2</v>
      </c>
      <c r="Q656" s="154">
        <f t="shared" si="560"/>
        <v>1.5126466802353529E-2</v>
      </c>
    </row>
    <row r="657" spans="1:18">
      <c r="A657" s="102">
        <v>656</v>
      </c>
      <c r="B657" s="151" t="s">
        <v>3139</v>
      </c>
      <c r="C657" s="150">
        <v>41127</v>
      </c>
      <c r="D657" s="116">
        <v>7660000</v>
      </c>
      <c r="E657" s="116">
        <v>7630000</v>
      </c>
      <c r="F657" s="116">
        <v>7800000</v>
      </c>
      <c r="G657" s="116">
        <v>7680000</v>
      </c>
      <c r="H657" s="102"/>
      <c r="I657" s="116">
        <f t="shared" ref="I657:I720" si="565">G657*1.1</f>
        <v>8448000</v>
      </c>
      <c r="J657" s="116">
        <f t="shared" ref="J657:J720" si="566">G657/3</f>
        <v>2560000</v>
      </c>
      <c r="K657" s="120">
        <f t="shared" ref="K657" si="567">G925</f>
        <v>10400000</v>
      </c>
      <c r="L657" s="120">
        <f t="shared" ref="L657" si="568">K657-I657</f>
        <v>1952000</v>
      </c>
      <c r="M657" s="120">
        <f>J657*$AI$6/200</f>
        <v>320000</v>
      </c>
      <c r="N657" s="120">
        <f t="shared" si="559"/>
        <v>2272000</v>
      </c>
      <c r="O657" s="120">
        <f t="shared" si="554"/>
        <v>190000</v>
      </c>
      <c r="P657" s="154">
        <f t="shared" si="553"/>
        <v>2.5367156208277702E-2</v>
      </c>
      <c r="Q657" s="154">
        <f t="shared" si="560"/>
        <v>1.904288191633292E-2</v>
      </c>
      <c r="R657" s="102">
        <v>1</v>
      </c>
    </row>
    <row r="658" spans="1:18">
      <c r="A658" s="102">
        <v>657</v>
      </c>
      <c r="B658" s="151" t="s">
        <v>3138</v>
      </c>
      <c r="C658" s="150">
        <v>41128</v>
      </c>
      <c r="D658" s="116">
        <v>7820000</v>
      </c>
      <c r="E658" s="116">
        <v>7750000</v>
      </c>
      <c r="F658" s="116">
        <v>7900000</v>
      </c>
      <c r="G658" s="116">
        <v>7840000</v>
      </c>
      <c r="H658" s="102"/>
      <c r="I658" s="152">
        <v>0</v>
      </c>
      <c r="J658" s="152">
        <v>0</v>
      </c>
      <c r="K658" s="152">
        <v>0</v>
      </c>
      <c r="M658" s="120">
        <f>J658*$AI$6/200</f>
        <v>0</v>
      </c>
      <c r="N658" s="120">
        <f t="shared" si="559"/>
        <v>0</v>
      </c>
      <c r="O658" s="120">
        <f t="shared" si="554"/>
        <v>160000</v>
      </c>
      <c r="P658" s="154">
        <f t="shared" si="553"/>
        <v>2.0833333333333332E-2</v>
      </c>
      <c r="Q658" s="154">
        <f t="shared" si="560"/>
        <v>3.7607317036175245E-2</v>
      </c>
    </row>
    <row r="659" spans="1:18">
      <c r="A659" s="102">
        <v>658</v>
      </c>
      <c r="B659" s="151" t="s">
        <v>3137</v>
      </c>
      <c r="C659" s="150">
        <v>41129</v>
      </c>
      <c r="D659" s="116">
        <v>7810000</v>
      </c>
      <c r="E659" s="116">
        <v>7630000</v>
      </c>
      <c r="F659" s="116">
        <v>7820000</v>
      </c>
      <c r="G659" s="116">
        <v>7630000</v>
      </c>
      <c r="H659" s="102"/>
      <c r="I659" s="152">
        <v>0</v>
      </c>
      <c r="J659" s="152">
        <v>0</v>
      </c>
      <c r="K659" s="152">
        <v>0</v>
      </c>
      <c r="M659" s="120">
        <f>J659*$AI$6/200</f>
        <v>0</v>
      </c>
      <c r="N659" s="120">
        <f t="shared" si="559"/>
        <v>0</v>
      </c>
      <c r="O659" s="120">
        <f t="shared" si="554"/>
        <v>-210000</v>
      </c>
      <c r="P659" s="154">
        <f t="shared" si="553"/>
        <v>-2.6785714285714284E-2</v>
      </c>
      <c r="Q659" s="154">
        <f t="shared" si="560"/>
        <v>5.4386596315454519E-2</v>
      </c>
    </row>
    <row r="660" spans="1:18">
      <c r="A660" s="102">
        <v>659</v>
      </c>
      <c r="B660" s="151" t="s">
        <v>3136</v>
      </c>
      <c r="C660" s="150">
        <v>41130</v>
      </c>
      <c r="D660" s="116">
        <v>7560000</v>
      </c>
      <c r="E660" s="116">
        <v>7560000</v>
      </c>
      <c r="F660" s="116">
        <v>7690000</v>
      </c>
      <c r="G660" s="116">
        <v>7670000</v>
      </c>
      <c r="H660" s="102"/>
      <c r="I660" s="152">
        <v>0</v>
      </c>
      <c r="J660" s="152">
        <v>0</v>
      </c>
      <c r="K660" s="152">
        <v>0</v>
      </c>
      <c r="M660" s="120">
        <f>J660*$AI$6/200</f>
        <v>0</v>
      </c>
      <c r="N660" s="120">
        <f t="shared" si="559"/>
        <v>0</v>
      </c>
      <c r="O660" s="120">
        <f t="shared" si="554"/>
        <v>40000</v>
      </c>
      <c r="P660" s="154">
        <f t="shared" si="553"/>
        <v>5.2424639580602884E-3</v>
      </c>
      <c r="Q660" s="154">
        <f t="shared" si="560"/>
        <v>2.3563196969174961E-2</v>
      </c>
    </row>
    <row r="661" spans="1:18">
      <c r="A661" s="102">
        <v>660</v>
      </c>
      <c r="B661" s="151" t="s">
        <v>3135</v>
      </c>
      <c r="C661" s="150">
        <v>41132</v>
      </c>
      <c r="D661" s="116">
        <v>7640000</v>
      </c>
      <c r="E661" s="116">
        <v>7640000</v>
      </c>
      <c r="F661" s="116">
        <v>7880000</v>
      </c>
      <c r="G661" s="116">
        <v>7840000</v>
      </c>
      <c r="H661" s="102"/>
      <c r="I661" s="153">
        <v>0</v>
      </c>
      <c r="J661" s="153">
        <v>0</v>
      </c>
      <c r="K661" s="153">
        <v>0</v>
      </c>
      <c r="M661" s="120">
        <f>J661*$AI$6/200</f>
        <v>0</v>
      </c>
      <c r="N661" s="120">
        <f t="shared" si="559"/>
        <v>0</v>
      </c>
      <c r="O661" s="120">
        <f t="shared" si="554"/>
        <v>170000</v>
      </c>
      <c r="P661" s="154">
        <f t="shared" si="553"/>
        <v>2.2164276401564539E-2</v>
      </c>
      <c r="Q661" s="154">
        <f t="shared" si="560"/>
        <v>3.8189038943321041E-2</v>
      </c>
    </row>
    <row r="662" spans="1:18">
      <c r="A662" s="102">
        <v>661</v>
      </c>
      <c r="B662" s="151" t="s">
        <v>3134</v>
      </c>
      <c r="C662" s="150">
        <v>41133</v>
      </c>
      <c r="D662" s="116">
        <v>7910000</v>
      </c>
      <c r="E662" s="116">
        <v>7840000</v>
      </c>
      <c r="F662" s="116">
        <v>8000000</v>
      </c>
      <c r="G662" s="116">
        <v>7920000</v>
      </c>
      <c r="H662" s="102"/>
      <c r="I662" s="116">
        <f t="shared" ref="I662:I725" si="569">G662*1.1</f>
        <v>8712000</v>
      </c>
      <c r="J662" s="116">
        <f t="shared" ref="J662:J725" si="570">G662/3</f>
        <v>2640000</v>
      </c>
      <c r="K662" s="120">
        <f t="shared" ref="K662" si="571">G930</f>
        <v>10580000</v>
      </c>
      <c r="L662" s="120">
        <f t="shared" ref="L662" si="572">K662-I662</f>
        <v>1868000</v>
      </c>
      <c r="M662" s="120">
        <f>J662*$AI$6/200</f>
        <v>330000</v>
      </c>
      <c r="N662" s="120">
        <f t="shared" si="559"/>
        <v>2198000</v>
      </c>
      <c r="O662" s="120">
        <f t="shared" si="554"/>
        <v>80000</v>
      </c>
      <c r="P662" s="154">
        <f t="shared" si="553"/>
        <v>1.020408163265306E-2</v>
      </c>
      <c r="Q662" s="154">
        <f t="shared" si="560"/>
        <v>4.6821515615521572E-2</v>
      </c>
      <c r="R662" s="102">
        <v>1</v>
      </c>
    </row>
    <row r="663" spans="1:18">
      <c r="A663" s="102">
        <v>662</v>
      </c>
      <c r="B663" s="151" t="s">
        <v>3133</v>
      </c>
      <c r="C663" s="150">
        <v>41134</v>
      </c>
      <c r="D663" s="116">
        <v>7870000</v>
      </c>
      <c r="E663" s="116">
        <v>7860000</v>
      </c>
      <c r="F663" s="116">
        <v>7910000</v>
      </c>
      <c r="G663" s="116">
        <v>7890000</v>
      </c>
      <c r="H663" s="102"/>
      <c r="I663" s="152">
        <v>0</v>
      </c>
      <c r="J663" s="152">
        <v>0</v>
      </c>
      <c r="K663" s="152">
        <v>0</v>
      </c>
      <c r="M663" s="120">
        <f>J663*$AI$6/200</f>
        <v>0</v>
      </c>
      <c r="N663" s="120">
        <f t="shared" si="559"/>
        <v>0</v>
      </c>
      <c r="O663" s="120">
        <f t="shared" si="554"/>
        <v>-30000</v>
      </c>
      <c r="P663" s="154">
        <f t="shared" si="553"/>
        <v>-3.787878787878788E-3</v>
      </c>
      <c r="Q663" s="154">
        <f t="shared" si="560"/>
        <v>3.1658441039896935E-2</v>
      </c>
    </row>
    <row r="664" spans="1:18">
      <c r="A664" s="102">
        <v>663</v>
      </c>
      <c r="B664" s="151" t="s">
        <v>3132</v>
      </c>
      <c r="C664" s="150">
        <v>41135</v>
      </c>
      <c r="D664" s="116">
        <v>7860000</v>
      </c>
      <c r="E664" s="116">
        <v>7840000</v>
      </c>
      <c r="F664" s="116">
        <v>7900000</v>
      </c>
      <c r="G664" s="116">
        <v>7845000</v>
      </c>
      <c r="H664" s="102"/>
      <c r="I664" s="152">
        <v>0</v>
      </c>
      <c r="J664" s="152">
        <v>0</v>
      </c>
      <c r="K664" s="152">
        <v>0</v>
      </c>
      <c r="M664" s="120">
        <f>J664*$AI$6/200</f>
        <v>0</v>
      </c>
      <c r="N664" s="120">
        <f t="shared" si="559"/>
        <v>0</v>
      </c>
      <c r="O664" s="120">
        <f t="shared" si="554"/>
        <v>-45000</v>
      </c>
      <c r="P664" s="154">
        <f t="shared" si="553"/>
        <v>-5.7034220532319393E-3</v>
      </c>
      <c r="Q664" s="154">
        <f t="shared" si="560"/>
        <v>7.037228918684817E-3</v>
      </c>
    </row>
    <row r="665" spans="1:18">
      <c r="A665" s="102">
        <v>664</v>
      </c>
      <c r="B665" s="151" t="s">
        <v>3131</v>
      </c>
      <c r="C665" s="150">
        <v>41136</v>
      </c>
      <c r="D665" s="116">
        <v>7830000</v>
      </c>
      <c r="E665" s="116">
        <v>7740000</v>
      </c>
      <c r="F665" s="116">
        <v>7830000</v>
      </c>
      <c r="G665" s="116">
        <v>7770000</v>
      </c>
      <c r="H665" s="102"/>
      <c r="I665" s="152">
        <v>0</v>
      </c>
      <c r="J665" s="152">
        <v>0</v>
      </c>
      <c r="K665" s="152">
        <v>0</v>
      </c>
      <c r="M665" s="120">
        <f>J665*$AI$6/200</f>
        <v>0</v>
      </c>
      <c r="N665" s="120">
        <f t="shared" si="559"/>
        <v>0</v>
      </c>
      <c r="O665" s="120">
        <f t="shared" si="554"/>
        <v>-75000</v>
      </c>
      <c r="P665" s="154">
        <f t="shared" si="553"/>
        <v>-9.5602294455066923E-3</v>
      </c>
      <c r="Q665" s="154">
        <f t="shared" si="560"/>
        <v>2.8119521151167164E-2</v>
      </c>
    </row>
    <row r="666" spans="1:18">
      <c r="A666" s="102">
        <v>665</v>
      </c>
      <c r="B666" s="151" t="s">
        <v>3130</v>
      </c>
      <c r="C666" s="150">
        <v>41137</v>
      </c>
      <c r="D666" s="116">
        <v>7790000</v>
      </c>
      <c r="E666" s="116">
        <v>7780000</v>
      </c>
      <c r="F666" s="116">
        <v>7880000</v>
      </c>
      <c r="G666" s="116">
        <v>7850000</v>
      </c>
      <c r="H666" s="102"/>
      <c r="I666" s="153">
        <v>0</v>
      </c>
      <c r="J666" s="153">
        <v>0</v>
      </c>
      <c r="K666" s="153">
        <v>0</v>
      </c>
      <c r="M666" s="120">
        <f>J666*$AI$6/200</f>
        <v>0</v>
      </c>
      <c r="N666" s="120">
        <f t="shared" si="559"/>
        <v>0</v>
      </c>
      <c r="O666" s="120">
        <f t="shared" si="554"/>
        <v>80000</v>
      </c>
      <c r="P666" s="154">
        <f t="shared" si="553"/>
        <v>1.0296010296010296E-2</v>
      </c>
      <c r="Q666" s="154">
        <f t="shared" si="560"/>
        <v>1.3316827747600181E-2</v>
      </c>
    </row>
    <row r="667" spans="1:18">
      <c r="A667" s="102">
        <v>666</v>
      </c>
      <c r="B667" s="151" t="s">
        <v>3129</v>
      </c>
      <c r="C667" s="150">
        <v>41139</v>
      </c>
      <c r="D667" s="116">
        <v>7870000</v>
      </c>
      <c r="E667" s="116">
        <v>7820000</v>
      </c>
      <c r="F667" s="116">
        <v>7870000</v>
      </c>
      <c r="G667" s="116">
        <v>7860000</v>
      </c>
      <c r="H667" s="102"/>
      <c r="I667" s="116">
        <f t="shared" ref="I667:I730" si="573">G667*1.1</f>
        <v>8646000</v>
      </c>
      <c r="J667" s="116">
        <f t="shared" ref="J667:J730" si="574">G667/3</f>
        <v>2620000</v>
      </c>
      <c r="K667" s="120">
        <f t="shared" ref="K667" si="575">G935</f>
        <v>10680000</v>
      </c>
      <c r="L667" s="120">
        <f t="shared" ref="L667" si="576">K667-I667</f>
        <v>2034000</v>
      </c>
      <c r="M667" s="120">
        <f>J667*$AI$6/200</f>
        <v>327500</v>
      </c>
      <c r="N667" s="120">
        <f t="shared" si="559"/>
        <v>2361500</v>
      </c>
      <c r="O667" s="120">
        <f t="shared" si="554"/>
        <v>10000</v>
      </c>
      <c r="P667" s="154">
        <f t="shared" si="553"/>
        <v>1.2738853503184713E-3</v>
      </c>
      <c r="Q667" s="154">
        <f t="shared" si="560"/>
        <v>1.4485616420459365E-3</v>
      </c>
      <c r="R667" s="102">
        <v>1</v>
      </c>
    </row>
    <row r="668" spans="1:18">
      <c r="A668" s="102">
        <v>667</v>
      </c>
      <c r="B668" s="151" t="s">
        <v>3128</v>
      </c>
      <c r="C668" s="150">
        <v>41142</v>
      </c>
      <c r="D668" s="116">
        <v>7870000</v>
      </c>
      <c r="E668" s="116">
        <v>7870000</v>
      </c>
      <c r="F668" s="116">
        <v>7960000</v>
      </c>
      <c r="G668" s="116">
        <v>7960000</v>
      </c>
      <c r="H668" s="102"/>
      <c r="I668" s="152">
        <v>0</v>
      </c>
      <c r="J668" s="152">
        <v>0</v>
      </c>
      <c r="K668" s="152">
        <v>0</v>
      </c>
      <c r="M668" s="120">
        <f>J668*$AI$6/200</f>
        <v>0</v>
      </c>
      <c r="N668" s="120">
        <f t="shared" si="559"/>
        <v>0</v>
      </c>
      <c r="O668" s="120">
        <f t="shared" si="554"/>
        <v>100000</v>
      </c>
      <c r="P668" s="154">
        <f t="shared" si="553"/>
        <v>1.2722646310432569E-2</v>
      </c>
      <c r="Q668" s="154">
        <f t="shared" si="560"/>
        <v>-7.4816346402886546E-3</v>
      </c>
    </row>
    <row r="669" spans="1:18">
      <c r="A669" s="102">
        <v>668</v>
      </c>
      <c r="B669" s="151" t="s">
        <v>3127</v>
      </c>
      <c r="C669" s="150">
        <v>41143</v>
      </c>
      <c r="D669" s="116">
        <v>7985000</v>
      </c>
      <c r="E669" s="116">
        <v>7970000</v>
      </c>
      <c r="F669" s="116">
        <v>8050000</v>
      </c>
      <c r="G669" s="116">
        <v>8050000</v>
      </c>
      <c r="H669" s="102"/>
      <c r="I669" s="152">
        <v>0</v>
      </c>
      <c r="J669" s="152">
        <v>0</v>
      </c>
      <c r="K669" s="152">
        <v>0</v>
      </c>
      <c r="M669" s="120">
        <f>J669*$AI$6/200</f>
        <v>0</v>
      </c>
      <c r="N669" s="120">
        <f t="shared" si="559"/>
        <v>0</v>
      </c>
      <c r="O669" s="120">
        <f t="shared" si="554"/>
        <v>90000</v>
      </c>
      <c r="P669" s="154">
        <f t="shared" si="553"/>
        <v>1.1306532663316583E-2</v>
      </c>
      <c r="Q669" s="154">
        <f t="shared" si="560"/>
        <v>9.0288904580227043E-3</v>
      </c>
    </row>
    <row r="670" spans="1:18">
      <c r="A670" s="102">
        <v>669</v>
      </c>
      <c r="B670" s="151" t="s">
        <v>3126</v>
      </c>
      <c r="C670" s="150">
        <v>41144</v>
      </c>
      <c r="D670" s="116">
        <v>8180000</v>
      </c>
      <c r="E670" s="116">
        <v>8180000</v>
      </c>
      <c r="F670" s="116">
        <v>8310000</v>
      </c>
      <c r="G670" s="116">
        <v>8265000</v>
      </c>
      <c r="H670" s="102"/>
      <c r="I670" s="152">
        <v>0</v>
      </c>
      <c r="J670" s="152">
        <v>0</v>
      </c>
      <c r="K670" s="152">
        <v>0</v>
      </c>
      <c r="M670" s="120">
        <f>J670*$AI$6/200</f>
        <v>0</v>
      </c>
      <c r="N670" s="120">
        <f t="shared" si="559"/>
        <v>0</v>
      </c>
      <c r="O670" s="120">
        <f t="shared" si="554"/>
        <v>215000</v>
      </c>
      <c r="P670" s="154">
        <f t="shared" si="553"/>
        <v>2.6708074534161491E-2</v>
      </c>
      <c r="Q670" s="154">
        <f t="shared" si="560"/>
        <v>2.6038845174571227E-2</v>
      </c>
    </row>
    <row r="671" spans="1:18">
      <c r="A671" s="102">
        <v>670</v>
      </c>
      <c r="B671" s="151" t="s">
        <v>3125</v>
      </c>
      <c r="C671" s="150">
        <v>41146</v>
      </c>
      <c r="D671" s="116">
        <v>8350000</v>
      </c>
      <c r="E671" s="116">
        <v>8350000</v>
      </c>
      <c r="F671" s="116">
        <v>8520000</v>
      </c>
      <c r="G671" s="116">
        <v>8430000</v>
      </c>
      <c r="H671" s="102"/>
      <c r="I671" s="153">
        <v>0</v>
      </c>
      <c r="J671" s="153">
        <v>0</v>
      </c>
      <c r="K671" s="153">
        <v>0</v>
      </c>
      <c r="M671" s="120">
        <f>J671*$AI$6/200</f>
        <v>0</v>
      </c>
      <c r="N671" s="120">
        <f t="shared" si="559"/>
        <v>0</v>
      </c>
      <c r="O671" s="120">
        <f t="shared" si="554"/>
        <v>165000</v>
      </c>
      <c r="P671" s="154">
        <f t="shared" si="553"/>
        <v>1.9963702359346643E-2</v>
      </c>
      <c r="Q671" s="154">
        <f t="shared" si="560"/>
        <v>6.2307149154239412E-2</v>
      </c>
    </row>
    <row r="672" spans="1:18">
      <c r="A672" s="102">
        <v>671</v>
      </c>
      <c r="B672" s="151" t="s">
        <v>3124</v>
      </c>
      <c r="C672" s="150">
        <v>41147</v>
      </c>
      <c r="D672" s="116">
        <v>8420000</v>
      </c>
      <c r="E672" s="116">
        <v>8340000</v>
      </c>
      <c r="F672" s="116">
        <v>8430000</v>
      </c>
      <c r="G672" s="116">
        <v>8340000</v>
      </c>
      <c r="H672" s="102"/>
      <c r="I672" s="116">
        <f t="shared" ref="I672:I735" si="577">G672*1.1</f>
        <v>9174000</v>
      </c>
      <c r="J672" s="116">
        <f t="shared" ref="J672:J735" si="578">G672/3</f>
        <v>2780000</v>
      </c>
      <c r="K672" s="120">
        <f t="shared" ref="K672" si="579">G940</f>
        <v>10750000</v>
      </c>
      <c r="L672" s="120">
        <f t="shared" ref="L672" si="580">K672-I672</f>
        <v>1576000</v>
      </c>
      <c r="M672" s="120">
        <f>J672*$AI$6/200</f>
        <v>347500</v>
      </c>
      <c r="N672" s="120">
        <f t="shared" si="559"/>
        <v>1923500</v>
      </c>
      <c r="O672" s="120">
        <f t="shared" si="554"/>
        <v>-90000</v>
      </c>
      <c r="P672" s="154">
        <f t="shared" si="553"/>
        <v>-1.0676156583629894E-2</v>
      </c>
      <c r="Q672" s="154">
        <f t="shared" si="560"/>
        <v>7.1974841217575747E-2</v>
      </c>
      <c r="R672" s="102">
        <v>1</v>
      </c>
    </row>
    <row r="673" spans="1:18">
      <c r="A673" s="102">
        <v>672</v>
      </c>
      <c r="B673" s="151" t="s">
        <v>3123</v>
      </c>
      <c r="C673" s="150">
        <v>41148</v>
      </c>
      <c r="D673" s="116">
        <v>8330000</v>
      </c>
      <c r="E673" s="116">
        <v>8300000</v>
      </c>
      <c r="F673" s="116">
        <v>8390000</v>
      </c>
      <c r="G673" s="116">
        <v>8380000</v>
      </c>
      <c r="H673" s="102"/>
      <c r="I673" s="152">
        <v>0</v>
      </c>
      <c r="J673" s="152">
        <v>0</v>
      </c>
      <c r="K673" s="152">
        <v>0</v>
      </c>
      <c r="M673" s="120">
        <f>J673*$AI$6/200</f>
        <v>0</v>
      </c>
      <c r="N673" s="120">
        <f t="shared" si="559"/>
        <v>0</v>
      </c>
      <c r="O673" s="120">
        <f t="shared" si="554"/>
        <v>40000</v>
      </c>
      <c r="P673" s="154">
        <f t="shared" si="553"/>
        <v>4.7961630695443642E-3</v>
      </c>
      <c r="Q673" s="154">
        <f t="shared" si="560"/>
        <v>6.0024799283627382E-2</v>
      </c>
    </row>
    <row r="674" spans="1:18">
      <c r="A674" s="102">
        <v>673</v>
      </c>
      <c r="B674" s="151" t="s">
        <v>3122</v>
      </c>
      <c r="C674" s="150">
        <v>41149</v>
      </c>
      <c r="D674" s="116">
        <v>8390000</v>
      </c>
      <c r="E674" s="116">
        <v>8350000</v>
      </c>
      <c r="F674" s="116">
        <v>8390000</v>
      </c>
      <c r="G674" s="116">
        <v>8350000</v>
      </c>
      <c r="H674" s="102"/>
      <c r="I674" s="152">
        <v>0</v>
      </c>
      <c r="J674" s="152">
        <v>0</v>
      </c>
      <c r="K674" s="152">
        <v>0</v>
      </c>
      <c r="M674" s="120">
        <f>J674*$AI$6/200</f>
        <v>0</v>
      </c>
      <c r="N674" s="120">
        <f t="shared" si="559"/>
        <v>0</v>
      </c>
      <c r="O674" s="120">
        <f t="shared" si="554"/>
        <v>-30000</v>
      </c>
      <c r="P674" s="154">
        <f t="shared" si="553"/>
        <v>-3.5799522673031028E-3</v>
      </c>
      <c r="Q674" s="154">
        <f t="shared" si="560"/>
        <v>5.2098316042739186E-2</v>
      </c>
    </row>
    <row r="675" spans="1:18">
      <c r="A675" s="102">
        <v>674</v>
      </c>
      <c r="B675" s="151" t="s">
        <v>3121</v>
      </c>
      <c r="C675" s="150">
        <v>41150</v>
      </c>
      <c r="D675" s="116">
        <v>8360000</v>
      </c>
      <c r="E675" s="116">
        <v>8360000</v>
      </c>
      <c r="F675" s="116">
        <v>8360000</v>
      </c>
      <c r="G675" s="116">
        <v>8360000</v>
      </c>
      <c r="H675" s="102"/>
      <c r="I675" s="152">
        <v>0</v>
      </c>
      <c r="J675" s="152">
        <v>0</v>
      </c>
      <c r="K675" s="152">
        <v>0</v>
      </c>
      <c r="M675" s="120">
        <f>J675*$AI$6/200</f>
        <v>0</v>
      </c>
      <c r="N675" s="120">
        <f t="shared" si="559"/>
        <v>0</v>
      </c>
      <c r="O675" s="120">
        <f t="shared" si="554"/>
        <v>10000</v>
      </c>
      <c r="P675" s="154">
        <f t="shared" si="553"/>
        <v>1.1976047904191617E-3</v>
      </c>
      <c r="Q675" s="154">
        <f t="shared" si="560"/>
        <v>3.7211831112119502E-2</v>
      </c>
    </row>
    <row r="676" spans="1:18">
      <c r="A676" s="102">
        <v>675</v>
      </c>
      <c r="B676" s="151" t="s">
        <v>3120</v>
      </c>
      <c r="C676" s="150">
        <v>41153</v>
      </c>
      <c r="D676" s="116">
        <v>8440000</v>
      </c>
      <c r="E676" s="116">
        <v>8380000</v>
      </c>
      <c r="F676" s="116">
        <v>8440000</v>
      </c>
      <c r="G676" s="116">
        <v>8380000</v>
      </c>
      <c r="H676" s="102"/>
      <c r="I676" s="153">
        <v>0</v>
      </c>
      <c r="J676" s="153">
        <v>0</v>
      </c>
      <c r="K676" s="153">
        <v>0</v>
      </c>
      <c r="M676" s="120">
        <f>J676*$AI$6/200</f>
        <v>0</v>
      </c>
      <c r="N676" s="120">
        <f t="shared" si="559"/>
        <v>0</v>
      </c>
      <c r="O676" s="120">
        <f t="shared" si="554"/>
        <v>20000</v>
      </c>
      <c r="P676" s="154">
        <f t="shared" si="553"/>
        <v>2.3923444976076554E-3</v>
      </c>
      <c r="Q676" s="154">
        <f t="shared" si="560"/>
        <v>1.1701361368377173E-2</v>
      </c>
    </row>
    <row r="677" spans="1:18">
      <c r="A677" s="102">
        <v>676</v>
      </c>
      <c r="B677" s="151" t="s">
        <v>3119</v>
      </c>
      <c r="C677" s="150">
        <v>41154</v>
      </c>
      <c r="D677" s="116">
        <v>8390000</v>
      </c>
      <c r="E677" s="116">
        <v>8330000</v>
      </c>
      <c r="F677" s="116">
        <v>8390000</v>
      </c>
      <c r="G677" s="116">
        <v>8330000</v>
      </c>
      <c r="H677" s="102"/>
      <c r="I677" s="116">
        <f t="shared" ref="I677:I740" si="581">G677*1.1</f>
        <v>9163000</v>
      </c>
      <c r="J677" s="116">
        <f t="shared" ref="J677:J740" si="582">G677/3</f>
        <v>2776666.6666666665</v>
      </c>
      <c r="K677" s="120">
        <f t="shared" ref="K677" si="583">G945</f>
        <v>10620000</v>
      </c>
      <c r="L677" s="120">
        <f t="shared" ref="L677" si="584">K677-I677</f>
        <v>1457000</v>
      </c>
      <c r="M677" s="120">
        <f>J677*$AI$6/200</f>
        <v>347083.33333333326</v>
      </c>
      <c r="N677" s="120">
        <f t="shared" si="559"/>
        <v>1804083.3333333333</v>
      </c>
      <c r="O677" s="120">
        <f t="shared" si="554"/>
        <v>-50000</v>
      </c>
      <c r="P677" s="154">
        <f t="shared" si="553"/>
        <v>-5.9665871121718375E-3</v>
      </c>
      <c r="Q677" s="154">
        <f t="shared" si="560"/>
        <v>-5.8699964933618138E-3</v>
      </c>
      <c r="R677" s="102">
        <v>1</v>
      </c>
    </row>
    <row r="678" spans="1:18">
      <c r="A678" s="102">
        <v>677</v>
      </c>
      <c r="B678" s="151" t="s">
        <v>3118</v>
      </c>
      <c r="C678" s="150">
        <v>41155</v>
      </c>
      <c r="D678" s="116">
        <v>8200000</v>
      </c>
      <c r="E678" s="116">
        <v>8160000</v>
      </c>
      <c r="F678" s="116">
        <v>8370000</v>
      </c>
      <c r="G678" s="116">
        <v>8370000</v>
      </c>
      <c r="H678" s="102"/>
      <c r="I678" s="152">
        <v>0</v>
      </c>
      <c r="J678" s="152">
        <v>0</v>
      </c>
      <c r="K678" s="152">
        <v>0</v>
      </c>
      <c r="M678" s="120">
        <f>J678*$AI$6/200</f>
        <v>0</v>
      </c>
      <c r="N678" s="120">
        <f t="shared" si="559"/>
        <v>0</v>
      </c>
      <c r="O678" s="120">
        <f t="shared" si="554"/>
        <v>40000</v>
      </c>
      <c r="P678" s="154">
        <f t="shared" si="553"/>
        <v>4.8019207683073226E-3</v>
      </c>
      <c r="Q678" s="154">
        <f t="shared" si="560"/>
        <v>-1.1604270219037595E-3</v>
      </c>
    </row>
    <row r="679" spans="1:18">
      <c r="A679" s="102">
        <v>678</v>
      </c>
      <c r="B679" s="151" t="s">
        <v>3117</v>
      </c>
      <c r="C679" s="150">
        <v>41156</v>
      </c>
      <c r="D679" s="116">
        <v>8440000</v>
      </c>
      <c r="E679" s="116">
        <v>8400000</v>
      </c>
      <c r="F679" s="116">
        <v>8500000</v>
      </c>
      <c r="G679" s="116">
        <v>8400000</v>
      </c>
      <c r="H679" s="102"/>
      <c r="I679" s="152">
        <v>0</v>
      </c>
      <c r="J679" s="152">
        <v>0</v>
      </c>
      <c r="K679" s="152">
        <v>0</v>
      </c>
      <c r="M679" s="120">
        <f>J679*$AI$6/200</f>
        <v>0</v>
      </c>
      <c r="N679" s="120">
        <f t="shared" si="559"/>
        <v>0</v>
      </c>
      <c r="O679" s="120">
        <f t="shared" si="554"/>
        <v>30000</v>
      </c>
      <c r="P679" s="154">
        <f t="shared" si="553"/>
        <v>3.5842293906810036E-3</v>
      </c>
      <c r="Q679" s="154">
        <f t="shared" si="560"/>
        <v>-1.1546693231408002E-3</v>
      </c>
    </row>
    <row r="680" spans="1:18">
      <c r="A680" s="102">
        <v>679</v>
      </c>
      <c r="B680" s="151" t="s">
        <v>3116</v>
      </c>
      <c r="C680" s="150">
        <v>41157</v>
      </c>
      <c r="D680" s="116">
        <v>8420000</v>
      </c>
      <c r="E680" s="116">
        <v>8400000</v>
      </c>
      <c r="F680" s="116">
        <v>8560000</v>
      </c>
      <c r="G680" s="116">
        <v>8550000</v>
      </c>
      <c r="H680" s="102"/>
      <c r="I680" s="152">
        <v>0</v>
      </c>
      <c r="J680" s="152">
        <v>0</v>
      </c>
      <c r="K680" s="152">
        <v>0</v>
      </c>
      <c r="M680" s="120">
        <f>J680*$AI$6/200</f>
        <v>0</v>
      </c>
      <c r="N680" s="120">
        <f t="shared" si="559"/>
        <v>0</v>
      </c>
      <c r="O680" s="120">
        <f t="shared" si="554"/>
        <v>150000</v>
      </c>
      <c r="P680" s="154">
        <f t="shared" si="553"/>
        <v>1.7857142857142856E-2</v>
      </c>
      <c r="Q680" s="154">
        <f t="shared" si="560"/>
        <v>6.0095123348433057E-3</v>
      </c>
    </row>
    <row r="681" spans="1:18">
      <c r="A681" s="102">
        <v>680</v>
      </c>
      <c r="B681" s="151" t="s">
        <v>3115</v>
      </c>
      <c r="C681" s="150">
        <v>41158</v>
      </c>
      <c r="D681" s="116">
        <v>8700000</v>
      </c>
      <c r="E681" s="116">
        <v>8620000</v>
      </c>
      <c r="F681" s="116">
        <v>8700000</v>
      </c>
      <c r="G681" s="116">
        <v>8630000</v>
      </c>
      <c r="H681" s="102"/>
      <c r="I681" s="153">
        <v>0</v>
      </c>
      <c r="J681" s="153">
        <v>0</v>
      </c>
      <c r="K681" s="153">
        <v>0</v>
      </c>
      <c r="M681" s="120">
        <f>J681*$AI$6/200</f>
        <v>0</v>
      </c>
      <c r="N681" s="120">
        <f t="shared" si="559"/>
        <v>0</v>
      </c>
      <c r="O681" s="120">
        <f t="shared" si="554"/>
        <v>80000</v>
      </c>
      <c r="P681" s="154">
        <f t="shared" si="553"/>
        <v>9.3567251461988306E-3</v>
      </c>
      <c r="Q681" s="154">
        <f t="shared" si="560"/>
        <v>2.2669050401566998E-2</v>
      </c>
    </row>
    <row r="682" spans="1:18">
      <c r="A682" s="102">
        <v>681</v>
      </c>
      <c r="B682" s="151" t="s">
        <v>3114</v>
      </c>
      <c r="C682" s="150">
        <v>41160</v>
      </c>
      <c r="D682" s="116">
        <v>8860000</v>
      </c>
      <c r="E682" s="116">
        <v>8860000</v>
      </c>
      <c r="F682" s="116">
        <v>9140000</v>
      </c>
      <c r="G682" s="116">
        <v>9080000</v>
      </c>
      <c r="H682" s="102"/>
      <c r="I682" s="116">
        <f t="shared" ref="I682:I745" si="585">G682*1.1</f>
        <v>9988000</v>
      </c>
      <c r="J682" s="116">
        <f t="shared" ref="J682:J745" si="586">G682/3</f>
        <v>3026666.6666666665</v>
      </c>
      <c r="K682" s="120">
        <f t="shared" ref="K682" si="587">G950</f>
        <v>10330000</v>
      </c>
      <c r="L682" s="120">
        <f t="shared" ref="L682" si="588">K682-I682</f>
        <v>342000</v>
      </c>
      <c r="M682" s="120">
        <f>J682*$AI$6/200</f>
        <v>378333.33333333326</v>
      </c>
      <c r="N682" s="120">
        <f t="shared" si="559"/>
        <v>720333.33333333326</v>
      </c>
      <c r="O682" s="120">
        <f t="shared" si="554"/>
        <v>450000</v>
      </c>
      <c r="P682" s="154">
        <f t="shared" si="553"/>
        <v>5.2143684820393978E-2</v>
      </c>
      <c r="Q682" s="154">
        <f t="shared" si="560"/>
        <v>2.9633431050158174E-2</v>
      </c>
      <c r="R682" s="102">
        <v>1</v>
      </c>
    </row>
    <row r="683" spans="1:18">
      <c r="A683" s="102">
        <v>682</v>
      </c>
      <c r="B683" s="151" t="s">
        <v>3113</v>
      </c>
      <c r="C683" s="150">
        <v>41161</v>
      </c>
      <c r="D683" s="116">
        <v>9220000</v>
      </c>
      <c r="E683" s="116">
        <v>9220000</v>
      </c>
      <c r="F683" s="116">
        <v>9450000</v>
      </c>
      <c r="G683" s="116">
        <v>9450000</v>
      </c>
      <c r="H683" s="102"/>
      <c r="I683" s="152">
        <v>0</v>
      </c>
      <c r="J683" s="152">
        <v>0</v>
      </c>
      <c r="K683" s="152">
        <v>0</v>
      </c>
      <c r="M683" s="120">
        <f>J683*$AI$6/200</f>
        <v>0</v>
      </c>
      <c r="N683" s="120">
        <f t="shared" si="559"/>
        <v>0</v>
      </c>
      <c r="O683" s="120">
        <f t="shared" si="554"/>
        <v>370000</v>
      </c>
      <c r="P683" s="154">
        <f t="shared" si="553"/>
        <v>4.0748898678414094E-2</v>
      </c>
      <c r="Q683" s="154">
        <f t="shared" si="560"/>
        <v>8.7743702982723992E-2</v>
      </c>
    </row>
    <row r="684" spans="1:18">
      <c r="A684" s="102">
        <v>683</v>
      </c>
      <c r="B684" s="151" t="s">
        <v>3112</v>
      </c>
      <c r="C684" s="150">
        <v>41162</v>
      </c>
      <c r="D684" s="116">
        <v>9800000</v>
      </c>
      <c r="E684" s="116">
        <v>9360000</v>
      </c>
      <c r="F684" s="116">
        <v>9800000</v>
      </c>
      <c r="G684" s="116">
        <v>9360000</v>
      </c>
      <c r="H684" s="102"/>
      <c r="I684" s="152">
        <v>0</v>
      </c>
      <c r="J684" s="152">
        <v>0</v>
      </c>
      <c r="K684" s="152">
        <v>0</v>
      </c>
      <c r="M684" s="120">
        <f>J684*$AI$6/200</f>
        <v>0</v>
      </c>
      <c r="N684" s="120">
        <f t="shared" si="559"/>
        <v>0</v>
      </c>
      <c r="O684" s="120">
        <f t="shared" si="554"/>
        <v>-90000</v>
      </c>
      <c r="P684" s="154">
        <f t="shared" si="553"/>
        <v>-9.5238095238095247E-3</v>
      </c>
      <c r="Q684" s="154">
        <f t="shared" si="560"/>
        <v>0.12369068089283076</v>
      </c>
    </row>
    <row r="685" spans="1:18">
      <c r="A685" s="102">
        <v>684</v>
      </c>
      <c r="B685" s="151" t="s">
        <v>3111</v>
      </c>
      <c r="C685" s="150">
        <v>41163</v>
      </c>
      <c r="D685" s="116">
        <v>9240000</v>
      </c>
      <c r="E685" s="116">
        <v>8750000</v>
      </c>
      <c r="F685" s="116">
        <v>9290000</v>
      </c>
      <c r="G685" s="116">
        <v>9290000</v>
      </c>
      <c r="H685" s="102"/>
      <c r="I685" s="152">
        <v>0</v>
      </c>
      <c r="J685" s="152">
        <v>0</v>
      </c>
      <c r="K685" s="152">
        <v>0</v>
      </c>
      <c r="M685" s="120">
        <f>J685*$AI$6/200</f>
        <v>0</v>
      </c>
      <c r="N685" s="120">
        <f t="shared" si="559"/>
        <v>0</v>
      </c>
      <c r="O685" s="120">
        <f t="shared" si="554"/>
        <v>-70000</v>
      </c>
      <c r="P685" s="154">
        <f t="shared" si="553"/>
        <v>-7.478632478632479E-3</v>
      </c>
      <c r="Q685" s="154">
        <f t="shared" si="560"/>
        <v>0.11058264197834022</v>
      </c>
    </row>
    <row r="686" spans="1:18">
      <c r="A686" s="102">
        <v>685</v>
      </c>
      <c r="B686" s="151" t="s">
        <v>3110</v>
      </c>
      <c r="C686" s="150">
        <v>41165</v>
      </c>
      <c r="D686" s="116">
        <v>8970000</v>
      </c>
      <c r="E686" s="116">
        <v>8930000</v>
      </c>
      <c r="F686" s="116">
        <v>9230000</v>
      </c>
      <c r="G686" s="116">
        <v>9140000</v>
      </c>
      <c r="H686" s="102"/>
      <c r="I686" s="153">
        <v>0</v>
      </c>
      <c r="J686" s="153">
        <v>0</v>
      </c>
      <c r="K686" s="153">
        <v>0</v>
      </c>
      <c r="M686" s="120">
        <f>J686*$AI$6/200</f>
        <v>0</v>
      </c>
      <c r="N686" s="120">
        <f t="shared" si="559"/>
        <v>0</v>
      </c>
      <c r="O686" s="120">
        <f t="shared" si="554"/>
        <v>-150000</v>
      </c>
      <c r="P686" s="154">
        <f t="shared" si="553"/>
        <v>-1.6146393972012917E-2</v>
      </c>
      <c r="Q686" s="154">
        <f t="shared" si="560"/>
        <v>8.5246866642564895E-2</v>
      </c>
    </row>
    <row r="687" spans="1:18">
      <c r="A687" s="102">
        <v>686</v>
      </c>
      <c r="B687" s="151" t="s">
        <v>3109</v>
      </c>
      <c r="C687" s="150">
        <v>41167</v>
      </c>
      <c r="D687" s="116">
        <v>9230000</v>
      </c>
      <c r="E687" s="116">
        <v>9220000</v>
      </c>
      <c r="F687" s="116">
        <v>9550000</v>
      </c>
      <c r="G687" s="116">
        <v>9420000</v>
      </c>
      <c r="H687" s="102"/>
      <c r="I687" s="116">
        <f t="shared" ref="I687:I750" si="589">G687*1.1</f>
        <v>10362000</v>
      </c>
      <c r="J687" s="116">
        <f t="shared" ref="J687:J750" si="590">G687/3</f>
        <v>3140000</v>
      </c>
      <c r="K687" s="120">
        <f t="shared" ref="K687" si="591">G955</f>
        <v>10950000</v>
      </c>
      <c r="L687" s="120">
        <f t="shared" ref="L687" si="592">K687-I687</f>
        <v>588000</v>
      </c>
      <c r="M687" s="120">
        <f>J687*$AI$6/200</f>
        <v>392500</v>
      </c>
      <c r="N687" s="120">
        <f t="shared" si="559"/>
        <v>980500</v>
      </c>
      <c r="O687" s="120">
        <f t="shared" si="554"/>
        <v>280000</v>
      </c>
      <c r="P687" s="154">
        <f t="shared" si="553"/>
        <v>3.0634573304157548E-2</v>
      </c>
      <c r="Q687" s="154">
        <f t="shared" si="560"/>
        <v>5.9743747524353165E-2</v>
      </c>
      <c r="R687" s="102">
        <v>1</v>
      </c>
    </row>
    <row r="688" spans="1:18">
      <c r="A688" s="102">
        <v>687</v>
      </c>
      <c r="B688" s="151" t="s">
        <v>3108</v>
      </c>
      <c r="C688" s="150">
        <v>41168</v>
      </c>
      <c r="D688" s="116">
        <v>9450000</v>
      </c>
      <c r="E688" s="116">
        <v>9400000</v>
      </c>
      <c r="F688" s="116">
        <v>9500000</v>
      </c>
      <c r="G688" s="116">
        <v>9420000</v>
      </c>
      <c r="H688" s="102"/>
      <c r="I688" s="152">
        <v>0</v>
      </c>
      <c r="J688" s="152">
        <v>0</v>
      </c>
      <c r="K688" s="152">
        <v>0</v>
      </c>
      <c r="M688" s="120">
        <f>J688*$AI$6/200</f>
        <v>0</v>
      </c>
      <c r="N688" s="120">
        <f t="shared" si="559"/>
        <v>0</v>
      </c>
      <c r="O688" s="120">
        <f t="shared" si="554"/>
        <v>0</v>
      </c>
      <c r="P688" s="154">
        <f t="shared" si="553"/>
        <v>0</v>
      </c>
      <c r="Q688" s="154">
        <f t="shared" si="560"/>
        <v>3.8234636008116718E-2</v>
      </c>
    </row>
    <row r="689" spans="1:18">
      <c r="A689" s="102">
        <v>688</v>
      </c>
      <c r="B689" s="151" t="s">
        <v>3107</v>
      </c>
      <c r="C689" s="150">
        <v>41169</v>
      </c>
      <c r="D689" s="116">
        <v>9660000</v>
      </c>
      <c r="E689" s="116">
        <v>9520000</v>
      </c>
      <c r="F689" s="116">
        <v>9690000</v>
      </c>
      <c r="G689" s="116">
        <v>9540000</v>
      </c>
      <c r="H689" s="102"/>
      <c r="I689" s="152">
        <v>0</v>
      </c>
      <c r="J689" s="152">
        <v>0</v>
      </c>
      <c r="K689" s="152">
        <v>0</v>
      </c>
      <c r="M689" s="120">
        <f>J689*$AI$6/200</f>
        <v>0</v>
      </c>
      <c r="N689" s="120">
        <f t="shared" si="559"/>
        <v>0</v>
      </c>
      <c r="O689" s="120">
        <f t="shared" si="554"/>
        <v>120000</v>
      </c>
      <c r="P689" s="154">
        <f t="shared" si="553"/>
        <v>1.2738853503184714E-2</v>
      </c>
      <c r="Q689" s="154">
        <f t="shared" si="560"/>
        <v>-2.5142626702973729E-3</v>
      </c>
    </row>
    <row r="690" spans="1:18">
      <c r="A690" s="102">
        <v>689</v>
      </c>
      <c r="B690" s="151" t="s">
        <v>3106</v>
      </c>
      <c r="C690" s="150">
        <v>41170</v>
      </c>
      <c r="D690" s="116">
        <v>9390000</v>
      </c>
      <c r="E690" s="116">
        <v>9300000</v>
      </c>
      <c r="F690" s="116">
        <v>9480000</v>
      </c>
      <c r="G690" s="116">
        <v>9340000</v>
      </c>
      <c r="H690" s="102"/>
      <c r="I690" s="152">
        <v>0</v>
      </c>
      <c r="J690" s="152">
        <v>0</v>
      </c>
      <c r="K690" s="152">
        <v>0</v>
      </c>
      <c r="M690" s="120">
        <f>J690*$AI$6/200</f>
        <v>0</v>
      </c>
      <c r="N690" s="120">
        <f t="shared" si="559"/>
        <v>0</v>
      </c>
      <c r="O690" s="120">
        <f t="shared" si="554"/>
        <v>-200000</v>
      </c>
      <c r="P690" s="154">
        <f t="shared" si="553"/>
        <v>-2.0964360587002098E-2</v>
      </c>
      <c r="Q690" s="154">
        <f t="shared" si="560"/>
        <v>1.9748400356696866E-2</v>
      </c>
    </row>
    <row r="691" spans="1:18">
      <c r="A691" s="102">
        <v>690</v>
      </c>
      <c r="B691" s="151" t="s">
        <v>3105</v>
      </c>
      <c r="C691" s="150">
        <v>41171</v>
      </c>
      <c r="D691" s="116">
        <v>9320000</v>
      </c>
      <c r="E691" s="116">
        <v>9300000</v>
      </c>
      <c r="F691" s="116">
        <v>9500000</v>
      </c>
      <c r="G691" s="116">
        <v>9490000</v>
      </c>
      <c r="H691" s="102"/>
      <c r="I691" s="153">
        <v>0</v>
      </c>
      <c r="J691" s="153">
        <v>0</v>
      </c>
      <c r="K691" s="153">
        <v>0</v>
      </c>
      <c r="M691" s="120">
        <f>J691*$AI$6/200</f>
        <v>0</v>
      </c>
      <c r="N691" s="120">
        <f t="shared" si="559"/>
        <v>0</v>
      </c>
      <c r="O691" s="120">
        <f t="shared" si="554"/>
        <v>150000</v>
      </c>
      <c r="P691" s="154">
        <f t="shared" si="553"/>
        <v>1.6059957173447537E-2</v>
      </c>
      <c r="Q691" s="154">
        <f t="shared" si="560"/>
        <v>6.262672248327248E-3</v>
      </c>
    </row>
    <row r="692" spans="1:18">
      <c r="A692" s="102">
        <v>691</v>
      </c>
      <c r="B692" s="151" t="s">
        <v>3104</v>
      </c>
      <c r="C692" s="150">
        <v>41172</v>
      </c>
      <c r="D692" s="116">
        <v>9460000</v>
      </c>
      <c r="E692" s="116">
        <v>9460000</v>
      </c>
      <c r="F692" s="116">
        <v>9520000</v>
      </c>
      <c r="G692" s="116">
        <v>9500000</v>
      </c>
      <c r="H692" s="102"/>
      <c r="I692" s="116">
        <f t="shared" ref="I692:I755" si="593">G692*1.1</f>
        <v>10450000</v>
      </c>
      <c r="J692" s="116">
        <f t="shared" ref="J692:J755" si="594">G692/3</f>
        <v>3166666.6666666665</v>
      </c>
      <c r="K692" s="120">
        <f t="shared" ref="K692" si="595">G960</f>
        <v>11280000</v>
      </c>
      <c r="L692" s="120">
        <f t="shared" ref="L692" si="596">K692-I692</f>
        <v>830000</v>
      </c>
      <c r="M692" s="120">
        <f>J692*$AI$6/200</f>
        <v>395833.33333333326</v>
      </c>
      <c r="N692" s="120">
        <f t="shared" si="559"/>
        <v>1225833.3333333333</v>
      </c>
      <c r="O692" s="120">
        <f t="shared" si="554"/>
        <v>10000</v>
      </c>
      <c r="P692" s="154">
        <f t="shared" si="553"/>
        <v>1.053740779768177E-3</v>
      </c>
      <c r="Q692" s="154">
        <f t="shared" si="560"/>
        <v>3.8469023393787702E-2</v>
      </c>
      <c r="R692" s="102">
        <v>1</v>
      </c>
    </row>
    <row r="693" spans="1:18">
      <c r="A693" s="102">
        <v>692</v>
      </c>
      <c r="B693" s="151" t="s">
        <v>3103</v>
      </c>
      <c r="C693" s="150">
        <v>41174</v>
      </c>
      <c r="D693" s="116">
        <v>9660000</v>
      </c>
      <c r="E693" s="116">
        <v>9550000</v>
      </c>
      <c r="F693" s="116">
        <v>9700000</v>
      </c>
      <c r="G693" s="116">
        <v>9700000</v>
      </c>
      <c r="H693" s="102"/>
      <c r="I693" s="152">
        <v>0</v>
      </c>
      <c r="J693" s="152">
        <v>0</v>
      </c>
      <c r="K693" s="152">
        <v>0</v>
      </c>
      <c r="M693" s="120">
        <f>J693*$AI$6/200</f>
        <v>0</v>
      </c>
      <c r="N693" s="120">
        <f t="shared" si="559"/>
        <v>0</v>
      </c>
      <c r="O693" s="120">
        <f t="shared" si="554"/>
        <v>200000</v>
      </c>
      <c r="P693" s="154">
        <f t="shared" si="553"/>
        <v>2.1052631578947368E-2</v>
      </c>
      <c r="Q693" s="154">
        <f t="shared" si="560"/>
        <v>8.88819086939833E-3</v>
      </c>
    </row>
    <row r="694" spans="1:18">
      <c r="A694" s="102">
        <v>693</v>
      </c>
      <c r="B694" s="151" t="s">
        <v>3102</v>
      </c>
      <c r="C694" s="150">
        <v>41175</v>
      </c>
      <c r="D694" s="116">
        <v>9680000</v>
      </c>
      <c r="E694" s="116">
        <v>9660000</v>
      </c>
      <c r="F694" s="116">
        <v>9830000</v>
      </c>
      <c r="G694" s="116">
        <v>9780000</v>
      </c>
      <c r="H694" s="102"/>
      <c r="I694" s="152">
        <v>0</v>
      </c>
      <c r="J694" s="152">
        <v>0</v>
      </c>
      <c r="K694" s="152">
        <v>0</v>
      </c>
      <c r="M694" s="120">
        <f>J694*$AI$6/200</f>
        <v>0</v>
      </c>
      <c r="N694" s="120">
        <f t="shared" si="559"/>
        <v>0</v>
      </c>
      <c r="O694" s="120">
        <f t="shared" si="554"/>
        <v>80000</v>
      </c>
      <c r="P694" s="154">
        <f t="shared" si="553"/>
        <v>8.2474226804123713E-3</v>
      </c>
      <c r="Q694" s="154">
        <f t="shared" si="560"/>
        <v>2.99408224483457E-2</v>
      </c>
    </row>
    <row r="695" spans="1:18">
      <c r="A695" s="102">
        <v>694</v>
      </c>
      <c r="B695" s="151" t="s">
        <v>3101</v>
      </c>
      <c r="C695" s="150">
        <v>41176</v>
      </c>
      <c r="D695" s="116">
        <v>9700000</v>
      </c>
      <c r="E695" s="116">
        <v>9690000</v>
      </c>
      <c r="F695" s="116">
        <v>10130000</v>
      </c>
      <c r="G695" s="116">
        <v>10110000</v>
      </c>
      <c r="H695" s="102"/>
      <c r="I695" s="152">
        <v>0</v>
      </c>
      <c r="J695" s="152">
        <v>0</v>
      </c>
      <c r="K695" s="152">
        <v>0</v>
      </c>
      <c r="M695" s="120">
        <f>J695*$AI$6/200</f>
        <v>0</v>
      </c>
      <c r="N695" s="120">
        <f t="shared" si="559"/>
        <v>0</v>
      </c>
      <c r="O695" s="120">
        <f t="shared" si="554"/>
        <v>330000</v>
      </c>
      <c r="P695" s="154">
        <f t="shared" si="553"/>
        <v>3.3742331288343558E-2</v>
      </c>
      <c r="Q695" s="154">
        <f t="shared" si="560"/>
        <v>2.5449391625573359E-2</v>
      </c>
    </row>
    <row r="696" spans="1:18">
      <c r="A696" s="102">
        <v>695</v>
      </c>
      <c r="B696" s="151" t="s">
        <v>3100</v>
      </c>
      <c r="C696" s="150">
        <v>41177</v>
      </c>
      <c r="D696" s="116">
        <v>10310000</v>
      </c>
      <c r="E696" s="116">
        <v>10170000</v>
      </c>
      <c r="F696" s="116">
        <v>10680000</v>
      </c>
      <c r="G696" s="116">
        <v>10290000</v>
      </c>
      <c r="H696" s="102"/>
      <c r="I696" s="153">
        <v>0</v>
      </c>
      <c r="J696" s="153">
        <v>0</v>
      </c>
      <c r="K696" s="153">
        <v>0</v>
      </c>
      <c r="M696" s="120">
        <f>J696*$AI$6/200</f>
        <v>0</v>
      </c>
      <c r="N696" s="120">
        <f t="shared" si="559"/>
        <v>0</v>
      </c>
      <c r="O696" s="120">
        <f t="shared" si="554"/>
        <v>180000</v>
      </c>
      <c r="P696" s="154">
        <f t="shared" si="553"/>
        <v>1.7804154302670624E-2</v>
      </c>
      <c r="Q696" s="154">
        <f t="shared" si="560"/>
        <v>8.0156083500919018E-2</v>
      </c>
    </row>
    <row r="697" spans="1:18">
      <c r="A697" s="102">
        <v>696</v>
      </c>
      <c r="B697" s="151" t="s">
        <v>3099</v>
      </c>
      <c r="C697" s="150">
        <v>41178</v>
      </c>
      <c r="D697" s="116">
        <v>10520000</v>
      </c>
      <c r="E697" s="116">
        <v>10380000</v>
      </c>
      <c r="F697" s="116">
        <v>10630000</v>
      </c>
      <c r="G697" s="116">
        <v>10490000</v>
      </c>
      <c r="H697" s="102"/>
      <c r="I697" s="116">
        <f t="shared" ref="I697:I760" si="597">G697*1.1</f>
        <v>11539000</v>
      </c>
      <c r="J697" s="116">
        <f t="shared" ref="J697:J760" si="598">G697/3</f>
        <v>3496666.6666666665</v>
      </c>
      <c r="K697" s="120">
        <f t="shared" ref="K697" si="599">G965</f>
        <v>10630000</v>
      </c>
      <c r="L697" s="120">
        <f t="shared" ref="L697" si="600">K697-I697</f>
        <v>-909000</v>
      </c>
      <c r="M697" s="120">
        <f>J697*$AI$6/200</f>
        <v>437083.33333333326</v>
      </c>
      <c r="N697" s="120">
        <f t="shared" si="559"/>
        <v>-471916.66666666674</v>
      </c>
      <c r="O697" s="120">
        <f t="shared" si="554"/>
        <v>200000</v>
      </c>
      <c r="P697" s="154">
        <f t="shared" si="553"/>
        <v>1.9436345966958212E-2</v>
      </c>
      <c r="Q697" s="154">
        <f t="shared" si="560"/>
        <v>8.1900280630142097E-2</v>
      </c>
      <c r="R697" s="102">
        <v>1</v>
      </c>
    </row>
    <row r="698" spans="1:18">
      <c r="A698" s="102">
        <v>697</v>
      </c>
      <c r="B698" s="151" t="s">
        <v>3098</v>
      </c>
      <c r="C698" s="150">
        <v>41179</v>
      </c>
      <c r="D698" s="116">
        <v>10800000</v>
      </c>
      <c r="E698" s="116">
        <v>10700000</v>
      </c>
      <c r="F698" s="116">
        <v>10870000</v>
      </c>
      <c r="G698" s="116">
        <v>10700000</v>
      </c>
      <c r="H698" s="102"/>
      <c r="I698" s="152">
        <v>0</v>
      </c>
      <c r="J698" s="152">
        <v>0</v>
      </c>
      <c r="K698" s="152">
        <v>0</v>
      </c>
      <c r="M698" s="120">
        <f>J698*$AI$6/200</f>
        <v>0</v>
      </c>
      <c r="N698" s="120">
        <f t="shared" si="559"/>
        <v>0</v>
      </c>
      <c r="O698" s="120">
        <f t="shared" si="554"/>
        <v>210000</v>
      </c>
      <c r="P698" s="154">
        <f t="shared" si="553"/>
        <v>2.0019065776930411E-2</v>
      </c>
      <c r="Q698" s="154">
        <f t="shared" si="560"/>
        <v>0.10028288581733215</v>
      </c>
    </row>
    <row r="699" spans="1:18">
      <c r="A699" s="102">
        <v>698</v>
      </c>
      <c r="B699" s="151" t="s">
        <v>3097</v>
      </c>
      <c r="C699" s="150">
        <v>41181</v>
      </c>
      <c r="D699" s="116">
        <v>10940000</v>
      </c>
      <c r="E699" s="116">
        <v>10940000</v>
      </c>
      <c r="F699" s="116">
        <v>11480000</v>
      </c>
      <c r="G699" s="116">
        <v>11320000</v>
      </c>
      <c r="H699" s="102"/>
      <c r="I699" s="152">
        <v>0</v>
      </c>
      <c r="J699" s="152">
        <v>0</v>
      </c>
      <c r="K699" s="152">
        <v>0</v>
      </c>
      <c r="M699" s="120">
        <f>J699*$AI$6/200</f>
        <v>0</v>
      </c>
      <c r="N699" s="120">
        <f t="shared" si="559"/>
        <v>0</v>
      </c>
      <c r="O699" s="120">
        <f t="shared" si="554"/>
        <v>620000</v>
      </c>
      <c r="P699" s="154">
        <f t="shared" si="553"/>
        <v>5.7943925233644861E-2</v>
      </c>
      <c r="Q699" s="154">
        <f t="shared" si="560"/>
        <v>9.9249320015315182E-2</v>
      </c>
    </row>
    <row r="700" spans="1:18">
      <c r="A700" s="102">
        <v>699</v>
      </c>
      <c r="B700" s="151" t="s">
        <v>3096</v>
      </c>
      <c r="C700" s="150">
        <v>41182</v>
      </c>
      <c r="D700" s="116">
        <v>11700000</v>
      </c>
      <c r="E700" s="116">
        <v>11400000</v>
      </c>
      <c r="F700" s="116">
        <v>11710000</v>
      </c>
      <c r="G700" s="116">
        <v>11670000</v>
      </c>
      <c r="H700" s="102"/>
      <c r="I700" s="152">
        <v>0</v>
      </c>
      <c r="J700" s="152">
        <v>0</v>
      </c>
      <c r="K700" s="152">
        <v>0</v>
      </c>
      <c r="M700" s="120">
        <f>J700*$AI$6/200</f>
        <v>0</v>
      </c>
      <c r="N700" s="120">
        <f t="shared" si="559"/>
        <v>0</v>
      </c>
      <c r="O700" s="120">
        <f t="shared" si="554"/>
        <v>350000</v>
      </c>
      <c r="P700" s="154">
        <f t="shared" si="553"/>
        <v>3.0918727915194347E-2</v>
      </c>
      <c r="Q700" s="154">
        <f t="shared" si="560"/>
        <v>0.14894582256854766</v>
      </c>
    </row>
    <row r="701" spans="1:18">
      <c r="A701" s="102">
        <v>700</v>
      </c>
      <c r="B701" s="151" t="s">
        <v>3095</v>
      </c>
      <c r="C701" s="150">
        <v>41183</v>
      </c>
      <c r="D701" s="116">
        <v>12550000</v>
      </c>
      <c r="E701" s="116">
        <v>12540000</v>
      </c>
      <c r="F701" s="116">
        <v>13450000</v>
      </c>
      <c r="G701" s="116">
        <v>13450000</v>
      </c>
      <c r="H701" s="102"/>
      <c r="I701" s="153">
        <v>0</v>
      </c>
      <c r="J701" s="153">
        <v>0</v>
      </c>
      <c r="K701" s="153">
        <v>0</v>
      </c>
      <c r="M701" s="120">
        <f>J701*$AI$6/200</f>
        <v>0</v>
      </c>
      <c r="N701" s="120">
        <f t="shared" si="559"/>
        <v>0</v>
      </c>
      <c r="O701" s="120">
        <f t="shared" si="554"/>
        <v>1780000</v>
      </c>
      <c r="P701" s="154">
        <f t="shared" si="553"/>
        <v>0.15252784918594686</v>
      </c>
      <c r="Q701" s="154">
        <f t="shared" si="560"/>
        <v>0.14612221919539845</v>
      </c>
    </row>
    <row r="702" spans="1:18">
      <c r="A702" s="102">
        <v>701</v>
      </c>
      <c r="B702" s="151" t="s">
        <v>3094</v>
      </c>
      <c r="C702" s="150">
        <v>41184</v>
      </c>
      <c r="D702" s="116">
        <v>14400000</v>
      </c>
      <c r="E702" s="116">
        <v>12000000</v>
      </c>
      <c r="F702" s="116">
        <v>14400000</v>
      </c>
      <c r="G702" s="116">
        <v>13500000</v>
      </c>
      <c r="H702" s="102"/>
      <c r="I702" s="116">
        <f t="shared" ref="I702:I765" si="601">G702*1.1</f>
        <v>14850000.000000002</v>
      </c>
      <c r="J702" s="116">
        <f t="shared" ref="J702:J765" si="602">G702/3</f>
        <v>4500000</v>
      </c>
      <c r="K702" s="120">
        <f t="shared" ref="K702" si="603">G970</f>
        <v>9640000</v>
      </c>
      <c r="L702" s="120">
        <f t="shared" ref="L702" si="604">K702-I702</f>
        <v>-5210000.0000000019</v>
      </c>
      <c r="M702" s="120">
        <f>J702*$AI$6/200</f>
        <v>562500</v>
      </c>
      <c r="N702" s="120">
        <f t="shared" si="559"/>
        <v>-4647500.0000000019</v>
      </c>
      <c r="O702" s="120">
        <f t="shared" si="554"/>
        <v>50000</v>
      </c>
      <c r="P702" s="154">
        <f t="shared" si="553"/>
        <v>3.7174721189591076E-3</v>
      </c>
      <c r="Q702" s="154">
        <f t="shared" si="560"/>
        <v>0.28084591407867471</v>
      </c>
      <c r="R702" s="102">
        <v>1</v>
      </c>
    </row>
    <row r="703" spans="1:18">
      <c r="A703" s="102">
        <v>702</v>
      </c>
      <c r="B703" s="151" t="s">
        <v>3093</v>
      </c>
      <c r="C703" s="150">
        <v>41192</v>
      </c>
      <c r="D703" s="116">
        <v>12700000</v>
      </c>
      <c r="E703" s="116">
        <v>12550000</v>
      </c>
      <c r="F703" s="116">
        <v>12850000</v>
      </c>
      <c r="G703" s="116">
        <v>12800000</v>
      </c>
      <c r="H703" s="102"/>
      <c r="I703" s="152">
        <v>0</v>
      </c>
      <c r="J703" s="152">
        <v>0</v>
      </c>
      <c r="K703" s="152">
        <v>0</v>
      </c>
      <c r="M703" s="120">
        <f>J703*$AI$6/200</f>
        <v>0</v>
      </c>
      <c r="N703" s="120">
        <f t="shared" si="559"/>
        <v>0</v>
      </c>
      <c r="O703" s="120">
        <f t="shared" si="554"/>
        <v>-700000</v>
      </c>
      <c r="P703" s="154">
        <f t="shared" si="553"/>
        <v>-5.185185185185185E-2</v>
      </c>
      <c r="Q703" s="154">
        <f t="shared" si="560"/>
        <v>0.26512704023067557</v>
      </c>
    </row>
    <row r="704" spans="1:18">
      <c r="A704" s="102">
        <v>703</v>
      </c>
      <c r="B704" s="151" t="s">
        <v>3092</v>
      </c>
      <c r="C704" s="150">
        <v>41193</v>
      </c>
      <c r="D704" s="116">
        <v>12850000</v>
      </c>
      <c r="E704" s="116">
        <v>12830000</v>
      </c>
      <c r="F704" s="116">
        <v>12900000</v>
      </c>
      <c r="G704" s="116">
        <v>12830000</v>
      </c>
      <c r="H704" s="102"/>
      <c r="I704" s="152">
        <v>0</v>
      </c>
      <c r="J704" s="152">
        <v>0</v>
      </c>
      <c r="K704" s="152">
        <v>0</v>
      </c>
      <c r="M704" s="120">
        <f>J704*$AI$6/200</f>
        <v>0</v>
      </c>
      <c r="N704" s="120">
        <f t="shared" si="559"/>
        <v>0</v>
      </c>
      <c r="O704" s="120">
        <f t="shared" si="554"/>
        <v>30000</v>
      </c>
      <c r="P704" s="154">
        <f t="shared" si="553"/>
        <v>2.3437499999999999E-3</v>
      </c>
      <c r="Q704" s="154">
        <f t="shared" si="560"/>
        <v>0.19325612260189334</v>
      </c>
    </row>
    <row r="705" spans="1:18">
      <c r="A705" s="102">
        <v>704</v>
      </c>
      <c r="B705" s="151" t="s">
        <v>3091</v>
      </c>
      <c r="C705" s="150">
        <v>41195</v>
      </c>
      <c r="D705" s="116">
        <v>12880000</v>
      </c>
      <c r="E705" s="116">
        <v>12880000</v>
      </c>
      <c r="F705" s="116">
        <v>13100000</v>
      </c>
      <c r="G705" s="116">
        <v>13100000</v>
      </c>
      <c r="H705" s="102"/>
      <c r="I705" s="152">
        <v>0</v>
      </c>
      <c r="J705" s="152">
        <v>0</v>
      </c>
      <c r="K705" s="152">
        <v>0</v>
      </c>
      <c r="M705" s="120">
        <f>J705*$AI$6/200</f>
        <v>0</v>
      </c>
      <c r="N705" s="120">
        <f t="shared" si="559"/>
        <v>0</v>
      </c>
      <c r="O705" s="120">
        <f t="shared" si="554"/>
        <v>270000</v>
      </c>
      <c r="P705" s="154">
        <f t="shared" si="553"/>
        <v>2.1044427123928292E-2</v>
      </c>
      <c r="Q705" s="154">
        <f t="shared" si="560"/>
        <v>0.13765594736824849</v>
      </c>
    </row>
    <row r="706" spans="1:18">
      <c r="A706" s="102">
        <v>705</v>
      </c>
      <c r="B706" s="151" t="s">
        <v>3090</v>
      </c>
      <c r="C706" s="150">
        <v>41198</v>
      </c>
      <c r="D706" s="116">
        <v>14050000</v>
      </c>
      <c r="E706" s="116">
        <v>14050000</v>
      </c>
      <c r="F706" s="116">
        <v>14230000</v>
      </c>
      <c r="G706" s="116">
        <v>14200000</v>
      </c>
      <c r="H706" s="102"/>
      <c r="I706" s="153">
        <v>0</v>
      </c>
      <c r="J706" s="153">
        <v>0</v>
      </c>
      <c r="K706" s="153">
        <v>0</v>
      </c>
      <c r="M706" s="120">
        <f>J706*$AI$6/200</f>
        <v>0</v>
      </c>
      <c r="N706" s="120">
        <f t="shared" si="559"/>
        <v>0</v>
      </c>
      <c r="O706" s="120">
        <f t="shared" si="554"/>
        <v>1100000</v>
      </c>
      <c r="P706" s="154">
        <f t="shared" si="553"/>
        <v>8.3969465648854963E-2</v>
      </c>
      <c r="Q706" s="154">
        <f t="shared" si="560"/>
        <v>0.12778164657698243</v>
      </c>
    </row>
    <row r="707" spans="1:18">
      <c r="A707" s="102">
        <v>706</v>
      </c>
      <c r="B707" s="151" t="s">
        <v>3089</v>
      </c>
      <c r="C707" s="150">
        <v>41199</v>
      </c>
      <c r="D707" s="116">
        <v>15150000</v>
      </c>
      <c r="E707" s="116">
        <v>14950000</v>
      </c>
      <c r="F707" s="116">
        <v>15150000</v>
      </c>
      <c r="G707" s="116">
        <v>14980000</v>
      </c>
      <c r="H707" s="102"/>
      <c r="I707" s="116">
        <f t="shared" ref="I707:I770" si="605">G707*1.1</f>
        <v>16478000.000000002</v>
      </c>
      <c r="J707" s="116">
        <f t="shared" ref="J707:J770" si="606">G707/3</f>
        <v>4993333.333333333</v>
      </c>
      <c r="K707" s="120">
        <f t="shared" ref="K707" si="607">G975</f>
        <v>9310000</v>
      </c>
      <c r="L707" s="120">
        <f t="shared" ref="L707" si="608">K707-I707</f>
        <v>-7168000.0000000019</v>
      </c>
      <c r="M707" s="120">
        <f>J707*$AI$6/200</f>
        <v>624166.66666666663</v>
      </c>
      <c r="N707" s="120">
        <f t="shared" si="559"/>
        <v>-6543833.3333333349</v>
      </c>
      <c r="O707" s="120">
        <f t="shared" si="554"/>
        <v>780000</v>
      </c>
      <c r="P707" s="154">
        <f t="shared" ref="P707:P770" si="609">O707/G706</f>
        <v>5.4929577464788736E-2</v>
      </c>
      <c r="Q707" s="154">
        <f t="shared" si="560"/>
        <v>5.9223263039890506E-2</v>
      </c>
      <c r="R707" s="102">
        <v>1</v>
      </c>
    </row>
    <row r="708" spans="1:18">
      <c r="A708" s="102">
        <v>707</v>
      </c>
      <c r="B708" s="151" t="s">
        <v>3088</v>
      </c>
      <c r="C708" s="150">
        <v>41203</v>
      </c>
      <c r="D708" s="116">
        <v>13800000</v>
      </c>
      <c r="E708" s="116">
        <v>13800000</v>
      </c>
      <c r="F708" s="116">
        <v>14050000</v>
      </c>
      <c r="G708" s="116">
        <v>13860000</v>
      </c>
      <c r="H708" s="102"/>
      <c r="I708" s="152">
        <v>0</v>
      </c>
      <c r="J708" s="152">
        <v>0</v>
      </c>
      <c r="K708" s="152">
        <v>0</v>
      </c>
      <c r="M708" s="120">
        <f>J708*$AI$6/200</f>
        <v>0</v>
      </c>
      <c r="N708" s="120">
        <f t="shared" si="559"/>
        <v>0</v>
      </c>
      <c r="O708" s="120">
        <f t="shared" ref="O708:O771" si="610">G708-G707</f>
        <v>-1120000</v>
      </c>
      <c r="P708" s="154">
        <f t="shared" si="609"/>
        <v>-7.476635514018691E-2</v>
      </c>
      <c r="Q708" s="154">
        <f t="shared" si="560"/>
        <v>0.11043536838572013</v>
      </c>
    </row>
    <row r="709" spans="1:18">
      <c r="A709" s="102">
        <v>708</v>
      </c>
      <c r="B709" s="151" t="s">
        <v>3087</v>
      </c>
      <c r="C709" s="150">
        <v>41204</v>
      </c>
      <c r="D709" s="116">
        <v>13850000</v>
      </c>
      <c r="E709" s="116">
        <v>12940000</v>
      </c>
      <c r="F709" s="116">
        <v>13850000</v>
      </c>
      <c r="G709" s="116">
        <v>13200000</v>
      </c>
      <c r="H709" s="102"/>
      <c r="I709" s="152">
        <v>0</v>
      </c>
      <c r="J709" s="152">
        <v>0</v>
      </c>
      <c r="K709" s="152">
        <v>0</v>
      </c>
      <c r="M709" s="120">
        <f>J709*$AI$6/200</f>
        <v>0</v>
      </c>
      <c r="N709" s="120">
        <f t="shared" si="559"/>
        <v>0</v>
      </c>
      <c r="O709" s="120">
        <f t="shared" si="610"/>
        <v>-660000</v>
      </c>
      <c r="P709" s="154">
        <f t="shared" si="609"/>
        <v>-4.7619047619047616E-2</v>
      </c>
      <c r="Q709" s="154">
        <f t="shared" si="560"/>
        <v>8.7520865097385089E-2</v>
      </c>
    </row>
    <row r="710" spans="1:18">
      <c r="A710" s="102">
        <v>709</v>
      </c>
      <c r="B710" s="151" t="s">
        <v>3086</v>
      </c>
      <c r="C710" s="150">
        <v>41205</v>
      </c>
      <c r="D710" s="116">
        <v>12500000</v>
      </c>
      <c r="E710" s="116">
        <v>12100000</v>
      </c>
      <c r="F710" s="116">
        <v>12600000</v>
      </c>
      <c r="G710" s="116">
        <v>12500000</v>
      </c>
      <c r="H710" s="102"/>
      <c r="I710" s="152">
        <v>0</v>
      </c>
      <c r="J710" s="152">
        <v>0</v>
      </c>
      <c r="K710" s="152">
        <v>0</v>
      </c>
      <c r="M710" s="120">
        <f>J710*$AI$6/200</f>
        <v>0</v>
      </c>
      <c r="N710" s="120">
        <f t="shared" si="559"/>
        <v>0</v>
      </c>
      <c r="O710" s="120">
        <f t="shared" si="610"/>
        <v>-700000</v>
      </c>
      <c r="P710" s="154">
        <f t="shared" si="609"/>
        <v>-5.3030303030303032E-2</v>
      </c>
      <c r="Q710" s="154">
        <f t="shared" si="560"/>
        <v>3.7558067478337467E-2</v>
      </c>
    </row>
    <row r="711" spans="1:18">
      <c r="A711" s="102">
        <v>710</v>
      </c>
      <c r="B711" s="151" t="s">
        <v>3085</v>
      </c>
      <c r="C711" s="150">
        <v>41206</v>
      </c>
      <c r="D711" s="116">
        <v>12800000</v>
      </c>
      <c r="E711" s="116">
        <v>12800000</v>
      </c>
      <c r="F711" s="116">
        <v>13400000</v>
      </c>
      <c r="G711" s="116">
        <v>13000000</v>
      </c>
      <c r="H711" s="102"/>
      <c r="I711" s="153">
        <v>0</v>
      </c>
      <c r="J711" s="153">
        <v>0</v>
      </c>
      <c r="K711" s="153">
        <v>0</v>
      </c>
      <c r="M711" s="120">
        <f>J711*$AI$6/200</f>
        <v>0</v>
      </c>
      <c r="N711" s="120">
        <f t="shared" si="559"/>
        <v>0</v>
      </c>
      <c r="O711" s="120">
        <f t="shared" si="610"/>
        <v>500000</v>
      </c>
      <c r="P711" s="154">
        <f t="shared" si="609"/>
        <v>0.04</v>
      </c>
      <c r="Q711" s="154">
        <f t="shared" si="560"/>
        <v>-3.6516662675893853E-2</v>
      </c>
    </row>
    <row r="712" spans="1:18">
      <c r="A712" s="102">
        <v>711</v>
      </c>
      <c r="B712" s="151" t="s">
        <v>3084</v>
      </c>
      <c r="C712" s="150">
        <v>41207</v>
      </c>
      <c r="D712" s="116">
        <v>13100000</v>
      </c>
      <c r="E712" s="116">
        <v>13000000</v>
      </c>
      <c r="F712" s="116">
        <v>13150000</v>
      </c>
      <c r="G712" s="116">
        <v>13050000</v>
      </c>
      <c r="H712" s="102"/>
      <c r="I712" s="116">
        <f t="shared" ref="I712:I775" si="611">G712*1.1</f>
        <v>14355000.000000002</v>
      </c>
      <c r="J712" s="116">
        <f t="shared" ref="J712:J775" si="612">G712/3</f>
        <v>4350000</v>
      </c>
      <c r="K712" s="120">
        <f t="shared" ref="K712" si="613">G980</f>
        <v>9680000</v>
      </c>
      <c r="L712" s="120">
        <f t="shared" ref="L712" si="614">K712-I712</f>
        <v>-4675000.0000000019</v>
      </c>
      <c r="M712" s="120">
        <f>J712*$AI$6/200</f>
        <v>543750</v>
      </c>
      <c r="N712" s="120">
        <f t="shared" ref="N712:N775" si="615">L712+M712</f>
        <v>-4131250.0000000019</v>
      </c>
      <c r="O712" s="120">
        <f t="shared" si="610"/>
        <v>50000</v>
      </c>
      <c r="P712" s="154">
        <f t="shared" si="609"/>
        <v>3.8461538461538464E-3</v>
      </c>
      <c r="Q712" s="154">
        <f t="shared" ref="Q712:Q775" si="616">SUM(P707:P711)</f>
        <v>-8.0486128324748829E-2</v>
      </c>
      <c r="R712" s="102">
        <v>1</v>
      </c>
    </row>
    <row r="713" spans="1:18">
      <c r="A713" s="102">
        <v>712</v>
      </c>
      <c r="B713" s="151" t="s">
        <v>3083</v>
      </c>
      <c r="C713" s="150">
        <v>41209</v>
      </c>
      <c r="D713" s="116">
        <v>12800000</v>
      </c>
      <c r="E713" s="116">
        <v>12600000</v>
      </c>
      <c r="F713" s="116">
        <v>12850000</v>
      </c>
      <c r="G713" s="116">
        <v>12730000</v>
      </c>
      <c r="H713" s="102"/>
      <c r="I713" s="152">
        <v>0</v>
      </c>
      <c r="J713" s="152">
        <v>0</v>
      </c>
      <c r="K713" s="152">
        <v>0</v>
      </c>
      <c r="M713" s="120">
        <f>J713*$AI$6/200</f>
        <v>0</v>
      </c>
      <c r="N713" s="120">
        <f t="shared" si="615"/>
        <v>0</v>
      </c>
      <c r="O713" s="120">
        <f t="shared" si="610"/>
        <v>-320000</v>
      </c>
      <c r="P713" s="154">
        <f t="shared" si="609"/>
        <v>-2.4521072796934867E-2</v>
      </c>
      <c r="Q713" s="154">
        <f t="shared" si="616"/>
        <v>-0.13156955194338371</v>
      </c>
    </row>
    <row r="714" spans="1:18">
      <c r="A714" s="102">
        <v>713</v>
      </c>
      <c r="B714" s="151" t="s">
        <v>3082</v>
      </c>
      <c r="C714" s="150">
        <v>41210</v>
      </c>
      <c r="D714" s="116">
        <v>12700000</v>
      </c>
      <c r="E714" s="116">
        <v>12500000</v>
      </c>
      <c r="F714" s="116">
        <v>12950000</v>
      </c>
      <c r="G714" s="116">
        <v>12950000</v>
      </c>
      <c r="H714" s="102"/>
      <c r="I714" s="152">
        <v>0</v>
      </c>
      <c r="J714" s="152">
        <v>0</v>
      </c>
      <c r="K714" s="152">
        <v>0</v>
      </c>
      <c r="M714" s="120">
        <f>J714*$AI$6/200</f>
        <v>0</v>
      </c>
      <c r="N714" s="120">
        <f t="shared" si="615"/>
        <v>0</v>
      </c>
      <c r="O714" s="120">
        <f t="shared" si="610"/>
        <v>220000</v>
      </c>
      <c r="P714" s="154">
        <f t="shared" si="609"/>
        <v>1.7282010997643361E-2</v>
      </c>
      <c r="Q714" s="154">
        <f t="shared" si="616"/>
        <v>-8.1324269600131671E-2</v>
      </c>
    </row>
    <row r="715" spans="1:18">
      <c r="A715" s="102">
        <v>714</v>
      </c>
      <c r="B715" s="151" t="s">
        <v>3081</v>
      </c>
      <c r="C715" s="150">
        <v>41211</v>
      </c>
      <c r="D715" s="116">
        <v>13150000</v>
      </c>
      <c r="E715" s="116">
        <v>12980000</v>
      </c>
      <c r="F715" s="116">
        <v>13200000</v>
      </c>
      <c r="G715" s="116">
        <v>13050000</v>
      </c>
      <c r="H715" s="102"/>
      <c r="I715" s="152">
        <v>0</v>
      </c>
      <c r="J715" s="152">
        <v>0</v>
      </c>
      <c r="K715" s="152">
        <v>0</v>
      </c>
      <c r="M715" s="120">
        <f>J715*$AI$6/200</f>
        <v>0</v>
      </c>
      <c r="N715" s="120">
        <f t="shared" si="615"/>
        <v>0</v>
      </c>
      <c r="O715" s="120">
        <f t="shared" si="610"/>
        <v>100000</v>
      </c>
      <c r="P715" s="154">
        <f t="shared" si="609"/>
        <v>7.7220077220077222E-3</v>
      </c>
      <c r="Q715" s="154">
        <f t="shared" si="616"/>
        <v>-1.6423210983440694E-2</v>
      </c>
    </row>
    <row r="716" spans="1:18">
      <c r="A716" s="102">
        <v>715</v>
      </c>
      <c r="B716" s="151" t="s">
        <v>3080</v>
      </c>
      <c r="C716" s="150">
        <v>41212</v>
      </c>
      <c r="D716" s="116">
        <v>12700000</v>
      </c>
      <c r="E716" s="116">
        <v>12700000</v>
      </c>
      <c r="F716" s="116">
        <v>12880000</v>
      </c>
      <c r="G716" s="116">
        <v>12770000</v>
      </c>
      <c r="H716" s="102"/>
      <c r="I716" s="153">
        <v>0</v>
      </c>
      <c r="J716" s="153">
        <v>0</v>
      </c>
      <c r="K716" s="153">
        <v>0</v>
      </c>
      <c r="M716" s="120">
        <f>J716*$AI$6/200</f>
        <v>0</v>
      </c>
      <c r="N716" s="120">
        <f t="shared" si="615"/>
        <v>0</v>
      </c>
      <c r="O716" s="120">
        <f t="shared" si="610"/>
        <v>-280000</v>
      </c>
      <c r="P716" s="154">
        <f t="shared" si="609"/>
        <v>-2.1455938697318006E-2</v>
      </c>
      <c r="Q716" s="154">
        <f t="shared" si="616"/>
        <v>4.4329099768870062E-2</v>
      </c>
    </row>
    <row r="717" spans="1:18">
      <c r="A717" s="102">
        <v>716</v>
      </c>
      <c r="B717" s="151" t="s">
        <v>3079</v>
      </c>
      <c r="C717" s="150">
        <v>41213</v>
      </c>
      <c r="D717" s="116">
        <v>12620000</v>
      </c>
      <c r="E717" s="116">
        <v>12520000</v>
      </c>
      <c r="F717" s="116">
        <v>12730000</v>
      </c>
      <c r="G717" s="116">
        <v>12670000</v>
      </c>
      <c r="H717" s="102"/>
      <c r="I717" s="116">
        <f t="shared" ref="I717:I780" si="617">G717*1.1</f>
        <v>13937000.000000002</v>
      </c>
      <c r="J717" s="116">
        <f t="shared" ref="J717:J780" si="618">G717/3</f>
        <v>4223333.333333333</v>
      </c>
      <c r="K717" s="120">
        <f t="shared" ref="K717" si="619">G985</f>
        <v>9650000</v>
      </c>
      <c r="L717" s="120">
        <f t="shared" ref="L717" si="620">K717-I717</f>
        <v>-4287000.0000000019</v>
      </c>
      <c r="M717" s="120">
        <f>J717*$AI$6/200</f>
        <v>527916.66666666663</v>
      </c>
      <c r="N717" s="120">
        <f t="shared" si="615"/>
        <v>-3759083.3333333354</v>
      </c>
      <c r="O717" s="120">
        <f t="shared" si="610"/>
        <v>-100000</v>
      </c>
      <c r="P717" s="154">
        <f t="shared" si="609"/>
        <v>-7.8308535630383716E-3</v>
      </c>
      <c r="Q717" s="154">
        <f t="shared" si="616"/>
        <v>-1.7126838928447942E-2</v>
      </c>
      <c r="R717" s="102">
        <v>1</v>
      </c>
    </row>
    <row r="718" spans="1:18">
      <c r="A718" s="102">
        <v>717</v>
      </c>
      <c r="B718" s="151" t="s">
        <v>3078</v>
      </c>
      <c r="C718" s="150">
        <v>41214</v>
      </c>
      <c r="D718" s="116">
        <v>12650000</v>
      </c>
      <c r="E718" s="116">
        <v>12650000</v>
      </c>
      <c r="F718" s="116">
        <v>12700000</v>
      </c>
      <c r="G718" s="116">
        <v>12650000</v>
      </c>
      <c r="H718" s="102"/>
      <c r="I718" s="152">
        <v>0</v>
      </c>
      <c r="J718" s="152">
        <v>0</v>
      </c>
      <c r="K718" s="152">
        <v>0</v>
      </c>
      <c r="M718" s="120">
        <f>J718*$AI$6/200</f>
        <v>0</v>
      </c>
      <c r="N718" s="120">
        <f t="shared" si="615"/>
        <v>0</v>
      </c>
      <c r="O718" s="120">
        <f t="shared" si="610"/>
        <v>-20000</v>
      </c>
      <c r="P718" s="154">
        <f t="shared" si="609"/>
        <v>-1.5785319652722968E-3</v>
      </c>
      <c r="Q718" s="154">
        <f t="shared" si="616"/>
        <v>-2.880384633764016E-2</v>
      </c>
    </row>
    <row r="719" spans="1:18">
      <c r="A719" s="102">
        <v>718</v>
      </c>
      <c r="B719" s="151" t="s">
        <v>3077</v>
      </c>
      <c r="C719" s="150">
        <v>41217</v>
      </c>
      <c r="D719" s="116">
        <v>12300000</v>
      </c>
      <c r="E719" s="116">
        <v>11450000</v>
      </c>
      <c r="F719" s="116">
        <v>12300000</v>
      </c>
      <c r="G719" s="116">
        <v>11450000</v>
      </c>
      <c r="H719" s="102"/>
      <c r="I719" s="152">
        <v>0</v>
      </c>
      <c r="J719" s="152">
        <v>0</v>
      </c>
      <c r="K719" s="152">
        <v>0</v>
      </c>
      <c r="M719" s="120">
        <f>J719*$AI$6/200</f>
        <v>0</v>
      </c>
      <c r="N719" s="120">
        <f t="shared" si="615"/>
        <v>0</v>
      </c>
      <c r="O719" s="120">
        <f t="shared" si="610"/>
        <v>-1200000</v>
      </c>
      <c r="P719" s="154">
        <f t="shared" si="609"/>
        <v>-9.4861660079051377E-2</v>
      </c>
      <c r="Q719" s="154">
        <f t="shared" si="616"/>
        <v>-5.8613055059775904E-3</v>
      </c>
    </row>
    <row r="720" spans="1:18">
      <c r="A720" s="102">
        <v>719</v>
      </c>
      <c r="B720" s="151" t="s">
        <v>3076</v>
      </c>
      <c r="C720" s="150">
        <v>41218</v>
      </c>
      <c r="D720" s="116">
        <v>11390000</v>
      </c>
      <c r="E720" s="116">
        <v>11220000</v>
      </c>
      <c r="F720" s="116">
        <v>12280000</v>
      </c>
      <c r="G720" s="116">
        <v>11930000</v>
      </c>
      <c r="H720" s="102"/>
      <c r="I720" s="152">
        <v>0</v>
      </c>
      <c r="J720" s="152">
        <v>0</v>
      </c>
      <c r="K720" s="152">
        <v>0</v>
      </c>
      <c r="M720" s="120">
        <f>J720*$AI$6/200</f>
        <v>0</v>
      </c>
      <c r="N720" s="120">
        <f t="shared" si="615"/>
        <v>0</v>
      </c>
      <c r="O720" s="120">
        <f t="shared" si="610"/>
        <v>480000</v>
      </c>
      <c r="P720" s="154">
        <f t="shared" si="609"/>
        <v>4.1921397379912663E-2</v>
      </c>
      <c r="Q720" s="154">
        <f t="shared" si="616"/>
        <v>-0.11800497658267232</v>
      </c>
    </row>
    <row r="721" spans="1:18">
      <c r="A721" s="102">
        <v>720</v>
      </c>
      <c r="B721" s="151" t="s">
        <v>3075</v>
      </c>
      <c r="C721" s="150">
        <v>41219</v>
      </c>
      <c r="D721" s="116">
        <v>12200000</v>
      </c>
      <c r="E721" s="116">
        <v>12200000</v>
      </c>
      <c r="F721" s="116">
        <v>12600000</v>
      </c>
      <c r="G721" s="116">
        <v>12450000</v>
      </c>
      <c r="H721" s="102"/>
      <c r="I721" s="153">
        <v>0</v>
      </c>
      <c r="J721" s="153">
        <v>0</v>
      </c>
      <c r="K721" s="153">
        <v>0</v>
      </c>
      <c r="M721" s="120">
        <f>J721*$AI$6/200</f>
        <v>0</v>
      </c>
      <c r="N721" s="120">
        <f t="shared" si="615"/>
        <v>0</v>
      </c>
      <c r="O721" s="120">
        <f t="shared" si="610"/>
        <v>520000</v>
      </c>
      <c r="P721" s="154">
        <f t="shared" si="609"/>
        <v>4.3587594300083819E-2</v>
      </c>
      <c r="Q721" s="154">
        <f t="shared" si="616"/>
        <v>-8.3805586924767389E-2</v>
      </c>
    </row>
    <row r="722" spans="1:18">
      <c r="A722" s="102">
        <v>721</v>
      </c>
      <c r="B722" s="151" t="s">
        <v>3074</v>
      </c>
      <c r="C722" s="150">
        <v>41220</v>
      </c>
      <c r="D722" s="116">
        <v>12880000</v>
      </c>
      <c r="E722" s="116">
        <v>12350000</v>
      </c>
      <c r="F722" s="116">
        <v>12900000</v>
      </c>
      <c r="G722" s="116">
        <v>12420000</v>
      </c>
      <c r="H722" s="102"/>
      <c r="I722" s="116">
        <f t="shared" ref="I722:I785" si="621">G722*1.1</f>
        <v>13662000.000000002</v>
      </c>
      <c r="J722" s="116">
        <f t="shared" ref="J722:J785" si="622">G722/3</f>
        <v>4140000</v>
      </c>
      <c r="K722" s="120">
        <f t="shared" ref="K722" si="623">G990</f>
        <v>9590000</v>
      </c>
      <c r="L722" s="120">
        <f t="shared" ref="L722" si="624">K722-I722</f>
        <v>-4072000.0000000019</v>
      </c>
      <c r="M722" s="120">
        <f>J722*$AI$6/200</f>
        <v>517500</v>
      </c>
      <c r="N722" s="120">
        <f t="shared" si="615"/>
        <v>-3554500.0000000019</v>
      </c>
      <c r="O722" s="120">
        <f t="shared" si="610"/>
        <v>-30000</v>
      </c>
      <c r="P722" s="154">
        <f t="shared" si="609"/>
        <v>-2.4096385542168677E-3</v>
      </c>
      <c r="Q722" s="154">
        <f t="shared" si="616"/>
        <v>-1.876205392736556E-2</v>
      </c>
      <c r="R722" s="102">
        <v>1</v>
      </c>
    </row>
    <row r="723" spans="1:18">
      <c r="A723" s="102">
        <v>722</v>
      </c>
      <c r="B723" s="151" t="s">
        <v>3073</v>
      </c>
      <c r="C723" s="150">
        <v>41221</v>
      </c>
      <c r="D723" s="116">
        <v>12250000</v>
      </c>
      <c r="E723" s="116">
        <v>12170000</v>
      </c>
      <c r="F723" s="116">
        <v>12250000</v>
      </c>
      <c r="G723" s="116">
        <v>12170000</v>
      </c>
      <c r="H723" s="102"/>
      <c r="I723" s="152">
        <v>0</v>
      </c>
      <c r="J723" s="152">
        <v>0</v>
      </c>
      <c r="K723" s="152">
        <v>0</v>
      </c>
      <c r="M723" s="120">
        <f>J723*$AI$6/200</f>
        <v>0</v>
      </c>
      <c r="N723" s="120">
        <f t="shared" si="615"/>
        <v>0</v>
      </c>
      <c r="O723" s="120">
        <f t="shared" si="610"/>
        <v>-250000</v>
      </c>
      <c r="P723" s="154">
        <f t="shared" si="609"/>
        <v>-2.0128824476650563E-2</v>
      </c>
      <c r="Q723" s="154">
        <f t="shared" si="616"/>
        <v>-1.3340838918544063E-2</v>
      </c>
    </row>
    <row r="724" spans="1:18">
      <c r="A724" s="102">
        <v>723</v>
      </c>
      <c r="B724" s="151" t="s">
        <v>3072</v>
      </c>
      <c r="C724" s="150">
        <v>41223</v>
      </c>
      <c r="D724" s="116">
        <v>12300000</v>
      </c>
      <c r="E724" s="116">
        <v>12200000</v>
      </c>
      <c r="F724" s="116">
        <v>12370000</v>
      </c>
      <c r="G724" s="116">
        <v>12320000</v>
      </c>
      <c r="H724" s="102"/>
      <c r="I724" s="152">
        <v>0</v>
      </c>
      <c r="J724" s="152">
        <v>0</v>
      </c>
      <c r="K724" s="152">
        <v>0</v>
      </c>
      <c r="M724" s="120">
        <f>J724*$AI$6/200</f>
        <v>0</v>
      </c>
      <c r="N724" s="120">
        <f t="shared" si="615"/>
        <v>0</v>
      </c>
      <c r="O724" s="120">
        <f t="shared" si="610"/>
        <v>150000</v>
      </c>
      <c r="P724" s="154">
        <f t="shared" si="609"/>
        <v>1.2325390304026294E-2</v>
      </c>
      <c r="Q724" s="154">
        <f t="shared" si="616"/>
        <v>-3.1891131429922323E-2</v>
      </c>
    </row>
    <row r="725" spans="1:18">
      <c r="A725" s="102">
        <v>724</v>
      </c>
      <c r="B725" s="151" t="s">
        <v>3071</v>
      </c>
      <c r="C725" s="150">
        <v>41224</v>
      </c>
      <c r="D725" s="116">
        <v>12230000</v>
      </c>
      <c r="E725" s="116">
        <v>12100000</v>
      </c>
      <c r="F725" s="116">
        <v>12280000</v>
      </c>
      <c r="G725" s="116">
        <v>12210000</v>
      </c>
      <c r="H725" s="102"/>
      <c r="I725" s="152">
        <v>0</v>
      </c>
      <c r="J725" s="152">
        <v>0</v>
      </c>
      <c r="K725" s="152">
        <v>0</v>
      </c>
      <c r="M725" s="120">
        <f>J725*$AI$6/200</f>
        <v>0</v>
      </c>
      <c r="N725" s="120">
        <f t="shared" si="615"/>
        <v>0</v>
      </c>
      <c r="O725" s="120">
        <f t="shared" si="610"/>
        <v>-110000</v>
      </c>
      <c r="P725" s="154">
        <f t="shared" si="609"/>
        <v>-8.9285714285714281E-3</v>
      </c>
      <c r="Q725" s="154">
        <f t="shared" si="616"/>
        <v>7.529591895315535E-2</v>
      </c>
    </row>
    <row r="726" spans="1:18">
      <c r="A726" s="102">
        <v>725</v>
      </c>
      <c r="B726" s="151" t="s">
        <v>3070</v>
      </c>
      <c r="C726" s="150">
        <v>41225</v>
      </c>
      <c r="D726" s="116">
        <v>12150000</v>
      </c>
      <c r="E726" s="116">
        <v>12100000</v>
      </c>
      <c r="F726" s="116">
        <v>12200000</v>
      </c>
      <c r="G726" s="116">
        <v>12100000</v>
      </c>
      <c r="H726" s="102"/>
      <c r="I726" s="153">
        <v>0</v>
      </c>
      <c r="J726" s="153">
        <v>0</v>
      </c>
      <c r="K726" s="153">
        <v>0</v>
      </c>
      <c r="M726" s="120">
        <f>J726*$AI$6/200</f>
        <v>0</v>
      </c>
      <c r="N726" s="120">
        <f t="shared" si="615"/>
        <v>0</v>
      </c>
      <c r="O726" s="120">
        <f t="shared" si="610"/>
        <v>-110000</v>
      </c>
      <c r="P726" s="154">
        <f t="shared" si="609"/>
        <v>-9.0090090090090089E-3</v>
      </c>
      <c r="Q726" s="154">
        <f t="shared" si="616"/>
        <v>2.4445950144671259E-2</v>
      </c>
    </row>
    <row r="727" spans="1:18">
      <c r="A727" s="102">
        <v>726</v>
      </c>
      <c r="B727" s="151" t="s">
        <v>3069</v>
      </c>
      <c r="C727" s="150">
        <v>41226</v>
      </c>
      <c r="D727" s="116">
        <v>12000000</v>
      </c>
      <c r="E727" s="116">
        <v>11600000</v>
      </c>
      <c r="F727" s="116">
        <v>12000000</v>
      </c>
      <c r="G727" s="116">
        <v>11600000</v>
      </c>
      <c r="H727" s="102"/>
      <c r="I727" s="116">
        <f t="shared" ref="I727:I790" si="625">G727*1.1</f>
        <v>12760000.000000002</v>
      </c>
      <c r="J727" s="116">
        <f t="shared" ref="J727:J790" si="626">G727/3</f>
        <v>3866666.6666666665</v>
      </c>
      <c r="K727" s="120">
        <f t="shared" ref="K727" si="627">G995</f>
        <v>9530000</v>
      </c>
      <c r="L727" s="120">
        <f t="shared" ref="L727" si="628">K727-I727</f>
        <v>-3230000.0000000019</v>
      </c>
      <c r="M727" s="120">
        <f>J727*$AI$6/200</f>
        <v>483333.33333333326</v>
      </c>
      <c r="N727" s="120">
        <f t="shared" si="615"/>
        <v>-2746666.6666666688</v>
      </c>
      <c r="O727" s="120">
        <f t="shared" si="610"/>
        <v>-500000</v>
      </c>
      <c r="P727" s="154">
        <f t="shared" si="609"/>
        <v>-4.1322314049586778E-2</v>
      </c>
      <c r="Q727" s="154">
        <f t="shared" si="616"/>
        <v>-2.8150653164421571E-2</v>
      </c>
      <c r="R727" s="102">
        <v>1</v>
      </c>
    </row>
    <row r="728" spans="1:18">
      <c r="A728" s="102">
        <v>727</v>
      </c>
      <c r="B728" s="151" t="s">
        <v>3068</v>
      </c>
      <c r="C728" s="150">
        <v>41227</v>
      </c>
      <c r="D728" s="116">
        <v>11700000</v>
      </c>
      <c r="E728" s="116">
        <v>11620000</v>
      </c>
      <c r="F728" s="116">
        <v>11900000</v>
      </c>
      <c r="G728" s="116">
        <v>11720000</v>
      </c>
      <c r="H728" s="102"/>
      <c r="I728" s="152">
        <v>0</v>
      </c>
      <c r="J728" s="152">
        <v>0</v>
      </c>
      <c r="K728" s="152">
        <v>0</v>
      </c>
      <c r="M728" s="120">
        <f>J728*$AI$6/200</f>
        <v>0</v>
      </c>
      <c r="N728" s="120">
        <f t="shared" si="615"/>
        <v>0</v>
      </c>
      <c r="O728" s="120">
        <f t="shared" si="610"/>
        <v>120000</v>
      </c>
      <c r="P728" s="154">
        <f t="shared" si="609"/>
        <v>1.0344827586206896E-2</v>
      </c>
      <c r="Q728" s="154">
        <f t="shared" si="616"/>
        <v>-6.7063328659791477E-2</v>
      </c>
    </row>
    <row r="729" spans="1:18">
      <c r="A729" s="102">
        <v>728</v>
      </c>
      <c r="B729" s="151" t="s">
        <v>3067</v>
      </c>
      <c r="C729" s="150">
        <v>41228</v>
      </c>
      <c r="D729" s="116">
        <v>11630000</v>
      </c>
      <c r="E729" s="116">
        <v>11630000</v>
      </c>
      <c r="F729" s="116">
        <v>11630000</v>
      </c>
      <c r="G729" s="116">
        <v>11630000</v>
      </c>
      <c r="H729" s="102"/>
      <c r="I729" s="152">
        <v>0</v>
      </c>
      <c r="J729" s="152">
        <v>0</v>
      </c>
      <c r="K729" s="152">
        <v>0</v>
      </c>
      <c r="M729" s="120">
        <f>J729*$AI$6/200</f>
        <v>0</v>
      </c>
      <c r="N729" s="120">
        <f t="shared" si="615"/>
        <v>0</v>
      </c>
      <c r="O729" s="120">
        <f t="shared" si="610"/>
        <v>-90000</v>
      </c>
      <c r="P729" s="154">
        <f t="shared" si="609"/>
        <v>-7.6791808873720134E-3</v>
      </c>
      <c r="Q729" s="154">
        <f t="shared" si="616"/>
        <v>-3.6589676596934025E-2</v>
      </c>
    </row>
    <row r="730" spans="1:18">
      <c r="A730" s="102">
        <v>729</v>
      </c>
      <c r="B730" s="151" t="s">
        <v>3066</v>
      </c>
      <c r="C730" s="150">
        <v>41230</v>
      </c>
      <c r="D730" s="116">
        <v>11580000</v>
      </c>
      <c r="E730" s="116">
        <v>11300000</v>
      </c>
      <c r="F730" s="116">
        <v>11650000</v>
      </c>
      <c r="G730" s="116">
        <v>11300000</v>
      </c>
      <c r="H730" s="102"/>
      <c r="I730" s="152">
        <v>0</v>
      </c>
      <c r="J730" s="152">
        <v>0</v>
      </c>
      <c r="K730" s="152">
        <v>0</v>
      </c>
      <c r="M730" s="120">
        <f>J730*$AI$6/200</f>
        <v>0</v>
      </c>
      <c r="N730" s="120">
        <f t="shared" si="615"/>
        <v>0</v>
      </c>
      <c r="O730" s="120">
        <f t="shared" si="610"/>
        <v>-330000</v>
      </c>
      <c r="P730" s="154">
        <f t="shared" si="609"/>
        <v>-2.8374892519346516E-2</v>
      </c>
      <c r="Q730" s="154">
        <f t="shared" si="616"/>
        <v>-5.659424778833233E-2</v>
      </c>
    </row>
    <row r="731" spans="1:18">
      <c r="A731" s="102">
        <v>730</v>
      </c>
      <c r="B731" s="151" t="s">
        <v>3065</v>
      </c>
      <c r="C731" s="150">
        <v>41231</v>
      </c>
      <c r="D731" s="116">
        <v>11180000</v>
      </c>
      <c r="E731" s="116">
        <v>10920000</v>
      </c>
      <c r="F731" s="116">
        <v>11180000</v>
      </c>
      <c r="G731" s="116">
        <v>11080000</v>
      </c>
      <c r="H731" s="102"/>
      <c r="I731" s="153">
        <v>0</v>
      </c>
      <c r="J731" s="153">
        <v>0</v>
      </c>
      <c r="K731" s="153">
        <v>0</v>
      </c>
      <c r="M731" s="120">
        <f>J731*$AI$6/200</f>
        <v>0</v>
      </c>
      <c r="N731" s="120">
        <f t="shared" si="615"/>
        <v>0</v>
      </c>
      <c r="O731" s="120">
        <f t="shared" si="610"/>
        <v>-220000</v>
      </c>
      <c r="P731" s="154">
        <f t="shared" si="609"/>
        <v>-1.9469026548672566E-2</v>
      </c>
      <c r="Q731" s="154">
        <f t="shared" si="616"/>
        <v>-7.6040568879107429E-2</v>
      </c>
    </row>
    <row r="732" spans="1:18">
      <c r="A732" s="102">
        <v>731</v>
      </c>
      <c r="B732" s="151" t="s">
        <v>3064</v>
      </c>
      <c r="C732" s="150">
        <v>41232</v>
      </c>
      <c r="D732" s="116">
        <v>11160000</v>
      </c>
      <c r="E732" s="116">
        <v>10930000</v>
      </c>
      <c r="F732" s="116">
        <v>11160000</v>
      </c>
      <c r="G732" s="116">
        <v>10940000</v>
      </c>
      <c r="H732" s="102"/>
      <c r="I732" s="116">
        <f t="shared" ref="I732:I795" si="629">G732*1.1</f>
        <v>12034000.000000002</v>
      </c>
      <c r="J732" s="116">
        <f t="shared" ref="J732:J795" si="630">G732/3</f>
        <v>3646666.6666666665</v>
      </c>
      <c r="K732" s="120">
        <f t="shared" ref="K732" si="631">G1000</f>
        <v>9560000</v>
      </c>
      <c r="L732" s="120">
        <f t="shared" ref="L732" si="632">K732-I732</f>
        <v>-2474000.0000000019</v>
      </c>
      <c r="M732" s="120">
        <f>J732*$AI$6/200</f>
        <v>455833.33333333326</v>
      </c>
      <c r="N732" s="120">
        <f t="shared" si="615"/>
        <v>-2018166.6666666686</v>
      </c>
      <c r="O732" s="120">
        <f t="shared" si="610"/>
        <v>-140000</v>
      </c>
      <c r="P732" s="154">
        <f t="shared" si="609"/>
        <v>-1.263537906137184E-2</v>
      </c>
      <c r="Q732" s="154">
        <f t="shared" si="616"/>
        <v>-8.6500586418770967E-2</v>
      </c>
      <c r="R732" s="102">
        <v>1</v>
      </c>
    </row>
    <row r="733" spans="1:18">
      <c r="A733" s="102">
        <v>732</v>
      </c>
      <c r="B733" s="151" t="s">
        <v>3063</v>
      </c>
      <c r="C733" s="150">
        <v>41233</v>
      </c>
      <c r="D733" s="116">
        <v>10700000</v>
      </c>
      <c r="E733" s="116">
        <v>10490000</v>
      </c>
      <c r="F733" s="116">
        <v>10980000</v>
      </c>
      <c r="G733" s="116">
        <v>10770000</v>
      </c>
      <c r="H733" s="102"/>
      <c r="I733" s="152">
        <v>0</v>
      </c>
      <c r="J733" s="152">
        <v>0</v>
      </c>
      <c r="K733" s="152">
        <v>0</v>
      </c>
      <c r="M733" s="120">
        <f>J733*$AI$6/200</f>
        <v>0</v>
      </c>
      <c r="N733" s="120">
        <f t="shared" si="615"/>
        <v>0</v>
      </c>
      <c r="O733" s="120">
        <f t="shared" si="610"/>
        <v>-170000</v>
      </c>
      <c r="P733" s="154">
        <f t="shared" si="609"/>
        <v>-1.5539305301645339E-2</v>
      </c>
      <c r="Q733" s="154">
        <f t="shared" si="616"/>
        <v>-5.7813651430556043E-2</v>
      </c>
    </row>
    <row r="734" spans="1:18">
      <c r="A734" s="102">
        <v>733</v>
      </c>
      <c r="B734" s="151" t="s">
        <v>3062</v>
      </c>
      <c r="C734" s="150">
        <v>41234</v>
      </c>
      <c r="D734" s="116">
        <v>10820000</v>
      </c>
      <c r="E734" s="116">
        <v>10820000</v>
      </c>
      <c r="F734" s="116">
        <v>11700000</v>
      </c>
      <c r="G734" s="116">
        <v>11280000</v>
      </c>
      <c r="H734" s="102"/>
      <c r="I734" s="152">
        <v>0</v>
      </c>
      <c r="J734" s="152">
        <v>0</v>
      </c>
      <c r="K734" s="152">
        <v>0</v>
      </c>
      <c r="M734" s="120">
        <f>J734*$AI$6/200</f>
        <v>0</v>
      </c>
      <c r="N734" s="120">
        <f t="shared" si="615"/>
        <v>0</v>
      </c>
      <c r="O734" s="120">
        <f t="shared" si="610"/>
        <v>510000</v>
      </c>
      <c r="P734" s="154">
        <f t="shared" si="609"/>
        <v>4.7353760445682451E-2</v>
      </c>
      <c r="Q734" s="154">
        <f t="shared" si="616"/>
        <v>-8.3697784318408269E-2</v>
      </c>
    </row>
    <row r="735" spans="1:18">
      <c r="A735" s="102">
        <v>734</v>
      </c>
      <c r="B735" s="151" t="s">
        <v>3061</v>
      </c>
      <c r="C735" s="150">
        <v>41235</v>
      </c>
      <c r="D735" s="116">
        <v>11550000</v>
      </c>
      <c r="E735" s="116">
        <v>11500000</v>
      </c>
      <c r="F735" s="116">
        <v>11550000</v>
      </c>
      <c r="G735" s="116">
        <v>11550000</v>
      </c>
      <c r="H735" s="102"/>
      <c r="I735" s="152">
        <v>0</v>
      </c>
      <c r="J735" s="152">
        <v>0</v>
      </c>
      <c r="K735" s="152">
        <v>0</v>
      </c>
      <c r="M735" s="120">
        <f>J735*$AI$6/200</f>
        <v>0</v>
      </c>
      <c r="N735" s="120">
        <f t="shared" si="615"/>
        <v>0</v>
      </c>
      <c r="O735" s="120">
        <f t="shared" si="610"/>
        <v>270000</v>
      </c>
      <c r="P735" s="154">
        <f t="shared" si="609"/>
        <v>2.3936170212765957E-2</v>
      </c>
      <c r="Q735" s="154">
        <f t="shared" si="616"/>
        <v>-2.8664842985353815E-2</v>
      </c>
    </row>
    <row r="736" spans="1:18">
      <c r="A736" s="102">
        <v>735</v>
      </c>
      <c r="B736" s="151" t="s">
        <v>3060</v>
      </c>
      <c r="C736" s="150">
        <v>41239</v>
      </c>
      <c r="D736" s="116">
        <v>11700000</v>
      </c>
      <c r="E736" s="116">
        <v>11570000</v>
      </c>
      <c r="F736" s="116">
        <v>11700000</v>
      </c>
      <c r="G736" s="116">
        <v>11600000</v>
      </c>
      <c r="H736" s="102"/>
      <c r="I736" s="153">
        <v>0</v>
      </c>
      <c r="J736" s="153">
        <v>0</v>
      </c>
      <c r="K736" s="153">
        <v>0</v>
      </c>
      <c r="M736" s="120">
        <f>J736*$AI$6/200</f>
        <v>0</v>
      </c>
      <c r="N736" s="120">
        <f t="shared" si="615"/>
        <v>0</v>
      </c>
      <c r="O736" s="120">
        <f t="shared" si="610"/>
        <v>50000</v>
      </c>
      <c r="P736" s="154">
        <f t="shared" si="609"/>
        <v>4.329004329004329E-3</v>
      </c>
      <c r="Q736" s="154">
        <f t="shared" si="616"/>
        <v>2.3646219746758665E-2</v>
      </c>
    </row>
    <row r="737" spans="1:18">
      <c r="A737" s="102">
        <v>736</v>
      </c>
      <c r="B737" s="151" t="s">
        <v>3059</v>
      </c>
      <c r="C737" s="150">
        <v>41240</v>
      </c>
      <c r="D737" s="116">
        <v>11350000</v>
      </c>
      <c r="E737" s="116">
        <v>11300000</v>
      </c>
      <c r="F737" s="116">
        <v>11500000</v>
      </c>
      <c r="G737" s="116">
        <v>11430000</v>
      </c>
      <c r="H737" s="102"/>
      <c r="I737" s="116">
        <f t="shared" ref="I737:I800" si="633">G737*1.1</f>
        <v>12573000.000000002</v>
      </c>
      <c r="J737" s="116">
        <f t="shared" ref="J737:J800" si="634">G737/3</f>
        <v>3810000</v>
      </c>
      <c r="K737" s="120">
        <f t="shared" ref="K737" si="635">G1005</f>
        <v>9660000</v>
      </c>
      <c r="L737" s="120">
        <f t="shared" ref="L737" si="636">K737-I737</f>
        <v>-2913000.0000000019</v>
      </c>
      <c r="M737" s="120">
        <f>J737*$AI$6/200</f>
        <v>476250</v>
      </c>
      <c r="N737" s="120">
        <f t="shared" si="615"/>
        <v>-2436750.0000000019</v>
      </c>
      <c r="O737" s="120">
        <f t="shared" si="610"/>
        <v>-170000</v>
      </c>
      <c r="P737" s="154">
        <f t="shared" si="609"/>
        <v>-1.4655172413793103E-2</v>
      </c>
      <c r="Q737" s="154">
        <f t="shared" si="616"/>
        <v>4.7444250624435559E-2</v>
      </c>
      <c r="R737" s="102">
        <v>1</v>
      </c>
    </row>
    <row r="738" spans="1:18">
      <c r="A738" s="102">
        <v>737</v>
      </c>
      <c r="B738" s="151" t="s">
        <v>3058</v>
      </c>
      <c r="C738" s="150">
        <v>41241</v>
      </c>
      <c r="D738" s="116">
        <v>11500000</v>
      </c>
      <c r="E738" s="116">
        <v>11400000</v>
      </c>
      <c r="F738" s="116">
        <v>11600000</v>
      </c>
      <c r="G738" s="116">
        <v>11410000</v>
      </c>
      <c r="H738" s="102"/>
      <c r="I738" s="152">
        <v>0</v>
      </c>
      <c r="J738" s="152">
        <v>0</v>
      </c>
      <c r="K738" s="152">
        <v>0</v>
      </c>
      <c r="M738" s="120">
        <f>J738*$AI$6/200</f>
        <v>0</v>
      </c>
      <c r="N738" s="120">
        <f t="shared" si="615"/>
        <v>0</v>
      </c>
      <c r="O738" s="120">
        <f t="shared" si="610"/>
        <v>-20000</v>
      </c>
      <c r="P738" s="154">
        <f t="shared" si="609"/>
        <v>-1.7497812773403325E-3</v>
      </c>
      <c r="Q738" s="154">
        <f t="shared" si="616"/>
        <v>4.5424457272014294E-2</v>
      </c>
    </row>
    <row r="739" spans="1:18">
      <c r="A739" s="102">
        <v>738</v>
      </c>
      <c r="B739" s="151" t="s">
        <v>3057</v>
      </c>
      <c r="C739" s="150">
        <v>41242</v>
      </c>
      <c r="D739" s="116">
        <v>11440000</v>
      </c>
      <c r="E739" s="116">
        <v>11430000</v>
      </c>
      <c r="F739" s="116">
        <v>11530000</v>
      </c>
      <c r="G739" s="116">
        <v>11510000</v>
      </c>
      <c r="H739" s="102"/>
      <c r="I739" s="152">
        <v>0</v>
      </c>
      <c r="J739" s="152">
        <v>0</v>
      </c>
      <c r="K739" s="152">
        <v>0</v>
      </c>
      <c r="M739" s="120">
        <f>J739*$AI$6/200</f>
        <v>0</v>
      </c>
      <c r="N739" s="120">
        <f t="shared" si="615"/>
        <v>0</v>
      </c>
      <c r="O739" s="120">
        <f t="shared" si="610"/>
        <v>100000</v>
      </c>
      <c r="P739" s="154">
        <f t="shared" si="609"/>
        <v>8.7642418930762491E-3</v>
      </c>
      <c r="Q739" s="154">
        <f t="shared" si="616"/>
        <v>5.9213981296319308E-2</v>
      </c>
    </row>
    <row r="740" spans="1:18">
      <c r="A740" s="102">
        <v>739</v>
      </c>
      <c r="B740" s="151" t="s">
        <v>3056</v>
      </c>
      <c r="C740" s="150">
        <v>41244</v>
      </c>
      <c r="D740" s="116">
        <v>11750000</v>
      </c>
      <c r="E740" s="116">
        <v>11750000</v>
      </c>
      <c r="F740" s="116">
        <v>12000000</v>
      </c>
      <c r="G740" s="116">
        <v>11950000</v>
      </c>
      <c r="H740" s="102"/>
      <c r="I740" s="152">
        <v>0</v>
      </c>
      <c r="J740" s="152">
        <v>0</v>
      </c>
      <c r="K740" s="152">
        <v>0</v>
      </c>
      <c r="M740" s="120">
        <f>J740*$AI$6/200</f>
        <v>0</v>
      </c>
      <c r="N740" s="120">
        <f t="shared" si="615"/>
        <v>0</v>
      </c>
      <c r="O740" s="120">
        <f t="shared" si="610"/>
        <v>440000</v>
      </c>
      <c r="P740" s="154">
        <f t="shared" si="609"/>
        <v>3.8227628149435276E-2</v>
      </c>
      <c r="Q740" s="154">
        <f t="shared" si="616"/>
        <v>2.0624462743713101E-2</v>
      </c>
    </row>
    <row r="741" spans="1:18">
      <c r="A741" s="102">
        <v>740</v>
      </c>
      <c r="B741" s="151" t="s">
        <v>3055</v>
      </c>
      <c r="C741" s="150">
        <v>41245</v>
      </c>
      <c r="D741" s="116">
        <v>11850000</v>
      </c>
      <c r="E741" s="116">
        <v>11770000</v>
      </c>
      <c r="F741" s="116">
        <v>11860000</v>
      </c>
      <c r="G741" s="116">
        <v>11770000</v>
      </c>
      <c r="H741" s="102"/>
      <c r="I741" s="153">
        <v>0</v>
      </c>
      <c r="J741" s="153">
        <v>0</v>
      </c>
      <c r="K741" s="153">
        <v>0</v>
      </c>
      <c r="M741" s="120">
        <f>J741*$AI$6/200</f>
        <v>0</v>
      </c>
      <c r="N741" s="120">
        <f t="shared" si="615"/>
        <v>0</v>
      </c>
      <c r="O741" s="120">
        <f t="shared" si="610"/>
        <v>-180000</v>
      </c>
      <c r="P741" s="154">
        <f t="shared" si="609"/>
        <v>-1.506276150627615E-2</v>
      </c>
      <c r="Q741" s="154">
        <f t="shared" si="616"/>
        <v>3.491592068038242E-2</v>
      </c>
    </row>
    <row r="742" spans="1:18">
      <c r="A742" s="102">
        <v>741</v>
      </c>
      <c r="B742" s="151" t="s">
        <v>3054</v>
      </c>
      <c r="C742" s="150">
        <v>41246</v>
      </c>
      <c r="D742" s="116">
        <v>11830000</v>
      </c>
      <c r="E742" s="116">
        <v>11790000</v>
      </c>
      <c r="F742" s="116">
        <v>11840000</v>
      </c>
      <c r="G742" s="116">
        <v>11820000</v>
      </c>
      <c r="H742" s="102"/>
      <c r="I742" s="116">
        <f t="shared" ref="I742:I805" si="637">G742*1.1</f>
        <v>13002000.000000002</v>
      </c>
      <c r="J742" s="116">
        <f t="shared" ref="J742:J805" si="638">G742/3</f>
        <v>3940000</v>
      </c>
      <c r="K742" s="120">
        <f t="shared" ref="K742" si="639">G1010</f>
        <v>9510000</v>
      </c>
      <c r="L742" s="120">
        <f t="shared" ref="L742" si="640">K742-I742</f>
        <v>-3492000.0000000019</v>
      </c>
      <c r="M742" s="120">
        <f>J742*$AI$6/200</f>
        <v>492500</v>
      </c>
      <c r="N742" s="120">
        <f t="shared" si="615"/>
        <v>-2999500.0000000019</v>
      </c>
      <c r="O742" s="120">
        <f t="shared" si="610"/>
        <v>50000</v>
      </c>
      <c r="P742" s="154">
        <f t="shared" si="609"/>
        <v>4.248088360237893E-3</v>
      </c>
      <c r="Q742" s="154">
        <f t="shared" si="616"/>
        <v>1.5524154845101942E-2</v>
      </c>
      <c r="R742" s="102">
        <v>1</v>
      </c>
    </row>
    <row r="743" spans="1:18">
      <c r="A743" s="102">
        <v>742</v>
      </c>
      <c r="B743" s="151" t="s">
        <v>3053</v>
      </c>
      <c r="C743" s="150">
        <v>41247</v>
      </c>
      <c r="D743" s="116">
        <v>11780000</v>
      </c>
      <c r="E743" s="116">
        <v>11720000</v>
      </c>
      <c r="F743" s="116">
        <v>11800000</v>
      </c>
      <c r="G743" s="116">
        <v>11720000</v>
      </c>
      <c r="H743" s="102"/>
      <c r="I743" s="152">
        <v>0</v>
      </c>
      <c r="J743" s="152">
        <v>0</v>
      </c>
      <c r="K743" s="152">
        <v>0</v>
      </c>
      <c r="M743" s="120">
        <f>J743*$AI$6/200</f>
        <v>0</v>
      </c>
      <c r="N743" s="120">
        <f t="shared" si="615"/>
        <v>0</v>
      </c>
      <c r="O743" s="120">
        <f t="shared" si="610"/>
        <v>-100000</v>
      </c>
      <c r="P743" s="154">
        <f t="shared" si="609"/>
        <v>-8.4602368866328256E-3</v>
      </c>
      <c r="Q743" s="154">
        <f t="shared" si="616"/>
        <v>3.4427415619132935E-2</v>
      </c>
    </row>
    <row r="744" spans="1:18">
      <c r="A744" s="102">
        <v>743</v>
      </c>
      <c r="B744" s="151" t="s">
        <v>3052</v>
      </c>
      <c r="C744" s="150">
        <v>41248</v>
      </c>
      <c r="D744" s="116">
        <v>11800000</v>
      </c>
      <c r="E744" s="116">
        <v>11800000</v>
      </c>
      <c r="F744" s="116">
        <v>11930000</v>
      </c>
      <c r="G744" s="116">
        <v>11930000</v>
      </c>
      <c r="H744" s="102"/>
      <c r="I744" s="152">
        <v>0</v>
      </c>
      <c r="J744" s="152">
        <v>0</v>
      </c>
      <c r="K744" s="152">
        <v>0</v>
      </c>
      <c r="M744" s="120">
        <f>J744*$AI$6/200</f>
        <v>0</v>
      </c>
      <c r="N744" s="120">
        <f t="shared" si="615"/>
        <v>0</v>
      </c>
      <c r="O744" s="120">
        <f t="shared" si="610"/>
        <v>210000</v>
      </c>
      <c r="P744" s="154">
        <f t="shared" si="609"/>
        <v>1.7918088737201365E-2</v>
      </c>
      <c r="Q744" s="154">
        <f t="shared" si="616"/>
        <v>2.771696000984044E-2</v>
      </c>
    </row>
    <row r="745" spans="1:18">
      <c r="A745" s="102">
        <v>744</v>
      </c>
      <c r="B745" s="151" t="s">
        <v>3051</v>
      </c>
      <c r="C745" s="150">
        <v>41249</v>
      </c>
      <c r="D745" s="116">
        <v>12100000</v>
      </c>
      <c r="E745" s="116">
        <v>12010000</v>
      </c>
      <c r="F745" s="116">
        <v>12100000</v>
      </c>
      <c r="G745" s="116">
        <v>12020000</v>
      </c>
      <c r="H745" s="102"/>
      <c r="I745" s="152">
        <v>0</v>
      </c>
      <c r="J745" s="152">
        <v>0</v>
      </c>
      <c r="K745" s="152">
        <v>0</v>
      </c>
      <c r="M745" s="120">
        <f>J745*$AI$6/200</f>
        <v>0</v>
      </c>
      <c r="N745" s="120">
        <f t="shared" si="615"/>
        <v>0</v>
      </c>
      <c r="O745" s="120">
        <f t="shared" si="610"/>
        <v>90000</v>
      </c>
      <c r="P745" s="154">
        <f t="shared" si="609"/>
        <v>7.5440067057837385E-3</v>
      </c>
      <c r="Q745" s="154">
        <f t="shared" si="616"/>
        <v>3.6870806853965557E-2</v>
      </c>
    </row>
    <row r="746" spans="1:18">
      <c r="A746" s="102">
        <v>745</v>
      </c>
      <c r="B746" s="151" t="s">
        <v>3050</v>
      </c>
      <c r="C746" s="150">
        <v>41251</v>
      </c>
      <c r="D746" s="116">
        <v>12080000</v>
      </c>
      <c r="E746" s="116">
        <v>11780000</v>
      </c>
      <c r="F746" s="116">
        <v>12080000</v>
      </c>
      <c r="G746" s="116">
        <v>11800000</v>
      </c>
      <c r="H746" s="102"/>
      <c r="I746" s="153">
        <v>0</v>
      </c>
      <c r="J746" s="153">
        <v>0</v>
      </c>
      <c r="K746" s="153">
        <v>0</v>
      </c>
      <c r="M746" s="120">
        <f>J746*$AI$6/200</f>
        <v>0</v>
      </c>
      <c r="N746" s="120">
        <f t="shared" si="615"/>
        <v>0</v>
      </c>
      <c r="O746" s="120">
        <f t="shared" si="610"/>
        <v>-220000</v>
      </c>
      <c r="P746" s="154">
        <f t="shared" si="609"/>
        <v>-1.8302828618968387E-2</v>
      </c>
      <c r="Q746" s="154">
        <f t="shared" si="616"/>
        <v>6.1871854103140193E-3</v>
      </c>
    </row>
    <row r="747" spans="1:18">
      <c r="A747" s="102">
        <v>746</v>
      </c>
      <c r="B747" s="151" t="s">
        <v>3049</v>
      </c>
      <c r="C747" s="150">
        <v>41252</v>
      </c>
      <c r="D747" s="116">
        <v>11700000</v>
      </c>
      <c r="E747" s="116">
        <v>11670000</v>
      </c>
      <c r="F747" s="116">
        <v>11870000</v>
      </c>
      <c r="G747" s="116">
        <v>11850000</v>
      </c>
      <c r="H747" s="102"/>
      <c r="I747" s="116">
        <f t="shared" ref="I747:I810" si="641">G747*1.1</f>
        <v>13035000.000000002</v>
      </c>
      <c r="J747" s="116">
        <f t="shared" ref="J747:J810" si="642">G747/3</f>
        <v>3950000</v>
      </c>
      <c r="K747" s="120">
        <f t="shared" ref="K747" si="643">G1015</f>
        <v>9310000</v>
      </c>
      <c r="L747" s="120">
        <f t="shared" ref="L747" si="644">K747-I747</f>
        <v>-3725000.0000000019</v>
      </c>
      <c r="M747" s="120">
        <f>J747*$AI$6/200</f>
        <v>493750</v>
      </c>
      <c r="N747" s="120">
        <f t="shared" si="615"/>
        <v>-3231250.0000000019</v>
      </c>
      <c r="O747" s="120">
        <f t="shared" si="610"/>
        <v>50000</v>
      </c>
      <c r="P747" s="154">
        <f t="shared" si="609"/>
        <v>4.2372881355932203E-3</v>
      </c>
      <c r="Q747" s="154">
        <f t="shared" si="616"/>
        <v>2.9471182976217834E-3</v>
      </c>
      <c r="R747" s="102">
        <v>1</v>
      </c>
    </row>
    <row r="748" spans="1:18">
      <c r="A748" s="102">
        <v>747</v>
      </c>
      <c r="B748" s="151" t="s">
        <v>3048</v>
      </c>
      <c r="C748" s="150">
        <v>41253</v>
      </c>
      <c r="D748" s="116">
        <v>11810000</v>
      </c>
      <c r="E748" s="116">
        <v>11810000</v>
      </c>
      <c r="F748" s="116">
        <v>12050000</v>
      </c>
      <c r="G748" s="116">
        <v>12050000</v>
      </c>
      <c r="H748" s="102"/>
      <c r="I748" s="152">
        <v>0</v>
      </c>
      <c r="J748" s="152">
        <v>0</v>
      </c>
      <c r="K748" s="152">
        <v>0</v>
      </c>
      <c r="M748" s="120">
        <f>J748*$AI$6/200</f>
        <v>0</v>
      </c>
      <c r="N748" s="120">
        <f t="shared" si="615"/>
        <v>0</v>
      </c>
      <c r="O748" s="120">
        <f t="shared" si="610"/>
        <v>200000</v>
      </c>
      <c r="P748" s="154">
        <f t="shared" si="609"/>
        <v>1.6877637130801686E-2</v>
      </c>
      <c r="Q748" s="154">
        <f t="shared" si="616"/>
        <v>2.9363180729771116E-3</v>
      </c>
    </row>
    <row r="749" spans="1:18">
      <c r="A749" s="102">
        <v>748</v>
      </c>
      <c r="B749" s="151" t="s">
        <v>3047</v>
      </c>
      <c r="C749" s="150">
        <v>41254</v>
      </c>
      <c r="D749" s="116">
        <v>12040000</v>
      </c>
      <c r="E749" s="116">
        <v>11940000</v>
      </c>
      <c r="F749" s="116">
        <v>12060000</v>
      </c>
      <c r="G749" s="116">
        <v>11980000</v>
      </c>
      <c r="H749" s="102"/>
      <c r="I749" s="152">
        <v>0</v>
      </c>
      <c r="J749" s="152">
        <v>0</v>
      </c>
      <c r="K749" s="152">
        <v>0</v>
      </c>
      <c r="M749" s="120">
        <f>J749*$AI$6/200</f>
        <v>0</v>
      </c>
      <c r="N749" s="120">
        <f t="shared" si="615"/>
        <v>0</v>
      </c>
      <c r="O749" s="120">
        <f t="shared" si="610"/>
        <v>-70000</v>
      </c>
      <c r="P749" s="154">
        <f t="shared" si="609"/>
        <v>-5.8091286307053944E-3</v>
      </c>
      <c r="Q749" s="154">
        <f t="shared" si="616"/>
        <v>2.8274192090411623E-2</v>
      </c>
    </row>
    <row r="750" spans="1:18">
      <c r="A750" s="102">
        <v>749</v>
      </c>
      <c r="B750" s="151" t="s">
        <v>3046</v>
      </c>
      <c r="C750" s="150">
        <v>41255</v>
      </c>
      <c r="D750" s="116">
        <v>12020000</v>
      </c>
      <c r="E750" s="116">
        <v>12010000</v>
      </c>
      <c r="F750" s="116">
        <v>12140000</v>
      </c>
      <c r="G750" s="116">
        <v>12140000</v>
      </c>
      <c r="H750" s="102"/>
      <c r="I750" s="152">
        <v>0</v>
      </c>
      <c r="J750" s="152">
        <v>0</v>
      </c>
      <c r="K750" s="152">
        <v>0</v>
      </c>
      <c r="M750" s="120">
        <f>J750*$AI$6/200</f>
        <v>0</v>
      </c>
      <c r="N750" s="120">
        <f t="shared" si="615"/>
        <v>0</v>
      </c>
      <c r="O750" s="120">
        <f t="shared" si="610"/>
        <v>160000</v>
      </c>
      <c r="P750" s="154">
        <f t="shared" si="609"/>
        <v>1.335559265442404E-2</v>
      </c>
      <c r="Q750" s="154">
        <f t="shared" si="616"/>
        <v>4.5469747225048637E-3</v>
      </c>
    </row>
    <row r="751" spans="1:18">
      <c r="A751" s="102">
        <v>750</v>
      </c>
      <c r="B751" s="151" t="s">
        <v>3045</v>
      </c>
      <c r="C751" s="150">
        <v>41256</v>
      </c>
      <c r="D751" s="116">
        <v>12050000</v>
      </c>
      <c r="E751" s="116">
        <v>12010000</v>
      </c>
      <c r="F751" s="116">
        <v>12130000</v>
      </c>
      <c r="G751" s="116">
        <v>12080000</v>
      </c>
      <c r="H751" s="102"/>
      <c r="I751" s="153">
        <v>0</v>
      </c>
      <c r="J751" s="153">
        <v>0</v>
      </c>
      <c r="K751" s="153">
        <v>0</v>
      </c>
      <c r="M751" s="120">
        <f>J751*$AI$6/200</f>
        <v>0</v>
      </c>
      <c r="N751" s="120">
        <f t="shared" si="615"/>
        <v>0</v>
      </c>
      <c r="O751" s="120">
        <f t="shared" si="610"/>
        <v>-60000</v>
      </c>
      <c r="P751" s="154">
        <f t="shared" si="609"/>
        <v>-4.9423393739703456E-3</v>
      </c>
      <c r="Q751" s="154">
        <f t="shared" si="616"/>
        <v>1.0358560671145165E-2</v>
      </c>
    </row>
    <row r="752" spans="1:18">
      <c r="A752" s="102">
        <v>751</v>
      </c>
      <c r="B752" s="151" t="s">
        <v>3044</v>
      </c>
      <c r="C752" s="150">
        <v>41258</v>
      </c>
      <c r="D752" s="116">
        <v>11920000</v>
      </c>
      <c r="E752" s="116">
        <v>11880000</v>
      </c>
      <c r="F752" s="116">
        <v>12000000</v>
      </c>
      <c r="G752" s="116">
        <v>11900000</v>
      </c>
      <c r="H752" s="102"/>
      <c r="I752" s="116">
        <f t="shared" ref="I752:I815" si="645">G752*1.1</f>
        <v>13090000.000000002</v>
      </c>
      <c r="J752" s="116">
        <f t="shared" ref="J752:J815" si="646">G752/3</f>
        <v>3966666.6666666665</v>
      </c>
      <c r="K752" s="120">
        <f t="shared" ref="K752" si="647">G1020</f>
        <v>9240000</v>
      </c>
      <c r="L752" s="120">
        <f t="shared" ref="L752" si="648">K752-I752</f>
        <v>-3850000.0000000019</v>
      </c>
      <c r="M752" s="120">
        <f>J752*$AI$6/200</f>
        <v>495833.33333333326</v>
      </c>
      <c r="N752" s="120">
        <f t="shared" si="615"/>
        <v>-3354166.6666666688</v>
      </c>
      <c r="O752" s="120">
        <f t="shared" si="610"/>
        <v>-180000</v>
      </c>
      <c r="P752" s="154">
        <f t="shared" si="609"/>
        <v>-1.4900662251655629E-2</v>
      </c>
      <c r="Q752" s="154">
        <f t="shared" si="616"/>
        <v>2.3719049916143209E-2</v>
      </c>
      <c r="R752" s="102">
        <v>1</v>
      </c>
    </row>
    <row r="753" spans="1:18">
      <c r="A753" s="102">
        <v>752</v>
      </c>
      <c r="B753" s="151" t="s">
        <v>3043</v>
      </c>
      <c r="C753" s="150">
        <v>41259</v>
      </c>
      <c r="D753" s="116">
        <v>11960000</v>
      </c>
      <c r="E753" s="116">
        <v>11930000</v>
      </c>
      <c r="F753" s="116">
        <v>11960000</v>
      </c>
      <c r="G753" s="116">
        <v>11950000</v>
      </c>
      <c r="H753" s="102"/>
      <c r="I753" s="152">
        <v>0</v>
      </c>
      <c r="J753" s="152">
        <v>0</v>
      </c>
      <c r="K753" s="152">
        <v>0</v>
      </c>
      <c r="M753" s="120">
        <f>J753*$AI$6/200</f>
        <v>0</v>
      </c>
      <c r="N753" s="120">
        <f t="shared" si="615"/>
        <v>0</v>
      </c>
      <c r="O753" s="120">
        <f t="shared" si="610"/>
        <v>50000</v>
      </c>
      <c r="P753" s="154">
        <f t="shared" si="609"/>
        <v>4.2016806722689074E-3</v>
      </c>
      <c r="Q753" s="154">
        <f t="shared" si="616"/>
        <v>4.5810995288943571E-3</v>
      </c>
    </row>
    <row r="754" spans="1:18">
      <c r="A754" s="102">
        <v>753</v>
      </c>
      <c r="B754" s="151" t="s">
        <v>3042</v>
      </c>
      <c r="C754" s="150">
        <v>41260</v>
      </c>
      <c r="D754" s="116">
        <v>11990000</v>
      </c>
      <c r="E754" s="116">
        <v>11970000</v>
      </c>
      <c r="F754" s="116">
        <v>12050000</v>
      </c>
      <c r="G754" s="116">
        <v>12050000</v>
      </c>
      <c r="H754" s="102"/>
      <c r="I754" s="152">
        <v>0</v>
      </c>
      <c r="J754" s="152">
        <v>0</v>
      </c>
      <c r="K754" s="152">
        <v>0</v>
      </c>
      <c r="M754" s="120">
        <f>J754*$AI$6/200</f>
        <v>0</v>
      </c>
      <c r="N754" s="120">
        <f t="shared" si="615"/>
        <v>0</v>
      </c>
      <c r="O754" s="120">
        <f t="shared" si="610"/>
        <v>100000</v>
      </c>
      <c r="P754" s="154">
        <f t="shared" si="609"/>
        <v>8.368200836820083E-3</v>
      </c>
      <c r="Q754" s="154">
        <f t="shared" si="616"/>
        <v>-8.0948569296384228E-3</v>
      </c>
    </row>
    <row r="755" spans="1:18">
      <c r="A755" s="102">
        <v>754</v>
      </c>
      <c r="B755" s="151" t="s">
        <v>3041</v>
      </c>
      <c r="C755" s="150">
        <v>41261</v>
      </c>
      <c r="D755" s="116">
        <v>12130000</v>
      </c>
      <c r="E755" s="116">
        <v>12130000</v>
      </c>
      <c r="F755" s="116">
        <v>12500000</v>
      </c>
      <c r="G755" s="116">
        <v>12500000</v>
      </c>
      <c r="H755" s="102"/>
      <c r="I755" s="152">
        <v>0</v>
      </c>
      <c r="J755" s="152">
        <v>0</v>
      </c>
      <c r="K755" s="152">
        <v>0</v>
      </c>
      <c r="M755" s="120">
        <f>J755*$AI$6/200</f>
        <v>0</v>
      </c>
      <c r="N755" s="120">
        <f t="shared" si="615"/>
        <v>0</v>
      </c>
      <c r="O755" s="120">
        <f t="shared" si="610"/>
        <v>450000</v>
      </c>
      <c r="P755" s="154">
        <f t="shared" si="609"/>
        <v>3.7344398340248962E-2</v>
      </c>
      <c r="Q755" s="154">
        <f t="shared" si="616"/>
        <v>6.0824725378870554E-3</v>
      </c>
    </row>
    <row r="756" spans="1:18">
      <c r="A756" s="102">
        <v>755</v>
      </c>
      <c r="B756" s="151" t="s">
        <v>3040</v>
      </c>
      <c r="C756" s="150">
        <v>41262</v>
      </c>
      <c r="D756" s="116">
        <v>12400000</v>
      </c>
      <c r="E756" s="116">
        <v>12190000</v>
      </c>
      <c r="F756" s="116">
        <v>12400000</v>
      </c>
      <c r="G756" s="116">
        <v>12200000</v>
      </c>
      <c r="H756" s="102"/>
      <c r="I756" s="153">
        <v>0</v>
      </c>
      <c r="J756" s="153">
        <v>0</v>
      </c>
      <c r="K756" s="153">
        <v>0</v>
      </c>
      <c r="M756" s="120">
        <f>J756*$AI$6/200</f>
        <v>0</v>
      </c>
      <c r="N756" s="120">
        <f t="shared" si="615"/>
        <v>0</v>
      </c>
      <c r="O756" s="120">
        <f t="shared" si="610"/>
        <v>-300000</v>
      </c>
      <c r="P756" s="154">
        <f t="shared" si="609"/>
        <v>-2.4E-2</v>
      </c>
      <c r="Q756" s="154">
        <f t="shared" si="616"/>
        <v>3.0071278223711979E-2</v>
      </c>
    </row>
    <row r="757" spans="1:18">
      <c r="A757" s="102">
        <v>756</v>
      </c>
      <c r="B757" s="151" t="s">
        <v>3039</v>
      </c>
      <c r="C757" s="150">
        <v>41263</v>
      </c>
      <c r="D757" s="116">
        <v>12210000</v>
      </c>
      <c r="E757" s="116">
        <v>12210000</v>
      </c>
      <c r="F757" s="116">
        <v>12310000</v>
      </c>
      <c r="G757" s="116">
        <v>12290000</v>
      </c>
      <c r="H757" s="102"/>
      <c r="I757" s="116">
        <f t="shared" ref="I757:I820" si="649">G757*1.1</f>
        <v>13519000.000000002</v>
      </c>
      <c r="J757" s="116">
        <f t="shared" ref="J757:J820" si="650">G757/3</f>
        <v>4096666.6666666665</v>
      </c>
      <c r="K757" s="120">
        <f t="shared" ref="K757" si="651">G1025</f>
        <v>8850000</v>
      </c>
      <c r="L757" s="120">
        <f t="shared" ref="L757" si="652">K757-I757</f>
        <v>-4669000.0000000019</v>
      </c>
      <c r="M757" s="120">
        <f>J757*$AI$6/200</f>
        <v>512083.33333333326</v>
      </c>
      <c r="N757" s="120">
        <f t="shared" si="615"/>
        <v>-4156916.6666666688</v>
      </c>
      <c r="O757" s="120">
        <f t="shared" si="610"/>
        <v>90000</v>
      </c>
      <c r="P757" s="154">
        <f t="shared" si="609"/>
        <v>7.3770491803278691E-3</v>
      </c>
      <c r="Q757" s="154">
        <f t="shared" si="616"/>
        <v>1.1013617597682324E-2</v>
      </c>
      <c r="R757" s="102">
        <v>1</v>
      </c>
    </row>
    <row r="758" spans="1:18">
      <c r="A758" s="102">
        <v>757</v>
      </c>
      <c r="B758" s="151" t="s">
        <v>3038</v>
      </c>
      <c r="C758" s="150">
        <v>41265</v>
      </c>
      <c r="D758" s="116">
        <v>12380000</v>
      </c>
      <c r="E758" s="116">
        <v>12330000</v>
      </c>
      <c r="F758" s="116">
        <v>12440000</v>
      </c>
      <c r="G758" s="116">
        <v>12430000</v>
      </c>
      <c r="H758" s="102"/>
      <c r="I758" s="152">
        <v>0</v>
      </c>
      <c r="J758" s="152">
        <v>0</v>
      </c>
      <c r="K758" s="152">
        <v>0</v>
      </c>
      <c r="M758" s="120">
        <f>J758*$AI$6/200</f>
        <v>0</v>
      </c>
      <c r="N758" s="120">
        <f t="shared" si="615"/>
        <v>0</v>
      </c>
      <c r="O758" s="120">
        <f t="shared" si="610"/>
        <v>140000</v>
      </c>
      <c r="P758" s="154">
        <f t="shared" si="609"/>
        <v>1.1391375101708706E-2</v>
      </c>
      <c r="Q758" s="154">
        <f t="shared" si="616"/>
        <v>3.329132902966582E-2</v>
      </c>
    </row>
    <row r="759" spans="1:18">
      <c r="A759" s="102">
        <v>758</v>
      </c>
      <c r="B759" s="151" t="s">
        <v>3037</v>
      </c>
      <c r="C759" s="150">
        <v>41266</v>
      </c>
      <c r="D759" s="116">
        <v>12500000</v>
      </c>
      <c r="E759" s="116">
        <v>12490000</v>
      </c>
      <c r="F759" s="116">
        <v>12830000</v>
      </c>
      <c r="G759" s="116">
        <v>12830000</v>
      </c>
      <c r="H759" s="102"/>
      <c r="I759" s="152">
        <v>0</v>
      </c>
      <c r="J759" s="152">
        <v>0</v>
      </c>
      <c r="K759" s="152">
        <v>0</v>
      </c>
      <c r="M759" s="120">
        <f>J759*$AI$6/200</f>
        <v>0</v>
      </c>
      <c r="N759" s="120">
        <f t="shared" si="615"/>
        <v>0</v>
      </c>
      <c r="O759" s="120">
        <f t="shared" si="610"/>
        <v>400000</v>
      </c>
      <c r="P759" s="154">
        <f t="shared" si="609"/>
        <v>3.2180209171359615E-2</v>
      </c>
      <c r="Q759" s="154">
        <f t="shared" si="616"/>
        <v>4.0481023459105619E-2</v>
      </c>
    </row>
    <row r="760" spans="1:18">
      <c r="A760" s="102">
        <v>759</v>
      </c>
      <c r="B760" s="151" t="s">
        <v>3036</v>
      </c>
      <c r="C760" s="150">
        <v>41267</v>
      </c>
      <c r="D760" s="116">
        <v>13100000</v>
      </c>
      <c r="E760" s="116">
        <v>13000000</v>
      </c>
      <c r="F760" s="116">
        <v>13650000</v>
      </c>
      <c r="G760" s="116">
        <v>13460000</v>
      </c>
      <c r="H760" s="102"/>
      <c r="I760" s="152">
        <v>0</v>
      </c>
      <c r="J760" s="152">
        <v>0</v>
      </c>
      <c r="K760" s="152">
        <v>0</v>
      </c>
      <c r="M760" s="120">
        <f>J760*$AI$6/200</f>
        <v>0</v>
      </c>
      <c r="N760" s="120">
        <f t="shared" si="615"/>
        <v>0</v>
      </c>
      <c r="O760" s="120">
        <f t="shared" si="610"/>
        <v>630000</v>
      </c>
      <c r="P760" s="154">
        <f t="shared" si="609"/>
        <v>4.9103663289166016E-2</v>
      </c>
      <c r="Q760" s="154">
        <f t="shared" si="616"/>
        <v>6.429303179364515E-2</v>
      </c>
    </row>
    <row r="761" spans="1:18">
      <c r="A761" s="102">
        <v>760</v>
      </c>
      <c r="B761" s="151" t="s">
        <v>3035</v>
      </c>
      <c r="C761" s="150">
        <v>41268</v>
      </c>
      <c r="D761" s="116">
        <v>13590000</v>
      </c>
      <c r="E761" s="116">
        <v>12930000</v>
      </c>
      <c r="F761" s="116">
        <v>13600000</v>
      </c>
      <c r="G761" s="116">
        <v>12930000</v>
      </c>
      <c r="H761" s="102"/>
      <c r="I761" s="153">
        <v>0</v>
      </c>
      <c r="J761" s="153">
        <v>0</v>
      </c>
      <c r="K761" s="153">
        <v>0</v>
      </c>
      <c r="M761" s="120">
        <f>J761*$AI$6/200</f>
        <v>0</v>
      </c>
      <c r="N761" s="120">
        <f t="shared" si="615"/>
        <v>0</v>
      </c>
      <c r="O761" s="120">
        <f t="shared" si="610"/>
        <v>-530000</v>
      </c>
      <c r="P761" s="154">
        <f t="shared" si="609"/>
        <v>-3.9375928677563149E-2</v>
      </c>
      <c r="Q761" s="154">
        <f t="shared" si="616"/>
        <v>7.6052296742562198E-2</v>
      </c>
    </row>
    <row r="762" spans="1:18">
      <c r="A762" s="102">
        <v>761</v>
      </c>
      <c r="B762" s="151" t="s">
        <v>3034</v>
      </c>
      <c r="C762" s="150">
        <v>41269</v>
      </c>
      <c r="D762" s="116">
        <v>12780000</v>
      </c>
      <c r="E762" s="116">
        <v>12780000</v>
      </c>
      <c r="F762" s="116">
        <v>12850000</v>
      </c>
      <c r="G762" s="116">
        <v>12800000</v>
      </c>
      <c r="H762" s="102"/>
      <c r="I762" s="116">
        <f t="shared" ref="I762:I825" si="653">G762*1.1</f>
        <v>14080000.000000002</v>
      </c>
      <c r="J762" s="116">
        <f t="shared" ref="J762:J825" si="654">G762/3</f>
        <v>4266666.666666667</v>
      </c>
      <c r="K762" s="120">
        <f t="shared" ref="K762" si="655">G1030</f>
        <v>8590000</v>
      </c>
      <c r="L762" s="120">
        <f t="shared" ref="L762" si="656">K762-I762</f>
        <v>-5490000.0000000019</v>
      </c>
      <c r="M762" s="120">
        <f>J762*$AI$6/200</f>
        <v>533333.33333333337</v>
      </c>
      <c r="N762" s="120">
        <f t="shared" si="615"/>
        <v>-4956666.6666666688</v>
      </c>
      <c r="O762" s="120">
        <f t="shared" si="610"/>
        <v>-130000</v>
      </c>
      <c r="P762" s="154">
        <f t="shared" si="609"/>
        <v>-1.0054137664346482E-2</v>
      </c>
      <c r="Q762" s="154">
        <f t="shared" si="616"/>
        <v>6.0676368064999056E-2</v>
      </c>
      <c r="R762" s="102">
        <v>1</v>
      </c>
    </row>
    <row r="763" spans="1:18">
      <c r="A763" s="102">
        <v>762</v>
      </c>
      <c r="B763" s="151" t="s">
        <v>3033</v>
      </c>
      <c r="C763" s="150">
        <v>41270</v>
      </c>
      <c r="D763" s="116">
        <v>12850000</v>
      </c>
      <c r="E763" s="116">
        <v>12830000</v>
      </c>
      <c r="F763" s="116">
        <v>12880000</v>
      </c>
      <c r="G763" s="116">
        <v>12870000</v>
      </c>
      <c r="H763" s="102"/>
      <c r="I763" s="152">
        <v>0</v>
      </c>
      <c r="J763" s="152">
        <v>0</v>
      </c>
      <c r="K763" s="152">
        <v>0</v>
      </c>
      <c r="M763" s="120">
        <f>J763*$AI$6/200</f>
        <v>0</v>
      </c>
      <c r="N763" s="120">
        <f t="shared" si="615"/>
        <v>0</v>
      </c>
      <c r="O763" s="120">
        <f t="shared" si="610"/>
        <v>70000</v>
      </c>
      <c r="P763" s="154">
        <f t="shared" si="609"/>
        <v>5.4687499999999997E-3</v>
      </c>
      <c r="Q763" s="154">
        <f t="shared" si="616"/>
        <v>4.3245181220324697E-2</v>
      </c>
    </row>
    <row r="764" spans="1:18">
      <c r="A764" s="102">
        <v>763</v>
      </c>
      <c r="B764" s="151" t="s">
        <v>3032</v>
      </c>
      <c r="C764" s="150">
        <v>41272</v>
      </c>
      <c r="D764" s="116">
        <v>12600000</v>
      </c>
      <c r="E764" s="116">
        <v>12460000</v>
      </c>
      <c r="F764" s="116">
        <v>12600000</v>
      </c>
      <c r="G764" s="116">
        <v>12460000</v>
      </c>
      <c r="H764" s="102"/>
      <c r="I764" s="152">
        <v>0</v>
      </c>
      <c r="J764" s="152">
        <v>0</v>
      </c>
      <c r="K764" s="152">
        <v>0</v>
      </c>
      <c r="M764" s="120">
        <f>J764*$AI$6/200</f>
        <v>0</v>
      </c>
      <c r="N764" s="120">
        <f t="shared" si="615"/>
        <v>0</v>
      </c>
      <c r="O764" s="120">
        <f t="shared" si="610"/>
        <v>-410000</v>
      </c>
      <c r="P764" s="154">
        <f t="shared" si="609"/>
        <v>-3.1857031857031856E-2</v>
      </c>
      <c r="Q764" s="154">
        <f t="shared" si="616"/>
        <v>3.7322556118615992E-2</v>
      </c>
    </row>
    <row r="765" spans="1:18">
      <c r="A765" s="102">
        <v>764</v>
      </c>
      <c r="B765" s="151" t="s">
        <v>3031</v>
      </c>
      <c r="C765" s="150">
        <v>41273</v>
      </c>
      <c r="D765" s="116">
        <v>12300000</v>
      </c>
      <c r="E765" s="116">
        <v>12250000</v>
      </c>
      <c r="F765" s="116">
        <v>12600000</v>
      </c>
      <c r="G765" s="116">
        <v>12600000</v>
      </c>
      <c r="H765" s="102"/>
      <c r="I765" s="152">
        <v>0</v>
      </c>
      <c r="J765" s="152">
        <v>0</v>
      </c>
      <c r="K765" s="152">
        <v>0</v>
      </c>
      <c r="M765" s="120">
        <f>J765*$AI$6/200</f>
        <v>0</v>
      </c>
      <c r="N765" s="120">
        <f t="shared" si="615"/>
        <v>0</v>
      </c>
      <c r="O765" s="120">
        <f t="shared" si="610"/>
        <v>140000</v>
      </c>
      <c r="P765" s="154">
        <f t="shared" si="609"/>
        <v>1.1235955056179775E-2</v>
      </c>
      <c r="Q765" s="154">
        <f t="shared" si="616"/>
        <v>-2.6714684909775473E-2</v>
      </c>
    </row>
    <row r="766" spans="1:18">
      <c r="A766" s="102">
        <v>765</v>
      </c>
      <c r="B766" s="151" t="s">
        <v>3030</v>
      </c>
      <c r="C766" s="150">
        <v>41274</v>
      </c>
      <c r="D766" s="116">
        <v>12820000</v>
      </c>
      <c r="E766" s="116">
        <v>12670000</v>
      </c>
      <c r="F766" s="116">
        <v>12850000</v>
      </c>
      <c r="G766" s="116">
        <v>12700000</v>
      </c>
      <c r="H766" s="102"/>
      <c r="I766" s="153">
        <v>0</v>
      </c>
      <c r="J766" s="153">
        <v>0</v>
      </c>
      <c r="K766" s="153">
        <v>0</v>
      </c>
      <c r="M766" s="120">
        <f>J766*$AI$6/200</f>
        <v>0</v>
      </c>
      <c r="N766" s="120">
        <f t="shared" si="615"/>
        <v>0</v>
      </c>
      <c r="O766" s="120">
        <f t="shared" si="610"/>
        <v>100000</v>
      </c>
      <c r="P766" s="154">
        <f t="shared" si="609"/>
        <v>7.9365079365079361E-3</v>
      </c>
      <c r="Q766" s="154">
        <f t="shared" si="616"/>
        <v>-6.4582393142761707E-2</v>
      </c>
    </row>
    <row r="767" spans="1:18">
      <c r="A767" s="102">
        <v>766</v>
      </c>
      <c r="B767" s="151" t="s">
        <v>3029</v>
      </c>
      <c r="C767" s="150">
        <v>41275</v>
      </c>
      <c r="D767" s="116">
        <v>12690000</v>
      </c>
      <c r="E767" s="116">
        <v>12650000</v>
      </c>
      <c r="F767" s="116">
        <v>12710000</v>
      </c>
      <c r="G767" s="116">
        <v>12700000</v>
      </c>
      <c r="H767" s="102"/>
      <c r="I767" s="116">
        <f t="shared" ref="I767:I830" si="657">G767*1.1</f>
        <v>13970000.000000002</v>
      </c>
      <c r="J767" s="116">
        <f t="shared" ref="J767:J830" si="658">G767/3</f>
        <v>4233333.333333333</v>
      </c>
      <c r="K767" s="120">
        <f t="shared" ref="K767" si="659">G1035</f>
        <v>8640000</v>
      </c>
      <c r="L767" s="120">
        <f t="shared" ref="L767" si="660">K767-I767</f>
        <v>-5330000.0000000019</v>
      </c>
      <c r="M767" s="120">
        <f>J767*$AI$6/200</f>
        <v>529166.66666666663</v>
      </c>
      <c r="N767" s="120">
        <f t="shared" si="615"/>
        <v>-4800833.3333333349</v>
      </c>
      <c r="O767" s="120">
        <f t="shared" si="610"/>
        <v>0</v>
      </c>
      <c r="P767" s="154">
        <f t="shared" si="609"/>
        <v>0</v>
      </c>
      <c r="Q767" s="154">
        <f t="shared" si="616"/>
        <v>-1.7269956528690629E-2</v>
      </c>
      <c r="R767" s="102">
        <v>1</v>
      </c>
    </row>
    <row r="768" spans="1:18">
      <c r="A768" s="102">
        <v>767</v>
      </c>
      <c r="B768" s="151" t="s">
        <v>3028</v>
      </c>
      <c r="C768" s="150">
        <v>41276</v>
      </c>
      <c r="D768" s="116">
        <v>12880000</v>
      </c>
      <c r="E768" s="116">
        <v>12800000</v>
      </c>
      <c r="F768" s="116">
        <v>12900000</v>
      </c>
      <c r="G768" s="116">
        <v>12900000</v>
      </c>
      <c r="H768" s="102"/>
      <c r="I768" s="152">
        <v>0</v>
      </c>
      <c r="J768" s="152">
        <v>0</v>
      </c>
      <c r="K768" s="152">
        <v>0</v>
      </c>
      <c r="M768" s="120">
        <f>J768*$AI$6/200</f>
        <v>0</v>
      </c>
      <c r="N768" s="120">
        <f t="shared" si="615"/>
        <v>0</v>
      </c>
      <c r="O768" s="120">
        <f t="shared" si="610"/>
        <v>200000</v>
      </c>
      <c r="P768" s="154">
        <f t="shared" si="609"/>
        <v>1.5748031496062992E-2</v>
      </c>
      <c r="Q768" s="154">
        <f t="shared" si="616"/>
        <v>-7.2158188643441437E-3</v>
      </c>
    </row>
    <row r="769" spans="1:18">
      <c r="A769" s="102">
        <v>768</v>
      </c>
      <c r="B769" s="151" t="s">
        <v>3027</v>
      </c>
      <c r="C769" s="150">
        <v>41279</v>
      </c>
      <c r="D769" s="116">
        <v>12760000</v>
      </c>
      <c r="E769" s="116">
        <v>12760000</v>
      </c>
      <c r="F769" s="116">
        <v>12760000</v>
      </c>
      <c r="G769" s="116">
        <v>12760000</v>
      </c>
      <c r="H769" s="102"/>
      <c r="I769" s="152">
        <v>0</v>
      </c>
      <c r="J769" s="152">
        <v>0</v>
      </c>
      <c r="K769" s="152">
        <v>0</v>
      </c>
      <c r="M769" s="120">
        <f>J769*$AI$6/200</f>
        <v>0</v>
      </c>
      <c r="N769" s="120">
        <f t="shared" si="615"/>
        <v>0</v>
      </c>
      <c r="O769" s="120">
        <f t="shared" si="610"/>
        <v>-140000</v>
      </c>
      <c r="P769" s="154">
        <f t="shared" si="609"/>
        <v>-1.0852713178294573E-2</v>
      </c>
      <c r="Q769" s="154">
        <f t="shared" si="616"/>
        <v>3.0634626317188468E-3</v>
      </c>
    </row>
    <row r="770" spans="1:18">
      <c r="A770" s="102">
        <v>769</v>
      </c>
      <c r="B770" s="151" t="s">
        <v>3026</v>
      </c>
      <c r="C770" s="150">
        <v>41280</v>
      </c>
      <c r="D770" s="116">
        <v>12770000</v>
      </c>
      <c r="E770" s="116">
        <v>12720000</v>
      </c>
      <c r="F770" s="116">
        <v>12770000</v>
      </c>
      <c r="G770" s="116">
        <v>12750000</v>
      </c>
      <c r="H770" s="102"/>
      <c r="I770" s="152">
        <v>0</v>
      </c>
      <c r="J770" s="152">
        <v>0</v>
      </c>
      <c r="K770" s="152">
        <v>0</v>
      </c>
      <c r="M770" s="120">
        <f>J770*$AI$6/200</f>
        <v>0</v>
      </c>
      <c r="N770" s="120">
        <f t="shared" si="615"/>
        <v>0</v>
      </c>
      <c r="O770" s="120">
        <f t="shared" si="610"/>
        <v>-10000</v>
      </c>
      <c r="P770" s="154">
        <f t="shared" si="609"/>
        <v>-7.836990595611285E-4</v>
      </c>
      <c r="Q770" s="154">
        <f t="shared" si="616"/>
        <v>2.4067781310456129E-2</v>
      </c>
    </row>
    <row r="771" spans="1:18">
      <c r="A771" s="102">
        <v>770</v>
      </c>
      <c r="B771" s="151" t="s">
        <v>3025</v>
      </c>
      <c r="C771" s="150">
        <v>41281</v>
      </c>
      <c r="D771" s="116">
        <v>12760000</v>
      </c>
      <c r="E771" s="116">
        <v>12720000</v>
      </c>
      <c r="F771" s="116">
        <v>12780000</v>
      </c>
      <c r="G771" s="116">
        <v>12740000</v>
      </c>
      <c r="H771" s="102"/>
      <c r="I771" s="153">
        <v>0</v>
      </c>
      <c r="J771" s="153">
        <v>0</v>
      </c>
      <c r="K771" s="153">
        <v>0</v>
      </c>
      <c r="M771" s="120">
        <f>J771*$AI$6/200</f>
        <v>0</v>
      </c>
      <c r="N771" s="120">
        <f t="shared" si="615"/>
        <v>0</v>
      </c>
      <c r="O771" s="120">
        <f t="shared" si="610"/>
        <v>-10000</v>
      </c>
      <c r="P771" s="154">
        <f t="shared" ref="P771:P834" si="661">O771/G770</f>
        <v>-7.8431372549019605E-4</v>
      </c>
      <c r="Q771" s="154">
        <f t="shared" si="616"/>
        <v>1.2048127194715225E-2</v>
      </c>
    </row>
    <row r="772" spans="1:18">
      <c r="A772" s="102">
        <v>771</v>
      </c>
      <c r="B772" s="151" t="s">
        <v>3024</v>
      </c>
      <c r="C772" s="150">
        <v>41282</v>
      </c>
      <c r="D772" s="116">
        <v>12670000</v>
      </c>
      <c r="E772" s="116">
        <v>12670000</v>
      </c>
      <c r="F772" s="116">
        <v>12900000</v>
      </c>
      <c r="G772" s="116">
        <v>12900000</v>
      </c>
      <c r="H772" s="102"/>
      <c r="I772" s="116">
        <f t="shared" ref="I772:I835" si="662">G772*1.1</f>
        <v>14190000.000000002</v>
      </c>
      <c r="J772" s="116">
        <f t="shared" ref="J772:J835" si="663">G772/3</f>
        <v>4300000</v>
      </c>
      <c r="K772" s="120">
        <f t="shared" ref="K772" si="664">G1040</f>
        <v>8800000</v>
      </c>
      <c r="L772" s="120">
        <f t="shared" ref="L772" si="665">K772-I772</f>
        <v>-5390000.0000000019</v>
      </c>
      <c r="M772" s="120">
        <f>J772*$AI$6/200</f>
        <v>537500</v>
      </c>
      <c r="N772" s="120">
        <f t="shared" si="615"/>
        <v>-4852500.0000000019</v>
      </c>
      <c r="O772" s="120">
        <f t="shared" ref="O772:O835" si="666">G772-G771</f>
        <v>160000</v>
      </c>
      <c r="P772" s="154">
        <f t="shared" si="661"/>
        <v>1.2558869701726845E-2</v>
      </c>
      <c r="Q772" s="154">
        <f t="shared" si="616"/>
        <v>3.327305532717094E-3</v>
      </c>
      <c r="R772" s="102">
        <v>1</v>
      </c>
    </row>
    <row r="773" spans="1:18">
      <c r="A773" s="102">
        <v>772</v>
      </c>
      <c r="B773" s="151" t="s">
        <v>3023</v>
      </c>
      <c r="C773" s="150">
        <v>41283</v>
      </c>
      <c r="D773" s="116">
        <v>13030000</v>
      </c>
      <c r="E773" s="116">
        <v>12890000</v>
      </c>
      <c r="F773" s="116">
        <v>13050000</v>
      </c>
      <c r="G773" s="116">
        <v>12920000</v>
      </c>
      <c r="H773" s="102"/>
      <c r="I773" s="152">
        <v>0</v>
      </c>
      <c r="J773" s="152">
        <v>0</v>
      </c>
      <c r="K773" s="152">
        <v>0</v>
      </c>
      <c r="M773" s="120">
        <f>J773*$AI$6/200</f>
        <v>0</v>
      </c>
      <c r="N773" s="120">
        <f t="shared" si="615"/>
        <v>0</v>
      </c>
      <c r="O773" s="120">
        <f t="shared" si="666"/>
        <v>20000</v>
      </c>
      <c r="P773" s="154">
        <f t="shared" si="661"/>
        <v>1.5503875968992248E-3</v>
      </c>
      <c r="Q773" s="154">
        <f t="shared" si="616"/>
        <v>1.5886175234443939E-2</v>
      </c>
    </row>
    <row r="774" spans="1:18">
      <c r="A774" s="102">
        <v>773</v>
      </c>
      <c r="B774" s="151" t="s">
        <v>3022</v>
      </c>
      <c r="C774" s="150">
        <v>41284</v>
      </c>
      <c r="D774" s="116">
        <v>12950000</v>
      </c>
      <c r="E774" s="116">
        <v>12930000</v>
      </c>
      <c r="F774" s="116">
        <v>12980000</v>
      </c>
      <c r="G774" s="116">
        <v>12970000</v>
      </c>
      <c r="H774" s="102"/>
      <c r="I774" s="152">
        <v>0</v>
      </c>
      <c r="J774" s="152">
        <v>0</v>
      </c>
      <c r="K774" s="152">
        <v>0</v>
      </c>
      <c r="M774" s="120">
        <f>J774*$AI$6/200</f>
        <v>0</v>
      </c>
      <c r="N774" s="120">
        <f t="shared" si="615"/>
        <v>0</v>
      </c>
      <c r="O774" s="120">
        <f t="shared" si="666"/>
        <v>50000</v>
      </c>
      <c r="P774" s="154">
        <f t="shared" si="661"/>
        <v>3.869969040247678E-3</v>
      </c>
      <c r="Q774" s="154">
        <f t="shared" si="616"/>
        <v>1.6885313352801717E-3</v>
      </c>
    </row>
    <row r="775" spans="1:18">
      <c r="A775" s="102">
        <v>774</v>
      </c>
      <c r="B775" s="151" t="s">
        <v>3021</v>
      </c>
      <c r="C775" s="150">
        <v>41287</v>
      </c>
      <c r="D775" s="116">
        <v>13020000</v>
      </c>
      <c r="E775" s="116">
        <v>12970000</v>
      </c>
      <c r="F775" s="116">
        <v>13050000</v>
      </c>
      <c r="G775" s="116">
        <v>12980000</v>
      </c>
      <c r="H775" s="102"/>
      <c r="I775" s="152">
        <v>0</v>
      </c>
      <c r="J775" s="152">
        <v>0</v>
      </c>
      <c r="K775" s="152">
        <v>0</v>
      </c>
      <c r="M775" s="120">
        <f>J775*$AI$6/200</f>
        <v>0</v>
      </c>
      <c r="N775" s="120">
        <f t="shared" si="615"/>
        <v>0</v>
      </c>
      <c r="O775" s="120">
        <f t="shared" si="666"/>
        <v>10000</v>
      </c>
      <c r="P775" s="154">
        <f t="shared" si="661"/>
        <v>7.7101002313030066E-4</v>
      </c>
      <c r="Q775" s="154">
        <f t="shared" si="616"/>
        <v>1.6411213553822423E-2</v>
      </c>
    </row>
    <row r="776" spans="1:18">
      <c r="A776" s="102">
        <v>775</v>
      </c>
      <c r="B776" s="151" t="s">
        <v>3020</v>
      </c>
      <c r="C776" s="150">
        <v>41288</v>
      </c>
      <c r="D776" s="116">
        <v>13000000</v>
      </c>
      <c r="E776" s="116">
        <v>12990000</v>
      </c>
      <c r="F776" s="116">
        <v>13040000</v>
      </c>
      <c r="G776" s="116">
        <v>13040000</v>
      </c>
      <c r="H776" s="102"/>
      <c r="I776" s="153">
        <v>0</v>
      </c>
      <c r="J776" s="153">
        <v>0</v>
      </c>
      <c r="K776" s="153">
        <v>0</v>
      </c>
      <c r="M776" s="120">
        <f>J776*$AI$6/200</f>
        <v>0</v>
      </c>
      <c r="N776" s="120">
        <f t="shared" ref="N776:N839" si="667">L776+M776</f>
        <v>0</v>
      </c>
      <c r="O776" s="120">
        <f t="shared" si="666"/>
        <v>60000</v>
      </c>
      <c r="P776" s="154">
        <f t="shared" si="661"/>
        <v>4.6224961479198771E-3</v>
      </c>
      <c r="Q776" s="154">
        <f t="shared" ref="Q776:Q839" si="668">SUM(P771:P775)</f>
        <v>1.7965922636513854E-2</v>
      </c>
    </row>
    <row r="777" spans="1:18">
      <c r="A777" s="102">
        <v>776</v>
      </c>
      <c r="B777" s="151" t="s">
        <v>3019</v>
      </c>
      <c r="C777" s="150">
        <v>41289</v>
      </c>
      <c r="D777" s="116">
        <v>13030000</v>
      </c>
      <c r="E777" s="116">
        <v>13030000</v>
      </c>
      <c r="F777" s="116">
        <v>13280000</v>
      </c>
      <c r="G777" s="116">
        <v>13270000</v>
      </c>
      <c r="H777" s="102"/>
      <c r="I777" s="116">
        <f t="shared" ref="I777:I840" si="669">G777*1.1</f>
        <v>14597000.000000002</v>
      </c>
      <c r="J777" s="116">
        <f t="shared" ref="J777:J840" si="670">G777/3</f>
        <v>4423333.333333333</v>
      </c>
      <c r="K777" s="120">
        <f t="shared" ref="K777" si="671">G1045</f>
        <v>8740000</v>
      </c>
      <c r="L777" s="120">
        <f t="shared" ref="L777" si="672">K777-I777</f>
        <v>-5857000.0000000019</v>
      </c>
      <c r="M777" s="120">
        <f>J777*$AI$6/200</f>
        <v>552916.66666666663</v>
      </c>
      <c r="N777" s="120">
        <f t="shared" si="667"/>
        <v>-5304083.3333333349</v>
      </c>
      <c r="O777" s="120">
        <f t="shared" si="666"/>
        <v>230000</v>
      </c>
      <c r="P777" s="154">
        <f t="shared" si="661"/>
        <v>1.763803680981595E-2</v>
      </c>
      <c r="Q777" s="154">
        <f t="shared" si="668"/>
        <v>2.337273250992393E-2</v>
      </c>
      <c r="R777" s="102">
        <v>1</v>
      </c>
    </row>
    <row r="778" spans="1:18">
      <c r="A778" s="102">
        <v>777</v>
      </c>
      <c r="B778" s="151" t="s">
        <v>3018</v>
      </c>
      <c r="C778" s="150">
        <v>41290</v>
      </c>
      <c r="D778" s="116">
        <v>13250000</v>
      </c>
      <c r="E778" s="116">
        <v>13170000</v>
      </c>
      <c r="F778" s="116">
        <v>13250000</v>
      </c>
      <c r="G778" s="116">
        <v>13200000</v>
      </c>
      <c r="H778" s="102"/>
      <c r="I778" s="152">
        <v>0</v>
      </c>
      <c r="J778" s="152">
        <v>0</v>
      </c>
      <c r="K778" s="152">
        <v>0</v>
      </c>
      <c r="M778" s="120">
        <f>J778*$AI$6/200</f>
        <v>0</v>
      </c>
      <c r="N778" s="120">
        <f t="shared" si="667"/>
        <v>0</v>
      </c>
      <c r="O778" s="120">
        <f t="shared" si="666"/>
        <v>-70000</v>
      </c>
      <c r="P778" s="154">
        <f t="shared" si="661"/>
        <v>-5.2750565184626974E-3</v>
      </c>
      <c r="Q778" s="154">
        <f t="shared" si="668"/>
        <v>2.8451899618013029E-2</v>
      </c>
    </row>
    <row r="779" spans="1:18">
      <c r="A779" s="102">
        <v>778</v>
      </c>
      <c r="B779" s="151" t="s">
        <v>3017</v>
      </c>
      <c r="C779" s="150">
        <v>41291</v>
      </c>
      <c r="D779" s="116">
        <v>13180000</v>
      </c>
      <c r="E779" s="116">
        <v>13180000</v>
      </c>
      <c r="F779" s="116">
        <v>13200000</v>
      </c>
      <c r="G779" s="116">
        <v>13190000</v>
      </c>
      <c r="H779" s="102"/>
      <c r="I779" s="152">
        <v>0</v>
      </c>
      <c r="J779" s="152">
        <v>0</v>
      </c>
      <c r="K779" s="152">
        <v>0</v>
      </c>
      <c r="M779" s="120">
        <f>J779*$AI$6/200</f>
        <v>0</v>
      </c>
      <c r="N779" s="120">
        <f t="shared" si="667"/>
        <v>0</v>
      </c>
      <c r="O779" s="120">
        <f t="shared" si="666"/>
        <v>-10000</v>
      </c>
      <c r="P779" s="154">
        <f t="shared" si="661"/>
        <v>-7.5757575757575758E-4</v>
      </c>
      <c r="Q779" s="154">
        <f t="shared" si="668"/>
        <v>2.1626455502651111E-2</v>
      </c>
    </row>
    <row r="780" spans="1:18">
      <c r="A780" s="102">
        <v>779</v>
      </c>
      <c r="B780" s="151" t="s">
        <v>3016</v>
      </c>
      <c r="C780" s="150">
        <v>41293</v>
      </c>
      <c r="D780" s="116">
        <v>13280000</v>
      </c>
      <c r="E780" s="116">
        <v>13280000</v>
      </c>
      <c r="F780" s="116">
        <v>13600000</v>
      </c>
      <c r="G780" s="116">
        <v>13500000</v>
      </c>
      <c r="H780" s="102"/>
      <c r="I780" s="152">
        <v>0</v>
      </c>
      <c r="J780" s="152">
        <v>0</v>
      </c>
      <c r="K780" s="152">
        <v>0</v>
      </c>
      <c r="M780" s="120">
        <f>J780*$AI$6/200</f>
        <v>0</v>
      </c>
      <c r="N780" s="120">
        <f t="shared" si="667"/>
        <v>0</v>
      </c>
      <c r="O780" s="120">
        <f t="shared" si="666"/>
        <v>310000</v>
      </c>
      <c r="P780" s="154">
        <f t="shared" si="661"/>
        <v>2.3502653525398029E-2</v>
      </c>
      <c r="Q780" s="154">
        <f t="shared" si="668"/>
        <v>1.6998910704827671E-2</v>
      </c>
    </row>
    <row r="781" spans="1:18">
      <c r="A781" s="102">
        <v>780</v>
      </c>
      <c r="B781" s="151" t="s">
        <v>3015</v>
      </c>
      <c r="C781" s="150">
        <v>41294</v>
      </c>
      <c r="D781" s="116">
        <v>13620000</v>
      </c>
      <c r="E781" s="116">
        <v>13600000</v>
      </c>
      <c r="F781" s="116">
        <v>13950000</v>
      </c>
      <c r="G781" s="116">
        <v>13860000</v>
      </c>
      <c r="H781" s="102"/>
      <c r="I781" s="153">
        <v>0</v>
      </c>
      <c r="J781" s="153">
        <v>0</v>
      </c>
      <c r="K781" s="153">
        <v>0</v>
      </c>
      <c r="M781" s="120">
        <f>J781*$AI$6/200</f>
        <v>0</v>
      </c>
      <c r="N781" s="120">
        <f t="shared" si="667"/>
        <v>0</v>
      </c>
      <c r="O781" s="120">
        <f t="shared" si="666"/>
        <v>360000</v>
      </c>
      <c r="P781" s="154">
        <f t="shared" si="661"/>
        <v>2.6666666666666668E-2</v>
      </c>
      <c r="Q781" s="154">
        <f t="shared" si="668"/>
        <v>3.9730554207095398E-2</v>
      </c>
    </row>
    <row r="782" spans="1:18">
      <c r="A782" s="102">
        <v>781</v>
      </c>
      <c r="B782" s="151" t="s">
        <v>3014</v>
      </c>
      <c r="C782" s="150">
        <v>41295</v>
      </c>
      <c r="D782" s="116">
        <v>14100000</v>
      </c>
      <c r="E782" s="116">
        <v>14070000</v>
      </c>
      <c r="F782" s="116">
        <v>14350000</v>
      </c>
      <c r="G782" s="116">
        <v>14290000</v>
      </c>
      <c r="H782" s="102"/>
      <c r="I782" s="116">
        <f t="shared" ref="I782:I845" si="673">G782*1.1</f>
        <v>15719000.000000002</v>
      </c>
      <c r="J782" s="116">
        <f t="shared" ref="J782:J845" si="674">G782/3</f>
        <v>4763333.333333333</v>
      </c>
      <c r="K782" s="120">
        <f t="shared" ref="K782" si="675">G1050</f>
        <v>8575000</v>
      </c>
      <c r="L782" s="120">
        <f t="shared" ref="L782" si="676">K782-I782</f>
        <v>-7144000.0000000019</v>
      </c>
      <c r="M782" s="120">
        <f>J782*$AI$6/200</f>
        <v>595416.66666666663</v>
      </c>
      <c r="N782" s="120">
        <f t="shared" si="667"/>
        <v>-6548583.3333333349</v>
      </c>
      <c r="O782" s="120">
        <f t="shared" si="666"/>
        <v>430000</v>
      </c>
      <c r="P782" s="154">
        <f t="shared" si="661"/>
        <v>3.1024531024531024E-2</v>
      </c>
      <c r="Q782" s="154">
        <f t="shared" si="668"/>
        <v>6.1774724725842195E-2</v>
      </c>
      <c r="R782" s="102">
        <v>1</v>
      </c>
    </row>
    <row r="783" spans="1:18">
      <c r="A783" s="102">
        <v>782</v>
      </c>
      <c r="B783" s="151" t="s">
        <v>3013</v>
      </c>
      <c r="C783" s="150">
        <v>41296</v>
      </c>
      <c r="D783" s="116">
        <v>14600000</v>
      </c>
      <c r="E783" s="116">
        <v>14100000</v>
      </c>
      <c r="F783" s="116">
        <v>14600000</v>
      </c>
      <c r="G783" s="116">
        <v>14340000</v>
      </c>
      <c r="H783" s="102"/>
      <c r="I783" s="152">
        <v>0</v>
      </c>
      <c r="J783" s="152">
        <v>0</v>
      </c>
      <c r="K783" s="152">
        <v>0</v>
      </c>
      <c r="M783" s="120">
        <f>J783*$AI$6/200</f>
        <v>0</v>
      </c>
      <c r="N783" s="120">
        <f t="shared" si="667"/>
        <v>0</v>
      </c>
      <c r="O783" s="120">
        <f t="shared" si="666"/>
        <v>50000</v>
      </c>
      <c r="P783" s="154">
        <f t="shared" si="661"/>
        <v>3.4989503149055285E-3</v>
      </c>
      <c r="Q783" s="154">
        <f t="shared" si="668"/>
        <v>7.5161218940557273E-2</v>
      </c>
    </row>
    <row r="784" spans="1:18">
      <c r="A784" s="102">
        <v>783</v>
      </c>
      <c r="B784" s="151" t="s">
        <v>3012</v>
      </c>
      <c r="C784" s="150">
        <v>41297</v>
      </c>
      <c r="D784" s="116">
        <v>14220000</v>
      </c>
      <c r="E784" s="116">
        <v>14150000</v>
      </c>
      <c r="F784" s="116">
        <v>14290000</v>
      </c>
      <c r="G784" s="116">
        <v>14180000</v>
      </c>
      <c r="H784" s="102"/>
      <c r="I784" s="152">
        <v>0</v>
      </c>
      <c r="J784" s="152">
        <v>0</v>
      </c>
      <c r="K784" s="152">
        <v>0</v>
      </c>
      <c r="M784" s="120">
        <f>J784*$AI$6/200</f>
        <v>0</v>
      </c>
      <c r="N784" s="120">
        <f t="shared" si="667"/>
        <v>0</v>
      </c>
      <c r="O784" s="120">
        <f t="shared" si="666"/>
        <v>-160000</v>
      </c>
      <c r="P784" s="154">
        <f t="shared" si="661"/>
        <v>-1.1157601115760111E-2</v>
      </c>
      <c r="Q784" s="154">
        <f t="shared" si="668"/>
        <v>8.3935225773925495E-2</v>
      </c>
    </row>
    <row r="785" spans="1:18">
      <c r="A785" s="102">
        <v>784</v>
      </c>
      <c r="B785" s="151" t="s">
        <v>3011</v>
      </c>
      <c r="C785" s="150">
        <v>41298</v>
      </c>
      <c r="D785" s="116">
        <v>14000000</v>
      </c>
      <c r="E785" s="116">
        <v>13900000</v>
      </c>
      <c r="F785" s="116">
        <v>14030000</v>
      </c>
      <c r="G785" s="116">
        <v>13920000</v>
      </c>
      <c r="H785" s="102"/>
      <c r="I785" s="152">
        <v>0</v>
      </c>
      <c r="J785" s="152">
        <v>0</v>
      </c>
      <c r="K785" s="152">
        <v>0</v>
      </c>
      <c r="M785" s="120">
        <f>J785*$AI$6/200</f>
        <v>0</v>
      </c>
      <c r="N785" s="120">
        <f t="shared" si="667"/>
        <v>0</v>
      </c>
      <c r="O785" s="120">
        <f t="shared" si="666"/>
        <v>-260000</v>
      </c>
      <c r="P785" s="154">
        <f t="shared" si="661"/>
        <v>-1.8335684062059238E-2</v>
      </c>
      <c r="Q785" s="154">
        <f t="shared" si="668"/>
        <v>7.3535200415741145E-2</v>
      </c>
    </row>
    <row r="786" spans="1:18">
      <c r="A786" s="102">
        <v>785</v>
      </c>
      <c r="B786" s="151" t="s">
        <v>3010</v>
      </c>
      <c r="C786" s="150">
        <v>41300</v>
      </c>
      <c r="D786" s="116">
        <v>13970000</v>
      </c>
      <c r="E786" s="116">
        <v>13950000</v>
      </c>
      <c r="F786" s="116">
        <v>14350000</v>
      </c>
      <c r="G786" s="116">
        <v>14340000</v>
      </c>
      <c r="H786" s="102"/>
      <c r="I786" s="153">
        <v>0</v>
      </c>
      <c r="J786" s="153">
        <v>0</v>
      </c>
      <c r="K786" s="153">
        <v>0</v>
      </c>
      <c r="M786" s="120">
        <f>J786*$AI$6/200</f>
        <v>0</v>
      </c>
      <c r="N786" s="120">
        <f t="shared" si="667"/>
        <v>0</v>
      </c>
      <c r="O786" s="120">
        <f t="shared" si="666"/>
        <v>420000</v>
      </c>
      <c r="P786" s="154">
        <f t="shared" si="661"/>
        <v>3.017241379310345E-2</v>
      </c>
      <c r="Q786" s="154">
        <f t="shared" si="668"/>
        <v>3.1696862828283871E-2</v>
      </c>
    </row>
    <row r="787" spans="1:18">
      <c r="A787" s="102">
        <v>786</v>
      </c>
      <c r="B787" s="151" t="s">
        <v>3009</v>
      </c>
      <c r="C787" s="150">
        <v>41301</v>
      </c>
      <c r="D787" s="116">
        <v>14580000</v>
      </c>
      <c r="E787" s="116">
        <v>14470000</v>
      </c>
      <c r="F787" s="116">
        <v>14730000</v>
      </c>
      <c r="G787" s="116">
        <v>14470000</v>
      </c>
      <c r="H787" s="102"/>
      <c r="I787" s="116">
        <f t="shared" ref="I787:I850" si="677">G787*1.1</f>
        <v>15917000.000000002</v>
      </c>
      <c r="J787" s="116">
        <f t="shared" ref="J787:J850" si="678">G787/3</f>
        <v>4823333.333333333</v>
      </c>
      <c r="K787" s="120">
        <f t="shared" ref="K787" si="679">G1055</f>
        <v>8725000</v>
      </c>
      <c r="L787" s="120">
        <f t="shared" ref="L787" si="680">K787-I787</f>
        <v>-7192000.0000000019</v>
      </c>
      <c r="M787" s="120">
        <f>J787*$AI$6/200</f>
        <v>602916.66666666663</v>
      </c>
      <c r="N787" s="120">
        <f t="shared" si="667"/>
        <v>-6589083.3333333349</v>
      </c>
      <c r="O787" s="120">
        <f t="shared" si="666"/>
        <v>130000</v>
      </c>
      <c r="P787" s="154">
        <f t="shared" si="661"/>
        <v>9.06555090655509E-3</v>
      </c>
      <c r="Q787" s="154">
        <f t="shared" si="668"/>
        <v>3.5202609954720646E-2</v>
      </c>
      <c r="R787" s="102">
        <v>1</v>
      </c>
    </row>
    <row r="788" spans="1:18">
      <c r="A788" s="102">
        <v>787</v>
      </c>
      <c r="B788" s="151" t="s">
        <v>3008</v>
      </c>
      <c r="C788" s="150">
        <v>41302</v>
      </c>
      <c r="D788" s="116">
        <v>14620000</v>
      </c>
      <c r="E788" s="116">
        <v>14550000</v>
      </c>
      <c r="F788" s="116">
        <v>14680000</v>
      </c>
      <c r="G788" s="116">
        <v>14670000</v>
      </c>
      <c r="H788" s="102"/>
      <c r="I788" s="152">
        <v>0</v>
      </c>
      <c r="J788" s="152">
        <v>0</v>
      </c>
      <c r="K788" s="152">
        <v>0</v>
      </c>
      <c r="M788" s="120">
        <f>J788*$AI$6/200</f>
        <v>0</v>
      </c>
      <c r="N788" s="120">
        <f t="shared" si="667"/>
        <v>0</v>
      </c>
      <c r="O788" s="120">
        <f t="shared" si="666"/>
        <v>200000</v>
      </c>
      <c r="P788" s="154">
        <f t="shared" si="661"/>
        <v>1.3821700069108501E-2</v>
      </c>
      <c r="Q788" s="154">
        <f t="shared" si="668"/>
        <v>1.3243629836744718E-2</v>
      </c>
    </row>
    <row r="789" spans="1:18">
      <c r="A789" s="102">
        <v>788</v>
      </c>
      <c r="B789" s="151" t="s">
        <v>3007</v>
      </c>
      <c r="C789" s="150">
        <v>41304</v>
      </c>
      <c r="D789" s="116">
        <v>14700000</v>
      </c>
      <c r="E789" s="116">
        <v>14700000</v>
      </c>
      <c r="F789" s="116">
        <v>15000000</v>
      </c>
      <c r="G789" s="116">
        <v>14980000</v>
      </c>
      <c r="H789" s="102"/>
      <c r="I789" s="152">
        <v>0</v>
      </c>
      <c r="J789" s="152">
        <v>0</v>
      </c>
      <c r="K789" s="152">
        <v>0</v>
      </c>
      <c r="M789" s="120">
        <f>J789*$AI$6/200</f>
        <v>0</v>
      </c>
      <c r="N789" s="120">
        <f t="shared" si="667"/>
        <v>0</v>
      </c>
      <c r="O789" s="120">
        <f t="shared" si="666"/>
        <v>310000</v>
      </c>
      <c r="P789" s="154">
        <f t="shared" si="661"/>
        <v>2.1131561008861623E-2</v>
      </c>
      <c r="Q789" s="154">
        <f t="shared" si="668"/>
        <v>2.3566379590947692E-2</v>
      </c>
    </row>
    <row r="790" spans="1:18">
      <c r="A790" s="102">
        <v>789</v>
      </c>
      <c r="B790" s="151" t="s">
        <v>3006</v>
      </c>
      <c r="C790" s="150">
        <v>41305</v>
      </c>
      <c r="D790" s="116">
        <v>15250000</v>
      </c>
      <c r="E790" s="116">
        <v>15250000</v>
      </c>
      <c r="F790" s="116">
        <v>15600000</v>
      </c>
      <c r="G790" s="116">
        <v>15600000</v>
      </c>
      <c r="H790" s="102"/>
      <c r="I790" s="152">
        <v>0</v>
      </c>
      <c r="J790" s="152">
        <v>0</v>
      </c>
      <c r="K790" s="152">
        <v>0</v>
      </c>
      <c r="M790" s="120">
        <f>J790*$AI$6/200</f>
        <v>0</v>
      </c>
      <c r="N790" s="120">
        <f t="shared" si="667"/>
        <v>0</v>
      </c>
      <c r="O790" s="120">
        <f t="shared" si="666"/>
        <v>620000</v>
      </c>
      <c r="P790" s="154">
        <f t="shared" si="661"/>
        <v>4.1388518024032039E-2</v>
      </c>
      <c r="Q790" s="154">
        <f t="shared" si="668"/>
        <v>5.5855541715569432E-2</v>
      </c>
    </row>
    <row r="791" spans="1:18">
      <c r="A791" s="102">
        <v>790</v>
      </c>
      <c r="B791" s="151" t="s">
        <v>3005</v>
      </c>
      <c r="C791" s="150">
        <v>41307</v>
      </c>
      <c r="D791" s="116">
        <v>15620000</v>
      </c>
      <c r="E791" s="116">
        <v>14850000</v>
      </c>
      <c r="F791" s="116">
        <v>15620000</v>
      </c>
      <c r="G791" s="116">
        <v>15300000</v>
      </c>
      <c r="H791" s="102"/>
      <c r="I791" s="153">
        <v>0</v>
      </c>
      <c r="J791" s="153">
        <v>0</v>
      </c>
      <c r="K791" s="153">
        <v>0</v>
      </c>
      <c r="M791" s="120">
        <f>J791*$AI$6/200</f>
        <v>0</v>
      </c>
      <c r="N791" s="120">
        <f t="shared" si="667"/>
        <v>0</v>
      </c>
      <c r="O791" s="120">
        <f t="shared" si="666"/>
        <v>-300000</v>
      </c>
      <c r="P791" s="154">
        <f t="shared" si="661"/>
        <v>-1.9230769230769232E-2</v>
      </c>
      <c r="Q791" s="154">
        <f t="shared" si="668"/>
        <v>0.11557974380166071</v>
      </c>
    </row>
    <row r="792" spans="1:18">
      <c r="A792" s="102">
        <v>791</v>
      </c>
      <c r="B792" s="151" t="s">
        <v>3004</v>
      </c>
      <c r="C792" s="150">
        <v>41308</v>
      </c>
      <c r="D792" s="116">
        <v>15100000</v>
      </c>
      <c r="E792" s="116">
        <v>14900000</v>
      </c>
      <c r="F792" s="116">
        <v>15300000</v>
      </c>
      <c r="G792" s="116">
        <v>15300000</v>
      </c>
      <c r="H792" s="102"/>
      <c r="I792" s="116">
        <f t="shared" ref="I792:I855" si="681">G792*1.1</f>
        <v>16830000</v>
      </c>
      <c r="J792" s="116">
        <f t="shared" ref="J792:J855" si="682">G792/3</f>
        <v>5100000</v>
      </c>
      <c r="K792" s="120">
        <f t="shared" ref="K792" si="683">G1060</f>
        <v>8720000</v>
      </c>
      <c r="L792" s="120">
        <f t="shared" ref="L792" si="684">K792-I792</f>
        <v>-8110000</v>
      </c>
      <c r="M792" s="120">
        <f>J792*$AI$6/200</f>
        <v>637500</v>
      </c>
      <c r="N792" s="120">
        <f t="shared" si="667"/>
        <v>-7472500</v>
      </c>
      <c r="O792" s="120">
        <f t="shared" si="666"/>
        <v>0</v>
      </c>
      <c r="P792" s="154">
        <f t="shared" si="661"/>
        <v>0</v>
      </c>
      <c r="Q792" s="154">
        <f t="shared" si="668"/>
        <v>6.6176560777788024E-2</v>
      </c>
      <c r="R792" s="102">
        <v>1</v>
      </c>
    </row>
    <row r="793" spans="1:18">
      <c r="A793" s="102">
        <v>792</v>
      </c>
      <c r="B793" s="151" t="s">
        <v>3003</v>
      </c>
      <c r="C793" s="150">
        <v>41309</v>
      </c>
      <c r="D793" s="116">
        <v>15270000</v>
      </c>
      <c r="E793" s="116">
        <v>15180000</v>
      </c>
      <c r="F793" s="116">
        <v>15520000</v>
      </c>
      <c r="G793" s="116">
        <v>15450000</v>
      </c>
      <c r="H793" s="102"/>
      <c r="I793" s="152">
        <v>0</v>
      </c>
      <c r="J793" s="152">
        <v>0</v>
      </c>
      <c r="K793" s="152">
        <v>0</v>
      </c>
      <c r="M793" s="120">
        <f>J793*$AI$6/200</f>
        <v>0</v>
      </c>
      <c r="N793" s="120">
        <f t="shared" si="667"/>
        <v>0</v>
      </c>
      <c r="O793" s="120">
        <f t="shared" si="666"/>
        <v>150000</v>
      </c>
      <c r="P793" s="154">
        <f t="shared" si="661"/>
        <v>9.8039215686274508E-3</v>
      </c>
      <c r="Q793" s="154">
        <f t="shared" si="668"/>
        <v>5.7111009871232923E-2</v>
      </c>
    </row>
    <row r="794" spans="1:18">
      <c r="A794" s="102">
        <v>793</v>
      </c>
      <c r="B794" s="151" t="s">
        <v>3002</v>
      </c>
      <c r="C794" s="150">
        <v>41310</v>
      </c>
      <c r="D794" s="116">
        <v>15650000</v>
      </c>
      <c r="E794" s="116">
        <v>14900000</v>
      </c>
      <c r="F794" s="116">
        <v>15690000</v>
      </c>
      <c r="G794" s="116">
        <v>14900000</v>
      </c>
      <c r="H794" s="102"/>
      <c r="I794" s="152">
        <v>0</v>
      </c>
      <c r="J794" s="152">
        <v>0</v>
      </c>
      <c r="K794" s="152">
        <v>0</v>
      </c>
      <c r="M794" s="120">
        <f>J794*$AI$6/200</f>
        <v>0</v>
      </c>
      <c r="N794" s="120">
        <f t="shared" si="667"/>
        <v>0</v>
      </c>
      <c r="O794" s="120">
        <f t="shared" si="666"/>
        <v>-550000</v>
      </c>
      <c r="P794" s="154">
        <f t="shared" si="661"/>
        <v>-3.5598705501618123E-2</v>
      </c>
      <c r="Q794" s="154">
        <f t="shared" si="668"/>
        <v>5.3093231370751885E-2</v>
      </c>
    </row>
    <row r="795" spans="1:18">
      <c r="A795" s="102">
        <v>794</v>
      </c>
      <c r="B795" s="151" t="s">
        <v>3001</v>
      </c>
      <c r="C795" s="150">
        <v>41311</v>
      </c>
      <c r="D795" s="116">
        <v>14700000</v>
      </c>
      <c r="E795" s="116">
        <v>14130000</v>
      </c>
      <c r="F795" s="116">
        <v>14800000</v>
      </c>
      <c r="G795" s="116">
        <v>14730000</v>
      </c>
      <c r="H795" s="102"/>
      <c r="I795" s="152">
        <v>0</v>
      </c>
      <c r="J795" s="152">
        <v>0</v>
      </c>
      <c r="K795" s="152">
        <v>0</v>
      </c>
      <c r="M795" s="120">
        <f>J795*$AI$6/200</f>
        <v>0</v>
      </c>
      <c r="N795" s="120">
        <f t="shared" si="667"/>
        <v>0</v>
      </c>
      <c r="O795" s="120">
        <f t="shared" si="666"/>
        <v>-170000</v>
      </c>
      <c r="P795" s="154">
        <f t="shared" si="661"/>
        <v>-1.1409395973154362E-2</v>
      </c>
      <c r="Q795" s="154">
        <f t="shared" si="668"/>
        <v>-3.637035139727865E-3</v>
      </c>
    </row>
    <row r="796" spans="1:18">
      <c r="A796" s="102">
        <v>795</v>
      </c>
      <c r="B796" s="151" t="s">
        <v>3000</v>
      </c>
      <c r="C796" s="150">
        <v>41312</v>
      </c>
      <c r="D796" s="116">
        <v>14980000</v>
      </c>
      <c r="E796" s="116">
        <v>14700000</v>
      </c>
      <c r="F796" s="116">
        <v>15330000</v>
      </c>
      <c r="G796" s="116">
        <v>14900000</v>
      </c>
      <c r="H796" s="102"/>
      <c r="I796" s="153">
        <v>0</v>
      </c>
      <c r="J796" s="153">
        <v>0</v>
      </c>
      <c r="K796" s="153">
        <v>0</v>
      </c>
      <c r="M796" s="120">
        <f>J796*$AI$6/200</f>
        <v>0</v>
      </c>
      <c r="N796" s="120">
        <f t="shared" si="667"/>
        <v>0</v>
      </c>
      <c r="O796" s="120">
        <f t="shared" si="666"/>
        <v>170000</v>
      </c>
      <c r="P796" s="154">
        <f t="shared" si="661"/>
        <v>1.1541072640868975E-2</v>
      </c>
      <c r="Q796" s="154">
        <f t="shared" si="668"/>
        <v>-5.643494913691427E-2</v>
      </c>
    </row>
    <row r="797" spans="1:18">
      <c r="A797" s="102">
        <v>796</v>
      </c>
      <c r="B797" s="151" t="s">
        <v>2999</v>
      </c>
      <c r="C797" s="150">
        <v>41314</v>
      </c>
      <c r="D797" s="116">
        <v>14830000</v>
      </c>
      <c r="E797" s="116">
        <v>14830000</v>
      </c>
      <c r="F797" s="116">
        <v>14970000</v>
      </c>
      <c r="G797" s="116">
        <v>14900000</v>
      </c>
      <c r="H797" s="102"/>
      <c r="I797" s="116">
        <f t="shared" ref="I797:I860" si="685">G797*1.1</f>
        <v>16390000.000000002</v>
      </c>
      <c r="J797" s="116">
        <f t="shared" ref="J797:J860" si="686">G797/3</f>
        <v>4966666.666666667</v>
      </c>
      <c r="K797" s="120">
        <f t="shared" ref="K797" si="687">G1065</f>
        <v>8750000</v>
      </c>
      <c r="L797" s="120">
        <f t="shared" ref="L797" si="688">K797-I797</f>
        <v>-7640000.0000000019</v>
      </c>
      <c r="M797" s="120">
        <f>J797*$AI$6/200</f>
        <v>620833.33333333337</v>
      </c>
      <c r="N797" s="120">
        <f t="shared" si="667"/>
        <v>-7019166.6666666688</v>
      </c>
      <c r="O797" s="120">
        <f t="shared" si="666"/>
        <v>0</v>
      </c>
      <c r="P797" s="154">
        <f t="shared" si="661"/>
        <v>0</v>
      </c>
      <c r="Q797" s="154">
        <f t="shared" si="668"/>
        <v>-2.5663107265276063E-2</v>
      </c>
      <c r="R797" s="102">
        <v>1</v>
      </c>
    </row>
    <row r="798" spans="1:18">
      <c r="A798" s="102">
        <v>797</v>
      </c>
      <c r="B798" s="151" t="s">
        <v>2998</v>
      </c>
      <c r="C798" s="150">
        <v>41316</v>
      </c>
      <c r="D798" s="116">
        <v>14800000</v>
      </c>
      <c r="E798" s="116">
        <v>14300000</v>
      </c>
      <c r="F798" s="116">
        <v>14800000</v>
      </c>
      <c r="G798" s="116">
        <v>14350000</v>
      </c>
      <c r="H798" s="102"/>
      <c r="I798" s="152">
        <v>0</v>
      </c>
      <c r="J798" s="152">
        <v>0</v>
      </c>
      <c r="K798" s="152">
        <v>0</v>
      </c>
      <c r="M798" s="120">
        <f>J798*$AI$6/200</f>
        <v>0</v>
      </c>
      <c r="N798" s="120">
        <f t="shared" si="667"/>
        <v>0</v>
      </c>
      <c r="O798" s="120">
        <f t="shared" si="666"/>
        <v>-550000</v>
      </c>
      <c r="P798" s="154">
        <f t="shared" si="661"/>
        <v>-3.6912751677852351E-2</v>
      </c>
      <c r="Q798" s="154">
        <f t="shared" si="668"/>
        <v>-2.5663107265276063E-2</v>
      </c>
    </row>
    <row r="799" spans="1:18">
      <c r="A799" s="102">
        <v>798</v>
      </c>
      <c r="B799" s="151" t="s">
        <v>2997</v>
      </c>
      <c r="C799" s="150">
        <v>41317</v>
      </c>
      <c r="D799" s="116">
        <v>14550000</v>
      </c>
      <c r="E799" s="116">
        <v>14100000</v>
      </c>
      <c r="F799" s="116">
        <v>14570000</v>
      </c>
      <c r="G799" s="116">
        <v>14100000</v>
      </c>
      <c r="H799" s="102"/>
      <c r="I799" s="152">
        <v>0</v>
      </c>
      <c r="J799" s="152">
        <v>0</v>
      </c>
      <c r="K799" s="152">
        <v>0</v>
      </c>
      <c r="M799" s="120">
        <f>J799*$AI$6/200</f>
        <v>0</v>
      </c>
      <c r="N799" s="120">
        <f t="shared" si="667"/>
        <v>0</v>
      </c>
      <c r="O799" s="120">
        <f t="shared" si="666"/>
        <v>-250000</v>
      </c>
      <c r="P799" s="154">
        <f t="shared" si="661"/>
        <v>-1.7421602787456445E-2</v>
      </c>
      <c r="Q799" s="154">
        <f t="shared" si="668"/>
        <v>-7.2379780511755865E-2</v>
      </c>
    </row>
    <row r="800" spans="1:18">
      <c r="A800" s="102">
        <v>799</v>
      </c>
      <c r="B800" s="151" t="s">
        <v>2996</v>
      </c>
      <c r="C800" s="150">
        <v>41318</v>
      </c>
      <c r="D800" s="116">
        <v>13700000</v>
      </c>
      <c r="E800" s="116">
        <v>13600000</v>
      </c>
      <c r="F800" s="116">
        <v>14250000</v>
      </c>
      <c r="G800" s="116">
        <v>14150000</v>
      </c>
      <c r="H800" s="102"/>
      <c r="I800" s="152">
        <v>0</v>
      </c>
      <c r="J800" s="152">
        <v>0</v>
      </c>
      <c r="K800" s="152">
        <v>0</v>
      </c>
      <c r="M800" s="120">
        <f>J800*$AI$6/200</f>
        <v>0</v>
      </c>
      <c r="N800" s="120">
        <f t="shared" si="667"/>
        <v>0</v>
      </c>
      <c r="O800" s="120">
        <f t="shared" si="666"/>
        <v>50000</v>
      </c>
      <c r="P800" s="154">
        <f t="shared" si="661"/>
        <v>3.5460992907801418E-3</v>
      </c>
      <c r="Q800" s="154">
        <f t="shared" si="668"/>
        <v>-5.4202677797594176E-2</v>
      </c>
    </row>
    <row r="801" spans="1:18">
      <c r="A801" s="102">
        <v>800</v>
      </c>
      <c r="B801" s="151" t="s">
        <v>2995</v>
      </c>
      <c r="C801" s="150">
        <v>41319</v>
      </c>
      <c r="D801" s="116">
        <v>14400000</v>
      </c>
      <c r="E801" s="116">
        <v>14400000</v>
      </c>
      <c r="F801" s="116">
        <v>14570000</v>
      </c>
      <c r="G801" s="116">
        <v>14550000</v>
      </c>
      <c r="H801" s="102"/>
      <c r="I801" s="153">
        <v>0</v>
      </c>
      <c r="J801" s="153">
        <v>0</v>
      </c>
      <c r="K801" s="153">
        <v>0</v>
      </c>
      <c r="M801" s="120">
        <f>J801*$AI$6/200</f>
        <v>0</v>
      </c>
      <c r="N801" s="120">
        <f t="shared" si="667"/>
        <v>0</v>
      </c>
      <c r="O801" s="120">
        <f t="shared" si="666"/>
        <v>400000</v>
      </c>
      <c r="P801" s="154">
        <f t="shared" si="661"/>
        <v>2.8268551236749116E-2</v>
      </c>
      <c r="Q801" s="154">
        <f t="shared" si="668"/>
        <v>-3.9247182533659684E-2</v>
      </c>
    </row>
    <row r="802" spans="1:18">
      <c r="A802" s="102">
        <v>801</v>
      </c>
      <c r="B802" s="151" t="s">
        <v>2994</v>
      </c>
      <c r="C802" s="150">
        <v>41321</v>
      </c>
      <c r="D802" s="116">
        <v>14300000</v>
      </c>
      <c r="E802" s="116">
        <v>14160000</v>
      </c>
      <c r="F802" s="116">
        <v>14430000</v>
      </c>
      <c r="G802" s="116">
        <v>14370000</v>
      </c>
      <c r="H802" s="102"/>
      <c r="I802" s="116">
        <f t="shared" ref="I802:I865" si="689">G802*1.1</f>
        <v>15807000.000000002</v>
      </c>
      <c r="J802" s="116">
        <f t="shared" ref="J802:J865" si="690">G802/3</f>
        <v>4790000</v>
      </c>
      <c r="K802" s="120">
        <f t="shared" ref="K802" si="691">G1070</f>
        <v>8710000</v>
      </c>
      <c r="L802" s="120">
        <f t="shared" ref="L802" si="692">K802-I802</f>
        <v>-7097000.0000000019</v>
      </c>
      <c r="M802" s="120">
        <f>J802*$AI$6/200</f>
        <v>598750</v>
      </c>
      <c r="N802" s="120">
        <f t="shared" si="667"/>
        <v>-6498250.0000000019</v>
      </c>
      <c r="O802" s="120">
        <f t="shared" si="666"/>
        <v>-180000</v>
      </c>
      <c r="P802" s="154">
        <f t="shared" si="661"/>
        <v>-1.2371134020618556E-2</v>
      </c>
      <c r="Q802" s="154">
        <f t="shared" si="668"/>
        <v>-2.2519703937779537E-2</v>
      </c>
      <c r="R802" s="102">
        <v>1</v>
      </c>
    </row>
    <row r="803" spans="1:18">
      <c r="A803" s="102">
        <v>802</v>
      </c>
      <c r="B803" s="151" t="s">
        <v>2993</v>
      </c>
      <c r="C803" s="150">
        <v>41322</v>
      </c>
      <c r="D803" s="116">
        <v>14350000</v>
      </c>
      <c r="E803" s="116">
        <v>14110000</v>
      </c>
      <c r="F803" s="116">
        <v>14380000</v>
      </c>
      <c r="G803" s="116">
        <v>14110000</v>
      </c>
      <c r="H803" s="102"/>
      <c r="I803" s="152">
        <v>0</v>
      </c>
      <c r="J803" s="152">
        <v>0</v>
      </c>
      <c r="K803" s="152">
        <v>0</v>
      </c>
      <c r="M803" s="120">
        <f>J803*$AI$6/200</f>
        <v>0</v>
      </c>
      <c r="N803" s="120">
        <f t="shared" si="667"/>
        <v>0</v>
      </c>
      <c r="O803" s="120">
        <f t="shared" si="666"/>
        <v>-260000</v>
      </c>
      <c r="P803" s="154">
        <f t="shared" si="661"/>
        <v>-1.8093249826026444E-2</v>
      </c>
      <c r="Q803" s="154">
        <f t="shared" si="668"/>
        <v>-3.4890837958398091E-2</v>
      </c>
    </row>
    <row r="804" spans="1:18">
      <c r="A804" s="102">
        <v>803</v>
      </c>
      <c r="B804" s="151" t="s">
        <v>2992</v>
      </c>
      <c r="C804" s="150">
        <v>41323</v>
      </c>
      <c r="D804" s="116">
        <v>14150000</v>
      </c>
      <c r="E804" s="116">
        <v>14130000</v>
      </c>
      <c r="F804" s="116">
        <v>14330000</v>
      </c>
      <c r="G804" s="116">
        <v>14260000</v>
      </c>
      <c r="H804" s="102"/>
      <c r="I804" s="152">
        <v>0</v>
      </c>
      <c r="J804" s="152">
        <v>0</v>
      </c>
      <c r="K804" s="152">
        <v>0</v>
      </c>
      <c r="M804" s="120">
        <f>J804*$AI$6/200</f>
        <v>0</v>
      </c>
      <c r="N804" s="120">
        <f t="shared" si="667"/>
        <v>0</v>
      </c>
      <c r="O804" s="120">
        <f t="shared" si="666"/>
        <v>150000</v>
      </c>
      <c r="P804" s="154">
        <f t="shared" si="661"/>
        <v>1.0630758327427357E-2</v>
      </c>
      <c r="Q804" s="154">
        <f t="shared" si="668"/>
        <v>-1.6071336106572187E-2</v>
      </c>
    </row>
    <row r="805" spans="1:18">
      <c r="A805" s="102">
        <v>804</v>
      </c>
      <c r="B805" s="151" t="s">
        <v>2991</v>
      </c>
      <c r="C805" s="150">
        <v>41324</v>
      </c>
      <c r="D805" s="116">
        <v>14450000</v>
      </c>
      <c r="E805" s="116">
        <v>14290000</v>
      </c>
      <c r="F805" s="116">
        <v>14490000</v>
      </c>
      <c r="G805" s="116">
        <v>14290000</v>
      </c>
      <c r="H805" s="102"/>
      <c r="I805" s="152">
        <v>0</v>
      </c>
      <c r="J805" s="152">
        <v>0</v>
      </c>
      <c r="K805" s="152">
        <v>0</v>
      </c>
      <c r="M805" s="120">
        <f>J805*$AI$6/200</f>
        <v>0</v>
      </c>
      <c r="N805" s="120">
        <f t="shared" si="667"/>
        <v>0</v>
      </c>
      <c r="O805" s="120">
        <f t="shared" si="666"/>
        <v>30000</v>
      </c>
      <c r="P805" s="154">
        <f t="shared" si="661"/>
        <v>2.1037868162692847E-3</v>
      </c>
      <c r="Q805" s="154">
        <f t="shared" si="668"/>
        <v>1.1981025008311615E-2</v>
      </c>
    </row>
    <row r="806" spans="1:18">
      <c r="A806" s="102">
        <v>805</v>
      </c>
      <c r="B806" s="151" t="s">
        <v>2990</v>
      </c>
      <c r="C806" s="150">
        <v>41325</v>
      </c>
      <c r="D806" s="116">
        <v>14220000</v>
      </c>
      <c r="E806" s="116">
        <v>14050000</v>
      </c>
      <c r="F806" s="116">
        <v>14250000</v>
      </c>
      <c r="G806" s="116">
        <v>14130000</v>
      </c>
      <c r="H806" s="102"/>
      <c r="I806" s="153">
        <v>0</v>
      </c>
      <c r="J806" s="153">
        <v>0</v>
      </c>
      <c r="K806" s="153">
        <v>0</v>
      </c>
      <c r="M806" s="120">
        <f>J806*$AI$6/200</f>
        <v>0</v>
      </c>
      <c r="N806" s="120">
        <f t="shared" si="667"/>
        <v>0</v>
      </c>
      <c r="O806" s="120">
        <f t="shared" si="666"/>
        <v>-160000</v>
      </c>
      <c r="P806" s="154">
        <f t="shared" si="661"/>
        <v>-1.119664100769769E-2</v>
      </c>
      <c r="Q806" s="154">
        <f t="shared" si="668"/>
        <v>1.0538712533800759E-2</v>
      </c>
    </row>
    <row r="807" spans="1:18">
      <c r="A807" s="102">
        <v>806</v>
      </c>
      <c r="B807" s="151" t="s">
        <v>2989</v>
      </c>
      <c r="C807" s="150">
        <v>41326</v>
      </c>
      <c r="D807" s="116">
        <v>13880000</v>
      </c>
      <c r="E807" s="116">
        <v>13880000</v>
      </c>
      <c r="F807" s="116">
        <v>13980000</v>
      </c>
      <c r="G807" s="116">
        <v>13980000</v>
      </c>
      <c r="H807" s="102"/>
      <c r="I807" s="116">
        <f t="shared" ref="I807:I870" si="693">G807*1.1</f>
        <v>15378000.000000002</v>
      </c>
      <c r="J807" s="116">
        <f t="shared" ref="J807:J870" si="694">G807/3</f>
        <v>4660000</v>
      </c>
      <c r="K807" s="120">
        <f t="shared" ref="K807" si="695">G1075</f>
        <v>8500000</v>
      </c>
      <c r="L807" s="120">
        <f t="shared" ref="L807" si="696">K807-I807</f>
        <v>-6878000.0000000019</v>
      </c>
      <c r="M807" s="120">
        <f>J807*$AI$6/200</f>
        <v>582500</v>
      </c>
      <c r="N807" s="120">
        <f t="shared" si="667"/>
        <v>-6295500.0000000019</v>
      </c>
      <c r="O807" s="120">
        <f t="shared" si="666"/>
        <v>-150000</v>
      </c>
      <c r="P807" s="154">
        <f t="shared" si="661"/>
        <v>-1.0615711252653927E-2</v>
      </c>
      <c r="Q807" s="154">
        <f t="shared" si="668"/>
        <v>-2.892647971064605E-2</v>
      </c>
      <c r="R807" s="102">
        <v>1</v>
      </c>
    </row>
    <row r="808" spans="1:18">
      <c r="A808" s="102">
        <v>807</v>
      </c>
      <c r="B808" s="151" t="s">
        <v>2988</v>
      </c>
      <c r="C808" s="150">
        <v>41328</v>
      </c>
      <c r="D808" s="116">
        <v>14170000</v>
      </c>
      <c r="E808" s="116">
        <v>13970000</v>
      </c>
      <c r="F808" s="116">
        <v>14200000</v>
      </c>
      <c r="G808" s="116">
        <v>13980000</v>
      </c>
      <c r="H808" s="102"/>
      <c r="I808" s="152">
        <v>0</v>
      </c>
      <c r="J808" s="152">
        <v>0</v>
      </c>
      <c r="K808" s="152">
        <v>0</v>
      </c>
      <c r="M808" s="120">
        <f>J808*$AI$6/200</f>
        <v>0</v>
      </c>
      <c r="N808" s="120">
        <f t="shared" si="667"/>
        <v>0</v>
      </c>
      <c r="O808" s="120">
        <f t="shared" si="666"/>
        <v>0</v>
      </c>
      <c r="P808" s="154">
        <f t="shared" si="661"/>
        <v>0</v>
      </c>
      <c r="Q808" s="154">
        <f t="shared" si="668"/>
        <v>-2.7171056942681418E-2</v>
      </c>
    </row>
    <row r="809" spans="1:18">
      <c r="A809" s="102">
        <v>808</v>
      </c>
      <c r="B809" s="151" t="s">
        <v>2987</v>
      </c>
      <c r="C809" s="150">
        <v>41329</v>
      </c>
      <c r="D809" s="116">
        <v>14020000</v>
      </c>
      <c r="E809" s="116">
        <v>13930000</v>
      </c>
      <c r="F809" s="116">
        <v>14090000</v>
      </c>
      <c r="G809" s="116">
        <v>14080000</v>
      </c>
      <c r="H809" s="102"/>
      <c r="I809" s="152">
        <v>0</v>
      </c>
      <c r="J809" s="152">
        <v>0</v>
      </c>
      <c r="K809" s="152">
        <v>0</v>
      </c>
      <c r="M809" s="120">
        <f>J809*$AI$6/200</f>
        <v>0</v>
      </c>
      <c r="N809" s="120">
        <f t="shared" si="667"/>
        <v>0</v>
      </c>
      <c r="O809" s="120">
        <f t="shared" si="666"/>
        <v>100000</v>
      </c>
      <c r="P809" s="154">
        <f t="shared" si="661"/>
        <v>7.1530758226037196E-3</v>
      </c>
      <c r="Q809" s="154">
        <f t="shared" si="668"/>
        <v>-9.0778071166549758E-3</v>
      </c>
    </row>
    <row r="810" spans="1:18">
      <c r="A810" s="102">
        <v>809</v>
      </c>
      <c r="B810" s="151" t="s">
        <v>2986</v>
      </c>
      <c r="C810" s="150">
        <v>41330</v>
      </c>
      <c r="D810" s="116">
        <v>14250000</v>
      </c>
      <c r="E810" s="116">
        <v>14250000</v>
      </c>
      <c r="F810" s="116">
        <v>14450000</v>
      </c>
      <c r="G810" s="116">
        <v>14420000</v>
      </c>
      <c r="H810" s="102"/>
      <c r="I810" s="152">
        <v>0</v>
      </c>
      <c r="J810" s="152">
        <v>0</v>
      </c>
      <c r="K810" s="152">
        <v>0</v>
      </c>
      <c r="M810" s="120">
        <f>J810*$AI$6/200</f>
        <v>0</v>
      </c>
      <c r="N810" s="120">
        <f t="shared" si="667"/>
        <v>0</v>
      </c>
      <c r="O810" s="120">
        <f t="shared" si="666"/>
        <v>340000</v>
      </c>
      <c r="P810" s="154">
        <f t="shared" si="661"/>
        <v>2.4147727272727272E-2</v>
      </c>
      <c r="Q810" s="154">
        <f t="shared" si="668"/>
        <v>-1.2555489621478611E-2</v>
      </c>
    </row>
    <row r="811" spans="1:18">
      <c r="A811" s="102">
        <v>810</v>
      </c>
      <c r="B811" s="151" t="s">
        <v>2985</v>
      </c>
      <c r="C811" s="150">
        <v>41331</v>
      </c>
      <c r="D811" s="116">
        <v>14590000</v>
      </c>
      <c r="E811" s="116">
        <v>14570000</v>
      </c>
      <c r="F811" s="116">
        <v>14950000</v>
      </c>
      <c r="G811" s="116">
        <v>14900000</v>
      </c>
      <c r="H811" s="102"/>
      <c r="I811" s="153">
        <v>0</v>
      </c>
      <c r="J811" s="153">
        <v>0</v>
      </c>
      <c r="K811" s="153">
        <v>0</v>
      </c>
      <c r="M811" s="120">
        <f>J811*$AI$6/200</f>
        <v>0</v>
      </c>
      <c r="N811" s="120">
        <f t="shared" si="667"/>
        <v>0</v>
      </c>
      <c r="O811" s="120">
        <f t="shared" si="666"/>
        <v>480000</v>
      </c>
      <c r="P811" s="154">
        <f t="shared" si="661"/>
        <v>3.3287101248266296E-2</v>
      </c>
      <c r="Q811" s="154">
        <f t="shared" si="668"/>
        <v>9.4884508349793763E-3</v>
      </c>
    </row>
    <row r="812" spans="1:18">
      <c r="A812" s="102">
        <v>811</v>
      </c>
      <c r="B812" s="151" t="s">
        <v>2984</v>
      </c>
      <c r="C812" s="150">
        <v>41332</v>
      </c>
      <c r="D812" s="116">
        <v>15000000</v>
      </c>
      <c r="E812" s="116">
        <v>14450000</v>
      </c>
      <c r="F812" s="116">
        <v>15000000</v>
      </c>
      <c r="G812" s="116">
        <v>14620000</v>
      </c>
      <c r="H812" s="102"/>
      <c r="I812" s="116">
        <f t="shared" ref="I812:I875" si="697">G812*1.1</f>
        <v>16082000.000000002</v>
      </c>
      <c r="J812" s="116">
        <f t="shared" ref="J812:J875" si="698">G812/3</f>
        <v>4873333.333333333</v>
      </c>
      <c r="K812" s="120">
        <f t="shared" ref="K812" si="699">G1080</f>
        <v>8763000</v>
      </c>
      <c r="L812" s="120">
        <f t="shared" ref="L812" si="700">K812-I812</f>
        <v>-7319000.0000000019</v>
      </c>
      <c r="M812" s="120">
        <f>J812*$AI$6/200</f>
        <v>609166.66666666663</v>
      </c>
      <c r="N812" s="120">
        <f t="shared" si="667"/>
        <v>-6709833.3333333349</v>
      </c>
      <c r="O812" s="120">
        <f t="shared" si="666"/>
        <v>-280000</v>
      </c>
      <c r="P812" s="154">
        <f t="shared" si="661"/>
        <v>-1.8791946308724831E-2</v>
      </c>
      <c r="Q812" s="154">
        <f t="shared" si="668"/>
        <v>5.3972193090943359E-2</v>
      </c>
      <c r="R812" s="102">
        <v>1</v>
      </c>
    </row>
    <row r="813" spans="1:18">
      <c r="A813" s="102">
        <v>812</v>
      </c>
      <c r="B813" s="151" t="s">
        <v>2983</v>
      </c>
      <c r="C813" s="150">
        <v>41333</v>
      </c>
      <c r="D813" s="116">
        <v>14450000</v>
      </c>
      <c r="E813" s="116">
        <v>14440000</v>
      </c>
      <c r="F813" s="116">
        <v>14560000</v>
      </c>
      <c r="G813" s="116">
        <v>14450000</v>
      </c>
      <c r="H813" s="102"/>
      <c r="I813" s="152">
        <v>0</v>
      </c>
      <c r="J813" s="152">
        <v>0</v>
      </c>
      <c r="K813" s="152">
        <v>0</v>
      </c>
      <c r="M813" s="120">
        <f>J813*$AI$6/200</f>
        <v>0</v>
      </c>
      <c r="N813" s="120">
        <f t="shared" si="667"/>
        <v>0</v>
      </c>
      <c r="O813" s="120">
        <f t="shared" si="666"/>
        <v>-170000</v>
      </c>
      <c r="P813" s="154">
        <f t="shared" si="661"/>
        <v>-1.1627906976744186E-2</v>
      </c>
      <c r="Q813" s="154">
        <f t="shared" si="668"/>
        <v>4.5795958034872464E-2</v>
      </c>
    </row>
    <row r="814" spans="1:18">
      <c r="A814" s="102">
        <v>813</v>
      </c>
      <c r="B814" s="151" t="s">
        <v>2982</v>
      </c>
      <c r="C814" s="150">
        <v>41335</v>
      </c>
      <c r="D814" s="116">
        <v>14350000</v>
      </c>
      <c r="E814" s="116">
        <v>13950000</v>
      </c>
      <c r="F814" s="116">
        <v>14360000</v>
      </c>
      <c r="G814" s="116">
        <v>13950000</v>
      </c>
      <c r="H814" s="102"/>
      <c r="I814" s="152">
        <v>0</v>
      </c>
      <c r="J814" s="152">
        <v>0</v>
      </c>
      <c r="K814" s="152">
        <v>0</v>
      </c>
      <c r="M814" s="120">
        <f>J814*$AI$6/200</f>
        <v>0</v>
      </c>
      <c r="N814" s="120">
        <f t="shared" si="667"/>
        <v>0</v>
      </c>
      <c r="O814" s="120">
        <f t="shared" si="666"/>
        <v>-500000</v>
      </c>
      <c r="P814" s="154">
        <f t="shared" si="661"/>
        <v>-3.4602076124567477E-2</v>
      </c>
      <c r="Q814" s="154">
        <f t="shared" si="668"/>
        <v>3.4168051058128278E-2</v>
      </c>
    </row>
    <row r="815" spans="1:18">
      <c r="A815" s="102">
        <v>814</v>
      </c>
      <c r="B815" s="151" t="s">
        <v>2981</v>
      </c>
      <c r="C815" s="150">
        <v>41336</v>
      </c>
      <c r="D815" s="116">
        <v>13800000</v>
      </c>
      <c r="E815" s="116">
        <v>13580000</v>
      </c>
      <c r="F815" s="116">
        <v>13900000</v>
      </c>
      <c r="G815" s="116">
        <v>13800000</v>
      </c>
      <c r="H815" s="102"/>
      <c r="I815" s="152">
        <v>0</v>
      </c>
      <c r="J815" s="152">
        <v>0</v>
      </c>
      <c r="K815" s="152">
        <v>0</v>
      </c>
      <c r="M815" s="120">
        <f>J815*$AI$6/200</f>
        <v>0</v>
      </c>
      <c r="N815" s="120">
        <f t="shared" si="667"/>
        <v>0</v>
      </c>
      <c r="O815" s="120">
        <f t="shared" si="666"/>
        <v>-150000</v>
      </c>
      <c r="P815" s="154">
        <f t="shared" si="661"/>
        <v>-1.0752688172043012E-2</v>
      </c>
      <c r="Q815" s="154">
        <f t="shared" si="668"/>
        <v>-7.587100889042929E-3</v>
      </c>
    </row>
    <row r="816" spans="1:18">
      <c r="A816" s="102">
        <v>815</v>
      </c>
      <c r="B816" s="151" t="s">
        <v>2980</v>
      </c>
      <c r="C816" s="150">
        <v>41337</v>
      </c>
      <c r="D816" s="116">
        <v>13300000</v>
      </c>
      <c r="E816" s="116">
        <v>12800000</v>
      </c>
      <c r="F816" s="116">
        <v>13300000</v>
      </c>
      <c r="G816" s="116">
        <v>13160000</v>
      </c>
      <c r="H816" s="102"/>
      <c r="I816" s="153">
        <v>0</v>
      </c>
      <c r="J816" s="153">
        <v>0</v>
      </c>
      <c r="K816" s="153">
        <v>0</v>
      </c>
      <c r="M816" s="120">
        <f>J816*$AI$6/200</f>
        <v>0</v>
      </c>
      <c r="N816" s="120">
        <f t="shared" si="667"/>
        <v>0</v>
      </c>
      <c r="O816" s="120">
        <f t="shared" si="666"/>
        <v>-640000</v>
      </c>
      <c r="P816" s="154">
        <f t="shared" si="661"/>
        <v>-4.6376811594202899E-2</v>
      </c>
      <c r="Q816" s="154">
        <f t="shared" si="668"/>
        <v>-4.2487516333813216E-2</v>
      </c>
    </row>
    <row r="817" spans="1:18">
      <c r="A817" s="102">
        <v>816</v>
      </c>
      <c r="B817" s="151" t="s">
        <v>2979</v>
      </c>
      <c r="C817" s="150">
        <v>41338</v>
      </c>
      <c r="D817" s="116">
        <v>13360000</v>
      </c>
      <c r="E817" s="116">
        <v>13250000</v>
      </c>
      <c r="F817" s="116">
        <v>13750000</v>
      </c>
      <c r="G817" s="116">
        <v>13620000</v>
      </c>
      <c r="H817" s="102"/>
      <c r="I817" s="116">
        <f t="shared" ref="I817:I880" si="701">G817*1.1</f>
        <v>14982000.000000002</v>
      </c>
      <c r="J817" s="116">
        <f t="shared" ref="J817:J880" si="702">G817/3</f>
        <v>4540000</v>
      </c>
      <c r="K817" s="120">
        <f t="shared" ref="K817" si="703">G1085</f>
        <v>8682000</v>
      </c>
      <c r="L817" s="120">
        <f t="shared" ref="L817" si="704">K817-I817</f>
        <v>-6300000.0000000019</v>
      </c>
      <c r="M817" s="120">
        <f>J817*$AI$6/200</f>
        <v>567500</v>
      </c>
      <c r="N817" s="120">
        <f t="shared" si="667"/>
        <v>-5732500.0000000019</v>
      </c>
      <c r="O817" s="120">
        <f t="shared" si="666"/>
        <v>460000</v>
      </c>
      <c r="P817" s="154">
        <f t="shared" si="661"/>
        <v>3.4954407294832825E-2</v>
      </c>
      <c r="Q817" s="154">
        <f t="shared" si="668"/>
        <v>-0.12215142917628241</v>
      </c>
      <c r="R817" s="102">
        <v>1</v>
      </c>
    </row>
    <row r="818" spans="1:18">
      <c r="A818" s="102">
        <v>817</v>
      </c>
      <c r="B818" s="151" t="s">
        <v>2978</v>
      </c>
      <c r="C818" s="150">
        <v>41339</v>
      </c>
      <c r="D818" s="116">
        <v>13850000</v>
      </c>
      <c r="E818" s="116">
        <v>13780000</v>
      </c>
      <c r="F818" s="116">
        <v>14210000</v>
      </c>
      <c r="G818" s="116">
        <v>14180000</v>
      </c>
      <c r="H818" s="102"/>
      <c r="I818" s="152">
        <v>0</v>
      </c>
      <c r="J818" s="152">
        <v>0</v>
      </c>
      <c r="K818" s="152">
        <v>0</v>
      </c>
      <c r="M818" s="120">
        <f>J818*$AI$6/200</f>
        <v>0</v>
      </c>
      <c r="N818" s="120">
        <f t="shared" si="667"/>
        <v>0</v>
      </c>
      <c r="O818" s="120">
        <f t="shared" si="666"/>
        <v>560000</v>
      </c>
      <c r="P818" s="154">
        <f t="shared" si="661"/>
        <v>4.1116005873715125E-2</v>
      </c>
      <c r="Q818" s="154">
        <f t="shared" si="668"/>
        <v>-6.8405075572724738E-2</v>
      </c>
    </row>
    <row r="819" spans="1:18">
      <c r="A819" s="102">
        <v>818</v>
      </c>
      <c r="B819" s="151" t="s">
        <v>2977</v>
      </c>
      <c r="C819" s="150">
        <v>41340</v>
      </c>
      <c r="D819" s="116">
        <v>14350000</v>
      </c>
      <c r="E819" s="116">
        <v>13950000</v>
      </c>
      <c r="F819" s="116">
        <v>14350000</v>
      </c>
      <c r="G819" s="116">
        <v>14050000</v>
      </c>
      <c r="H819" s="102"/>
      <c r="I819" s="152">
        <v>0</v>
      </c>
      <c r="J819" s="152">
        <v>0</v>
      </c>
      <c r="K819" s="152">
        <v>0</v>
      </c>
      <c r="M819" s="120">
        <f>J819*$AI$6/200</f>
        <v>0</v>
      </c>
      <c r="N819" s="120">
        <f t="shared" si="667"/>
        <v>0</v>
      </c>
      <c r="O819" s="120">
        <f t="shared" si="666"/>
        <v>-130000</v>
      </c>
      <c r="P819" s="154">
        <f t="shared" si="661"/>
        <v>-9.1678420310296188E-3</v>
      </c>
      <c r="Q819" s="154">
        <f t="shared" si="668"/>
        <v>-1.5661162722265441E-2</v>
      </c>
    </row>
    <row r="820" spans="1:18">
      <c r="A820" s="102">
        <v>819</v>
      </c>
      <c r="B820" s="151" t="s">
        <v>2976</v>
      </c>
      <c r="C820" s="150">
        <v>41342</v>
      </c>
      <c r="D820" s="116">
        <v>13900000</v>
      </c>
      <c r="E820" s="116">
        <v>13700000</v>
      </c>
      <c r="F820" s="116">
        <v>13940000</v>
      </c>
      <c r="G820" s="116">
        <v>13730000</v>
      </c>
      <c r="H820" s="102"/>
      <c r="I820" s="152">
        <v>0</v>
      </c>
      <c r="J820" s="152">
        <v>0</v>
      </c>
      <c r="K820" s="152">
        <v>0</v>
      </c>
      <c r="M820" s="120">
        <f>J820*$AI$6/200</f>
        <v>0</v>
      </c>
      <c r="N820" s="120">
        <f t="shared" si="667"/>
        <v>0</v>
      </c>
      <c r="O820" s="120">
        <f t="shared" si="666"/>
        <v>-320000</v>
      </c>
      <c r="P820" s="154">
        <f t="shared" si="661"/>
        <v>-2.2775800711743774E-2</v>
      </c>
      <c r="Q820" s="154">
        <f t="shared" si="668"/>
        <v>9.7730713712724168E-3</v>
      </c>
    </row>
    <row r="821" spans="1:18">
      <c r="A821" s="102">
        <v>820</v>
      </c>
      <c r="B821" s="151" t="s">
        <v>2975</v>
      </c>
      <c r="C821" s="150">
        <v>41343</v>
      </c>
      <c r="D821" s="116">
        <v>13540000</v>
      </c>
      <c r="E821" s="116">
        <v>13540000</v>
      </c>
      <c r="F821" s="116">
        <v>13830000</v>
      </c>
      <c r="G821" s="116">
        <v>13820000</v>
      </c>
      <c r="H821" s="102"/>
      <c r="I821" s="153">
        <v>0</v>
      </c>
      <c r="J821" s="153">
        <v>0</v>
      </c>
      <c r="K821" s="153">
        <v>0</v>
      </c>
      <c r="M821" s="120">
        <f>J821*$AI$6/200</f>
        <v>0</v>
      </c>
      <c r="N821" s="120">
        <f t="shared" si="667"/>
        <v>0</v>
      </c>
      <c r="O821" s="120">
        <f t="shared" si="666"/>
        <v>90000</v>
      </c>
      <c r="P821" s="154">
        <f t="shared" si="661"/>
        <v>6.5549890750182084E-3</v>
      </c>
      <c r="Q821" s="154">
        <f t="shared" si="668"/>
        <v>-2.250041168428342E-3</v>
      </c>
    </row>
    <row r="822" spans="1:18">
      <c r="A822" s="102">
        <v>821</v>
      </c>
      <c r="B822" s="151" t="s">
        <v>2974</v>
      </c>
      <c r="C822" s="150">
        <v>41344</v>
      </c>
      <c r="D822" s="116">
        <v>13930000</v>
      </c>
      <c r="E822" s="116">
        <v>13770000</v>
      </c>
      <c r="F822" s="116">
        <v>14050000</v>
      </c>
      <c r="G822" s="116">
        <v>13850000</v>
      </c>
      <c r="H822" s="102"/>
      <c r="I822" s="116">
        <f t="shared" ref="I822:I885" si="705">G822*1.1</f>
        <v>15235000.000000002</v>
      </c>
      <c r="J822" s="116">
        <f t="shared" ref="J822:J885" si="706">G822/3</f>
        <v>4616666.666666667</v>
      </c>
      <c r="K822" s="120">
        <f t="shared" ref="K822" si="707">G1090</f>
        <v>8771000</v>
      </c>
      <c r="L822" s="120">
        <f t="shared" ref="L822" si="708">K822-I822</f>
        <v>-6464000.0000000019</v>
      </c>
      <c r="M822" s="120">
        <f>J822*$AI$6/200</f>
        <v>577083.33333333337</v>
      </c>
      <c r="N822" s="120">
        <f t="shared" si="667"/>
        <v>-5886916.6666666688</v>
      </c>
      <c r="O822" s="120">
        <f t="shared" si="666"/>
        <v>30000</v>
      </c>
      <c r="P822" s="154">
        <f t="shared" si="661"/>
        <v>2.1707670043415342E-3</v>
      </c>
      <c r="Q822" s="154">
        <f t="shared" si="668"/>
        <v>5.0681759500792775E-2</v>
      </c>
      <c r="R822" s="102">
        <v>1</v>
      </c>
    </row>
    <row r="823" spans="1:18">
      <c r="A823" s="102">
        <v>822</v>
      </c>
      <c r="B823" s="151" t="s">
        <v>2973</v>
      </c>
      <c r="C823" s="150">
        <v>41345</v>
      </c>
      <c r="D823" s="116">
        <v>13820000</v>
      </c>
      <c r="E823" s="116">
        <v>13740000</v>
      </c>
      <c r="F823" s="116">
        <v>13840000</v>
      </c>
      <c r="G823" s="116">
        <v>13770000</v>
      </c>
      <c r="H823" s="102"/>
      <c r="I823" s="152">
        <v>0</v>
      </c>
      <c r="J823" s="152">
        <v>0</v>
      </c>
      <c r="K823" s="152">
        <v>0</v>
      </c>
      <c r="M823" s="120">
        <f>J823*$AI$6/200</f>
        <v>0</v>
      </c>
      <c r="N823" s="120">
        <f t="shared" si="667"/>
        <v>0</v>
      </c>
      <c r="O823" s="120">
        <f t="shared" si="666"/>
        <v>-80000</v>
      </c>
      <c r="P823" s="154">
        <f t="shared" si="661"/>
        <v>-5.7761732851985556E-3</v>
      </c>
      <c r="Q823" s="154">
        <f t="shared" si="668"/>
        <v>1.7898119210301475E-2</v>
      </c>
    </row>
    <row r="824" spans="1:18">
      <c r="A824" s="102">
        <v>823</v>
      </c>
      <c r="B824" s="151" t="s">
        <v>2972</v>
      </c>
      <c r="C824" s="150">
        <v>41346</v>
      </c>
      <c r="D824" s="116">
        <v>13600000</v>
      </c>
      <c r="E824" s="116">
        <v>13560000</v>
      </c>
      <c r="F824" s="116">
        <v>13780000</v>
      </c>
      <c r="G824" s="116">
        <v>13710000</v>
      </c>
      <c r="H824" s="102"/>
      <c r="I824" s="152">
        <v>0</v>
      </c>
      <c r="J824" s="152">
        <v>0</v>
      </c>
      <c r="K824" s="152">
        <v>0</v>
      </c>
      <c r="M824" s="120">
        <f>J824*$AI$6/200</f>
        <v>0</v>
      </c>
      <c r="N824" s="120">
        <f t="shared" si="667"/>
        <v>0</v>
      </c>
      <c r="O824" s="120">
        <f t="shared" si="666"/>
        <v>-60000</v>
      </c>
      <c r="P824" s="154">
        <f t="shared" si="661"/>
        <v>-4.3572984749455342E-3</v>
      </c>
      <c r="Q824" s="154">
        <f t="shared" si="668"/>
        <v>-2.8994059948612205E-2</v>
      </c>
    </row>
    <row r="825" spans="1:18">
      <c r="A825" s="102">
        <v>824</v>
      </c>
      <c r="B825" s="151" t="s">
        <v>2971</v>
      </c>
      <c r="C825" s="150">
        <v>41347</v>
      </c>
      <c r="D825" s="116">
        <v>13560000</v>
      </c>
      <c r="E825" s="116">
        <v>13440000</v>
      </c>
      <c r="F825" s="116">
        <v>13600000</v>
      </c>
      <c r="G825" s="116">
        <v>13440000</v>
      </c>
      <c r="H825" s="102"/>
      <c r="I825" s="152">
        <v>0</v>
      </c>
      <c r="J825" s="152">
        <v>0</v>
      </c>
      <c r="K825" s="152">
        <v>0</v>
      </c>
      <c r="M825" s="120">
        <f>J825*$AI$6/200</f>
        <v>0</v>
      </c>
      <c r="N825" s="120">
        <f t="shared" si="667"/>
        <v>0</v>
      </c>
      <c r="O825" s="120">
        <f t="shared" si="666"/>
        <v>-270000</v>
      </c>
      <c r="P825" s="154">
        <f t="shared" si="661"/>
        <v>-1.9693654266958426E-2</v>
      </c>
      <c r="Q825" s="154">
        <f t="shared" si="668"/>
        <v>-2.418351639252812E-2</v>
      </c>
    </row>
    <row r="826" spans="1:18">
      <c r="A826" s="102">
        <v>825</v>
      </c>
      <c r="B826" s="151" t="s">
        <v>2970</v>
      </c>
      <c r="C826" s="150">
        <v>41349</v>
      </c>
      <c r="D826" s="116">
        <v>13340000</v>
      </c>
      <c r="E826" s="116">
        <v>12950000</v>
      </c>
      <c r="F826" s="116">
        <v>13350000</v>
      </c>
      <c r="G826" s="116">
        <v>13050000</v>
      </c>
      <c r="H826" s="102"/>
      <c r="I826" s="153">
        <v>0</v>
      </c>
      <c r="J826" s="153">
        <v>0</v>
      </c>
      <c r="K826" s="153">
        <v>0</v>
      </c>
      <c r="M826" s="120">
        <f>J826*$AI$6/200</f>
        <v>0</v>
      </c>
      <c r="N826" s="120">
        <f t="shared" si="667"/>
        <v>0</v>
      </c>
      <c r="O826" s="120">
        <f t="shared" si="666"/>
        <v>-390000</v>
      </c>
      <c r="P826" s="154">
        <f t="shared" si="661"/>
        <v>-2.9017857142857144E-2</v>
      </c>
      <c r="Q826" s="154">
        <f t="shared" si="668"/>
        <v>-2.1101369947742775E-2</v>
      </c>
    </row>
    <row r="827" spans="1:18">
      <c r="A827" s="102">
        <v>826</v>
      </c>
      <c r="B827" s="151" t="s">
        <v>2969</v>
      </c>
      <c r="C827" s="150">
        <v>41350</v>
      </c>
      <c r="D827" s="116">
        <v>13180000</v>
      </c>
      <c r="E827" s="116">
        <v>13180000</v>
      </c>
      <c r="F827" s="116">
        <v>13600000</v>
      </c>
      <c r="G827" s="116">
        <v>13460000</v>
      </c>
      <c r="H827" s="102"/>
      <c r="I827" s="116">
        <f t="shared" ref="I827:I890" si="709">G827*1.1</f>
        <v>14806000.000000002</v>
      </c>
      <c r="J827" s="116">
        <f t="shared" ref="J827:J890" si="710">G827/3</f>
        <v>4486666.666666667</v>
      </c>
      <c r="K827" s="120">
        <f t="shared" ref="K827" si="711">G1095</f>
        <v>8882000</v>
      </c>
      <c r="L827" s="120">
        <f t="shared" ref="L827" si="712">K827-I827</f>
        <v>-5924000.0000000019</v>
      </c>
      <c r="M827" s="120">
        <f>J827*$AI$6/200</f>
        <v>560833.33333333337</v>
      </c>
      <c r="N827" s="120">
        <f t="shared" si="667"/>
        <v>-5363166.6666666688</v>
      </c>
      <c r="O827" s="120">
        <f t="shared" si="666"/>
        <v>410000</v>
      </c>
      <c r="P827" s="154">
        <f t="shared" si="661"/>
        <v>3.1417624521072794E-2</v>
      </c>
      <c r="Q827" s="154">
        <f t="shared" si="668"/>
        <v>-5.6674216165618123E-2</v>
      </c>
      <c r="R827" s="102">
        <v>1</v>
      </c>
    </row>
    <row r="828" spans="1:18">
      <c r="A828" s="102">
        <v>827</v>
      </c>
      <c r="B828" s="151" t="s">
        <v>2968</v>
      </c>
      <c r="C828" s="150">
        <v>41351</v>
      </c>
      <c r="D828" s="116">
        <v>13510000</v>
      </c>
      <c r="E828" s="116">
        <v>13370000</v>
      </c>
      <c r="F828" s="116">
        <v>13530000</v>
      </c>
      <c r="G828" s="116">
        <v>13520000</v>
      </c>
      <c r="H828" s="102"/>
      <c r="I828" s="152">
        <v>0</v>
      </c>
      <c r="J828" s="152">
        <v>0</v>
      </c>
      <c r="K828" s="152">
        <v>0</v>
      </c>
      <c r="M828" s="120">
        <f>J828*$AI$6/200</f>
        <v>0</v>
      </c>
      <c r="N828" s="120">
        <f t="shared" si="667"/>
        <v>0</v>
      </c>
      <c r="O828" s="120">
        <f t="shared" si="666"/>
        <v>60000</v>
      </c>
      <c r="P828" s="154">
        <f t="shared" si="661"/>
        <v>4.4576523031203564E-3</v>
      </c>
      <c r="Q828" s="154">
        <f t="shared" si="668"/>
        <v>-2.7427358648886867E-2</v>
      </c>
    </row>
    <row r="829" spans="1:18">
      <c r="A829" s="102">
        <v>828</v>
      </c>
      <c r="B829" s="151" t="s">
        <v>2967</v>
      </c>
      <c r="C829" s="150">
        <v>41360</v>
      </c>
      <c r="D829" s="116">
        <v>13700000</v>
      </c>
      <c r="E829" s="116">
        <v>13700000</v>
      </c>
      <c r="F829" s="116">
        <v>13700000</v>
      </c>
      <c r="G829" s="116">
        <v>13700000</v>
      </c>
      <c r="H829" s="102"/>
      <c r="I829" s="152">
        <v>0</v>
      </c>
      <c r="J829" s="152">
        <v>0</v>
      </c>
      <c r="K829" s="152">
        <v>0</v>
      </c>
      <c r="M829" s="120">
        <f>J829*$AI$6/200</f>
        <v>0</v>
      </c>
      <c r="N829" s="120">
        <f t="shared" si="667"/>
        <v>0</v>
      </c>
      <c r="O829" s="120">
        <f t="shared" si="666"/>
        <v>180000</v>
      </c>
      <c r="P829" s="154">
        <f t="shared" si="661"/>
        <v>1.3313609467455622E-2</v>
      </c>
      <c r="Q829" s="154">
        <f t="shared" si="668"/>
        <v>-1.7193533060567957E-2</v>
      </c>
    </row>
    <row r="830" spans="1:18">
      <c r="A830" s="102">
        <v>829</v>
      </c>
      <c r="B830" s="151" t="s">
        <v>2966</v>
      </c>
      <c r="C830" s="150">
        <v>41361</v>
      </c>
      <c r="D830" s="116">
        <v>13750000</v>
      </c>
      <c r="E830" s="116">
        <v>13750000</v>
      </c>
      <c r="F830" s="116">
        <v>13800000</v>
      </c>
      <c r="G830" s="116">
        <v>13800000</v>
      </c>
      <c r="H830" s="102"/>
      <c r="I830" s="152">
        <v>0</v>
      </c>
      <c r="J830" s="152">
        <v>0</v>
      </c>
      <c r="K830" s="152">
        <v>0</v>
      </c>
      <c r="M830" s="120">
        <f>J830*$AI$6/200</f>
        <v>0</v>
      </c>
      <c r="N830" s="120">
        <f t="shared" si="667"/>
        <v>0</v>
      </c>
      <c r="O830" s="120">
        <f t="shared" si="666"/>
        <v>100000</v>
      </c>
      <c r="P830" s="154">
        <f t="shared" si="661"/>
        <v>7.2992700729927005E-3</v>
      </c>
      <c r="Q830" s="154">
        <f t="shared" si="668"/>
        <v>4.7737488183320284E-4</v>
      </c>
    </row>
    <row r="831" spans="1:18">
      <c r="A831" s="102">
        <v>830</v>
      </c>
      <c r="B831" s="151" t="s">
        <v>2965</v>
      </c>
      <c r="C831" s="150">
        <v>41363</v>
      </c>
      <c r="D831" s="116">
        <v>13750000</v>
      </c>
      <c r="E831" s="116">
        <v>13650000</v>
      </c>
      <c r="F831" s="116">
        <v>13750000</v>
      </c>
      <c r="G831" s="116">
        <v>13650000</v>
      </c>
      <c r="H831" s="102"/>
      <c r="I831" s="153">
        <v>0</v>
      </c>
      <c r="J831" s="153">
        <v>0</v>
      </c>
      <c r="K831" s="153">
        <v>0</v>
      </c>
      <c r="M831" s="120">
        <f>J831*$AI$6/200</f>
        <v>0</v>
      </c>
      <c r="N831" s="120">
        <f t="shared" si="667"/>
        <v>0</v>
      </c>
      <c r="O831" s="120">
        <f t="shared" si="666"/>
        <v>-150000</v>
      </c>
      <c r="P831" s="154">
        <f t="shared" si="661"/>
        <v>-1.0869565217391304E-2</v>
      </c>
      <c r="Q831" s="154">
        <f t="shared" si="668"/>
        <v>2.7470299221784331E-2</v>
      </c>
    </row>
    <row r="832" spans="1:18">
      <c r="A832" s="102">
        <v>831</v>
      </c>
      <c r="B832" s="151" t="s">
        <v>2964</v>
      </c>
      <c r="C832" s="150">
        <v>41364</v>
      </c>
      <c r="D832" s="116">
        <v>13580000</v>
      </c>
      <c r="E832" s="116">
        <v>13530000</v>
      </c>
      <c r="F832" s="116">
        <v>13580000</v>
      </c>
      <c r="G832" s="116">
        <v>13550000</v>
      </c>
      <c r="H832" s="102"/>
      <c r="I832" s="116">
        <f t="shared" ref="I832:I895" si="713">G832*1.1</f>
        <v>14905000.000000002</v>
      </c>
      <c r="J832" s="116">
        <f t="shared" ref="J832:J895" si="714">G832/3</f>
        <v>4516666.666666667</v>
      </c>
      <c r="K832" s="120">
        <f t="shared" ref="K832" si="715">G1100</f>
        <v>9315000</v>
      </c>
      <c r="L832" s="120">
        <f t="shared" ref="L832" si="716">K832-I832</f>
        <v>-5590000.0000000019</v>
      </c>
      <c r="M832" s="120">
        <f>J832*$AI$6/200</f>
        <v>564583.33333333337</v>
      </c>
      <c r="N832" s="120">
        <f t="shared" si="667"/>
        <v>-5025416.6666666688</v>
      </c>
      <c r="O832" s="120">
        <f t="shared" si="666"/>
        <v>-100000</v>
      </c>
      <c r="P832" s="154">
        <f t="shared" si="661"/>
        <v>-7.326007326007326E-3</v>
      </c>
      <c r="Q832" s="154">
        <f t="shared" si="668"/>
        <v>4.5618591147250163E-2</v>
      </c>
      <c r="R832" s="102">
        <v>1</v>
      </c>
    </row>
    <row r="833" spans="1:18">
      <c r="A833" s="102">
        <v>832</v>
      </c>
      <c r="B833" s="151" t="s">
        <v>2963</v>
      </c>
      <c r="C833" s="150">
        <v>41367</v>
      </c>
      <c r="D833" s="116">
        <v>13390000</v>
      </c>
      <c r="E833" s="116">
        <v>13390000</v>
      </c>
      <c r="F833" s="116">
        <v>13530000</v>
      </c>
      <c r="G833" s="116">
        <v>13530000</v>
      </c>
      <c r="H833" s="102"/>
      <c r="I833" s="152">
        <v>0</v>
      </c>
      <c r="J833" s="152">
        <v>0</v>
      </c>
      <c r="K833" s="152">
        <v>0</v>
      </c>
      <c r="M833" s="120">
        <f>J833*$AI$6/200</f>
        <v>0</v>
      </c>
      <c r="N833" s="120">
        <f t="shared" si="667"/>
        <v>0</v>
      </c>
      <c r="O833" s="120">
        <f t="shared" si="666"/>
        <v>-20000</v>
      </c>
      <c r="P833" s="154">
        <f t="shared" si="661"/>
        <v>-1.4760147601476014E-3</v>
      </c>
      <c r="Q833" s="154">
        <f t="shared" si="668"/>
        <v>6.8749593001700502E-3</v>
      </c>
    </row>
    <row r="834" spans="1:18">
      <c r="A834" s="102">
        <v>833</v>
      </c>
      <c r="B834" s="151" t="s">
        <v>2962</v>
      </c>
      <c r="C834" s="150">
        <v>41368</v>
      </c>
      <c r="D834" s="116">
        <v>13470000</v>
      </c>
      <c r="E834" s="116">
        <v>13450000</v>
      </c>
      <c r="F834" s="116">
        <v>13470000</v>
      </c>
      <c r="G834" s="116">
        <v>13460000</v>
      </c>
      <c r="H834" s="102"/>
      <c r="I834" s="152">
        <v>0</v>
      </c>
      <c r="J834" s="152">
        <v>0</v>
      </c>
      <c r="K834" s="152">
        <v>0</v>
      </c>
      <c r="M834" s="120">
        <f>J834*$AI$6/200</f>
        <v>0</v>
      </c>
      <c r="N834" s="120">
        <f t="shared" si="667"/>
        <v>0</v>
      </c>
      <c r="O834" s="120">
        <f t="shared" si="666"/>
        <v>-70000</v>
      </c>
      <c r="P834" s="154">
        <f t="shared" si="661"/>
        <v>-5.1736881005173688E-3</v>
      </c>
      <c r="Q834" s="154">
        <f t="shared" si="668"/>
        <v>9.4129223690209065E-4</v>
      </c>
    </row>
    <row r="835" spans="1:18">
      <c r="A835" s="102">
        <v>834</v>
      </c>
      <c r="B835" s="151" t="s">
        <v>2961</v>
      </c>
      <c r="C835" s="150">
        <v>41370</v>
      </c>
      <c r="D835" s="116">
        <v>13920000</v>
      </c>
      <c r="E835" s="116">
        <v>13750000</v>
      </c>
      <c r="F835" s="116">
        <v>13960000</v>
      </c>
      <c r="G835" s="116">
        <v>13750000</v>
      </c>
      <c r="H835" s="102"/>
      <c r="I835" s="152">
        <v>0</v>
      </c>
      <c r="J835" s="152">
        <v>0</v>
      </c>
      <c r="K835" s="152">
        <v>0</v>
      </c>
      <c r="M835" s="120">
        <f>J835*$AI$6/200</f>
        <v>0</v>
      </c>
      <c r="N835" s="120">
        <f t="shared" si="667"/>
        <v>0</v>
      </c>
      <c r="O835" s="120">
        <f t="shared" si="666"/>
        <v>290000</v>
      </c>
      <c r="P835" s="154">
        <f t="shared" ref="P835:P898" si="717">O835/G834</f>
        <v>2.1545319465081723E-2</v>
      </c>
      <c r="Q835" s="154">
        <f t="shared" si="668"/>
        <v>-1.75460053310709E-2</v>
      </c>
    </row>
    <row r="836" spans="1:18">
      <c r="A836" s="102">
        <v>835</v>
      </c>
      <c r="B836" s="151" t="s">
        <v>2960</v>
      </c>
      <c r="C836" s="150">
        <v>41371</v>
      </c>
      <c r="D836" s="116">
        <v>14350000</v>
      </c>
      <c r="E836" s="116">
        <v>14170000</v>
      </c>
      <c r="F836" s="116">
        <v>14410000</v>
      </c>
      <c r="G836" s="116">
        <v>14410000</v>
      </c>
      <c r="H836" s="102"/>
      <c r="I836" s="153">
        <v>0</v>
      </c>
      <c r="J836" s="153">
        <v>0</v>
      </c>
      <c r="K836" s="153">
        <v>0</v>
      </c>
      <c r="M836" s="120">
        <f>J836*$AI$6/200</f>
        <v>0</v>
      </c>
      <c r="N836" s="120">
        <f t="shared" si="667"/>
        <v>0</v>
      </c>
      <c r="O836" s="120">
        <f t="shared" ref="O836:O899" si="718">G836-G835</f>
        <v>660000</v>
      </c>
      <c r="P836" s="154">
        <f t="shared" si="717"/>
        <v>4.8000000000000001E-2</v>
      </c>
      <c r="Q836" s="154">
        <f t="shared" si="668"/>
        <v>-3.2999559389818786E-3</v>
      </c>
    </row>
    <row r="837" spans="1:18">
      <c r="A837" s="102">
        <v>836</v>
      </c>
      <c r="B837" s="151" t="s">
        <v>2959</v>
      </c>
      <c r="C837" s="150">
        <v>41372</v>
      </c>
      <c r="D837" s="116">
        <v>14350000</v>
      </c>
      <c r="E837" s="116">
        <v>14070000</v>
      </c>
      <c r="F837" s="116">
        <v>14350000</v>
      </c>
      <c r="G837" s="116">
        <v>14070000</v>
      </c>
      <c r="H837" s="102"/>
      <c r="I837" s="116">
        <f t="shared" ref="I837:I900" si="719">G837*1.1</f>
        <v>15477000.000000002</v>
      </c>
      <c r="J837" s="116">
        <f t="shared" ref="J837:J900" si="720">G837/3</f>
        <v>4690000</v>
      </c>
      <c r="K837" s="120">
        <f t="shared" ref="K837" si="721">G1105</f>
        <v>9385000</v>
      </c>
      <c r="L837" s="120">
        <f t="shared" ref="L837" si="722">K837-I837</f>
        <v>-6092000.0000000019</v>
      </c>
      <c r="M837" s="120">
        <f>J837*$AI$6/200</f>
        <v>586250</v>
      </c>
      <c r="N837" s="120">
        <f t="shared" si="667"/>
        <v>-5505750.0000000019</v>
      </c>
      <c r="O837" s="120">
        <f t="shared" si="718"/>
        <v>-340000</v>
      </c>
      <c r="P837" s="154">
        <f t="shared" si="717"/>
        <v>-2.3594725884802221E-2</v>
      </c>
      <c r="Q837" s="154">
        <f t="shared" si="668"/>
        <v>5.5569609278409426E-2</v>
      </c>
      <c r="R837" s="102">
        <v>1</v>
      </c>
    </row>
    <row r="838" spans="1:18">
      <c r="A838" s="102">
        <v>837</v>
      </c>
      <c r="B838" s="151" t="s">
        <v>2958</v>
      </c>
      <c r="C838" s="150">
        <v>41373</v>
      </c>
      <c r="D838" s="116">
        <v>14180000</v>
      </c>
      <c r="E838" s="116">
        <v>14140000</v>
      </c>
      <c r="F838" s="116">
        <v>14270000</v>
      </c>
      <c r="G838" s="116">
        <v>14170000</v>
      </c>
      <c r="H838" s="102"/>
      <c r="I838" s="152">
        <v>0</v>
      </c>
      <c r="J838" s="152">
        <v>0</v>
      </c>
      <c r="K838" s="152">
        <v>0</v>
      </c>
      <c r="M838" s="120">
        <f>J838*$AI$6/200</f>
        <v>0</v>
      </c>
      <c r="N838" s="120">
        <f t="shared" si="667"/>
        <v>0</v>
      </c>
      <c r="O838" s="120">
        <f t="shared" si="718"/>
        <v>100000</v>
      </c>
      <c r="P838" s="154">
        <f t="shared" si="717"/>
        <v>7.1073205401563609E-3</v>
      </c>
      <c r="Q838" s="154">
        <f t="shared" si="668"/>
        <v>3.9300890719614533E-2</v>
      </c>
    </row>
    <row r="839" spans="1:18">
      <c r="A839" s="102">
        <v>838</v>
      </c>
      <c r="B839" s="151" t="s">
        <v>2957</v>
      </c>
      <c r="C839" s="150">
        <v>41374</v>
      </c>
      <c r="D839" s="116">
        <v>14180000</v>
      </c>
      <c r="E839" s="116">
        <v>14000000</v>
      </c>
      <c r="F839" s="116">
        <v>14220000</v>
      </c>
      <c r="G839" s="116">
        <v>14000000</v>
      </c>
      <c r="H839" s="102"/>
      <c r="I839" s="152">
        <v>0</v>
      </c>
      <c r="J839" s="152">
        <v>0</v>
      </c>
      <c r="K839" s="152">
        <v>0</v>
      </c>
      <c r="M839" s="120">
        <f>J839*$AI$6/200</f>
        <v>0</v>
      </c>
      <c r="N839" s="120">
        <f t="shared" si="667"/>
        <v>0</v>
      </c>
      <c r="O839" s="120">
        <f t="shared" si="718"/>
        <v>-170000</v>
      </c>
      <c r="P839" s="154">
        <f t="shared" si="717"/>
        <v>-1.1997177134791814E-2</v>
      </c>
      <c r="Q839" s="154">
        <f t="shared" si="668"/>
        <v>4.7884226019918499E-2</v>
      </c>
    </row>
    <row r="840" spans="1:18">
      <c r="A840" s="102">
        <v>839</v>
      </c>
      <c r="B840" s="151" t="s">
        <v>2956</v>
      </c>
      <c r="C840" s="150">
        <v>41375</v>
      </c>
      <c r="D840" s="116">
        <v>13890000</v>
      </c>
      <c r="E840" s="116">
        <v>13820000</v>
      </c>
      <c r="F840" s="116">
        <v>13900000</v>
      </c>
      <c r="G840" s="116">
        <v>13900000</v>
      </c>
      <c r="H840" s="102"/>
      <c r="I840" s="152">
        <v>0</v>
      </c>
      <c r="J840" s="152">
        <v>0</v>
      </c>
      <c r="K840" s="152">
        <v>0</v>
      </c>
      <c r="M840" s="120">
        <f>J840*$AI$6/200</f>
        <v>0</v>
      </c>
      <c r="N840" s="120">
        <f t="shared" ref="N840:N903" si="723">L840+M840</f>
        <v>0</v>
      </c>
      <c r="O840" s="120">
        <f t="shared" si="718"/>
        <v>-100000</v>
      </c>
      <c r="P840" s="154">
        <f t="shared" si="717"/>
        <v>-7.1428571428571426E-3</v>
      </c>
      <c r="Q840" s="154">
        <f t="shared" ref="Q840:Q903" si="724">SUM(P835:P839)</f>
        <v>4.1060736985644039E-2</v>
      </c>
    </row>
    <row r="841" spans="1:18">
      <c r="A841" s="102">
        <v>840</v>
      </c>
      <c r="B841" s="151" t="s">
        <v>2955</v>
      </c>
      <c r="C841" s="150">
        <v>41377</v>
      </c>
      <c r="D841" s="116">
        <v>13320000</v>
      </c>
      <c r="E841" s="116">
        <v>13320000</v>
      </c>
      <c r="F841" s="116">
        <v>13550000</v>
      </c>
      <c r="G841" s="116">
        <v>13550000</v>
      </c>
      <c r="H841" s="102"/>
      <c r="I841" s="153">
        <v>0</v>
      </c>
      <c r="J841" s="153">
        <v>0</v>
      </c>
      <c r="K841" s="153">
        <v>0</v>
      </c>
      <c r="M841" s="120">
        <f>J841*$AI$6/200</f>
        <v>0</v>
      </c>
      <c r="N841" s="120">
        <f t="shared" si="723"/>
        <v>0</v>
      </c>
      <c r="O841" s="120">
        <f t="shared" si="718"/>
        <v>-350000</v>
      </c>
      <c r="P841" s="154">
        <f t="shared" si="717"/>
        <v>-2.5179856115107913E-2</v>
      </c>
      <c r="Q841" s="154">
        <f t="shared" si="724"/>
        <v>1.2372560377705181E-2</v>
      </c>
    </row>
    <row r="842" spans="1:18">
      <c r="A842" s="102">
        <v>841</v>
      </c>
      <c r="B842" s="151" t="s">
        <v>2954</v>
      </c>
      <c r="C842" s="150">
        <v>41379</v>
      </c>
      <c r="D842" s="116">
        <v>13380000</v>
      </c>
      <c r="E842" s="116">
        <v>13100000</v>
      </c>
      <c r="F842" s="116">
        <v>13390000</v>
      </c>
      <c r="G842" s="116">
        <v>13100000</v>
      </c>
      <c r="H842" s="102"/>
      <c r="I842" s="116">
        <f t="shared" ref="I842:I905" si="725">G842*1.1</f>
        <v>14410000.000000002</v>
      </c>
      <c r="J842" s="116">
        <f t="shared" ref="J842:J905" si="726">G842/3</f>
        <v>4366666.666666667</v>
      </c>
      <c r="K842" s="120">
        <f t="shared" ref="K842" si="727">G1110</f>
        <v>9770000</v>
      </c>
      <c r="L842" s="120">
        <f t="shared" ref="L842" si="728">K842-I842</f>
        <v>-4640000.0000000019</v>
      </c>
      <c r="M842" s="120">
        <f>J842*$AI$6/200</f>
        <v>545833.33333333337</v>
      </c>
      <c r="N842" s="120">
        <f t="shared" si="723"/>
        <v>-4094166.6666666684</v>
      </c>
      <c r="O842" s="120">
        <f t="shared" si="718"/>
        <v>-450000</v>
      </c>
      <c r="P842" s="154">
        <f t="shared" si="717"/>
        <v>-3.3210332103321034E-2</v>
      </c>
      <c r="Q842" s="154">
        <f t="shared" si="724"/>
        <v>-6.0807295737402733E-2</v>
      </c>
      <c r="R842" s="102">
        <v>1</v>
      </c>
    </row>
    <row r="843" spans="1:18">
      <c r="A843" s="102">
        <v>842</v>
      </c>
      <c r="B843" s="151" t="s">
        <v>2953</v>
      </c>
      <c r="C843" s="150">
        <v>41380</v>
      </c>
      <c r="D843" s="116">
        <v>13120000</v>
      </c>
      <c r="E843" s="116">
        <v>13070000</v>
      </c>
      <c r="F843" s="116">
        <v>13180000</v>
      </c>
      <c r="G843" s="116">
        <v>13160000</v>
      </c>
      <c r="H843" s="102"/>
      <c r="I843" s="152">
        <v>0</v>
      </c>
      <c r="J843" s="152">
        <v>0</v>
      </c>
      <c r="K843" s="152">
        <v>0</v>
      </c>
      <c r="M843" s="120">
        <f>J843*$AI$6/200</f>
        <v>0</v>
      </c>
      <c r="N843" s="120">
        <f t="shared" si="723"/>
        <v>0</v>
      </c>
      <c r="O843" s="120">
        <f t="shared" si="718"/>
        <v>60000</v>
      </c>
      <c r="P843" s="154">
        <f t="shared" si="717"/>
        <v>4.5801526717557254E-3</v>
      </c>
      <c r="Q843" s="154">
        <f t="shared" si="724"/>
        <v>-7.0422901955921546E-2</v>
      </c>
    </row>
    <row r="844" spans="1:18">
      <c r="A844" s="102">
        <v>843</v>
      </c>
      <c r="B844" s="151" t="s">
        <v>2952</v>
      </c>
      <c r="C844" s="150">
        <v>41381</v>
      </c>
      <c r="D844" s="116">
        <v>13110000</v>
      </c>
      <c r="E844" s="116">
        <v>13080000</v>
      </c>
      <c r="F844" s="116">
        <v>13140000</v>
      </c>
      <c r="G844" s="116">
        <v>13140000</v>
      </c>
      <c r="H844" s="102"/>
      <c r="I844" s="152">
        <v>0</v>
      </c>
      <c r="J844" s="152">
        <v>0</v>
      </c>
      <c r="K844" s="152">
        <v>0</v>
      </c>
      <c r="M844" s="120">
        <f>J844*$AI$6/200</f>
        <v>0</v>
      </c>
      <c r="N844" s="120">
        <f t="shared" si="723"/>
        <v>0</v>
      </c>
      <c r="O844" s="120">
        <f t="shared" si="718"/>
        <v>-20000</v>
      </c>
      <c r="P844" s="154">
        <f t="shared" si="717"/>
        <v>-1.5197568389057751E-3</v>
      </c>
      <c r="Q844" s="154">
        <f t="shared" si="724"/>
        <v>-7.2950069824322186E-2</v>
      </c>
    </row>
    <row r="845" spans="1:18">
      <c r="A845" s="102">
        <v>844</v>
      </c>
      <c r="B845" s="151" t="s">
        <v>2951</v>
      </c>
      <c r="C845" s="150">
        <v>41382</v>
      </c>
      <c r="D845" s="116">
        <v>13120000</v>
      </c>
      <c r="E845" s="116">
        <v>13090000</v>
      </c>
      <c r="F845" s="116">
        <v>13130000</v>
      </c>
      <c r="G845" s="116">
        <v>13110000</v>
      </c>
      <c r="H845" s="102"/>
      <c r="I845" s="152">
        <v>0</v>
      </c>
      <c r="J845" s="152">
        <v>0</v>
      </c>
      <c r="K845" s="152">
        <v>0</v>
      </c>
      <c r="M845" s="120">
        <f>J845*$AI$6/200</f>
        <v>0</v>
      </c>
      <c r="N845" s="120">
        <f t="shared" si="723"/>
        <v>0</v>
      </c>
      <c r="O845" s="120">
        <f t="shared" si="718"/>
        <v>-30000</v>
      </c>
      <c r="P845" s="154">
        <f t="shared" si="717"/>
        <v>-2.2831050228310501E-3</v>
      </c>
      <c r="Q845" s="154">
        <f t="shared" si="724"/>
        <v>-6.2472649528436147E-2</v>
      </c>
    </row>
    <row r="846" spans="1:18">
      <c r="A846" s="102">
        <v>845</v>
      </c>
      <c r="B846" s="151" t="s">
        <v>2950</v>
      </c>
      <c r="C846" s="150">
        <v>41384</v>
      </c>
      <c r="D846" s="116">
        <v>13140000</v>
      </c>
      <c r="E846" s="116">
        <v>12920000</v>
      </c>
      <c r="F846" s="116">
        <v>13150000</v>
      </c>
      <c r="G846" s="116">
        <v>12950000</v>
      </c>
      <c r="H846" s="102"/>
      <c r="I846" s="153">
        <v>0</v>
      </c>
      <c r="J846" s="153">
        <v>0</v>
      </c>
      <c r="K846" s="153">
        <v>0</v>
      </c>
      <c r="M846" s="120">
        <f>J846*$AI$6/200</f>
        <v>0</v>
      </c>
      <c r="N846" s="120">
        <f t="shared" si="723"/>
        <v>0</v>
      </c>
      <c r="O846" s="120">
        <f t="shared" si="718"/>
        <v>-160000</v>
      </c>
      <c r="P846" s="154">
        <f t="shared" si="717"/>
        <v>-1.2204424103737605E-2</v>
      </c>
      <c r="Q846" s="154">
        <f t="shared" si="724"/>
        <v>-5.7612897408410052E-2</v>
      </c>
    </row>
    <row r="847" spans="1:18">
      <c r="A847" s="102">
        <v>846</v>
      </c>
      <c r="B847" s="151" t="s">
        <v>2949</v>
      </c>
      <c r="C847" s="150">
        <v>41385</v>
      </c>
      <c r="D847" s="116">
        <v>13000000</v>
      </c>
      <c r="E847" s="116">
        <v>12960000</v>
      </c>
      <c r="F847" s="116">
        <v>13170000</v>
      </c>
      <c r="G847" s="116">
        <v>13130000</v>
      </c>
      <c r="H847" s="102"/>
      <c r="I847" s="116">
        <f t="shared" ref="I847:I910" si="729">G847*1.1</f>
        <v>14443000.000000002</v>
      </c>
      <c r="J847" s="116">
        <f t="shared" ref="J847:J910" si="730">G847/3</f>
        <v>4376666.666666667</v>
      </c>
      <c r="K847" s="120">
        <f t="shared" ref="K847" si="731">G1115</f>
        <v>9776000</v>
      </c>
      <c r="L847" s="120">
        <f t="shared" ref="L847" si="732">K847-I847</f>
        <v>-4667000.0000000019</v>
      </c>
      <c r="M847" s="120">
        <f>J847*$AI$6/200</f>
        <v>547083.33333333337</v>
      </c>
      <c r="N847" s="120">
        <f t="shared" si="723"/>
        <v>-4119916.6666666684</v>
      </c>
      <c r="O847" s="120">
        <f t="shared" si="718"/>
        <v>180000</v>
      </c>
      <c r="P847" s="154">
        <f t="shared" si="717"/>
        <v>1.3899613899613899E-2</v>
      </c>
      <c r="Q847" s="154">
        <f t="shared" si="724"/>
        <v>-4.4637465397039743E-2</v>
      </c>
      <c r="R847" s="102">
        <v>1</v>
      </c>
    </row>
    <row r="848" spans="1:18">
      <c r="A848" s="102">
        <v>847</v>
      </c>
      <c r="B848" s="151" t="s">
        <v>2948</v>
      </c>
      <c r="C848" s="150">
        <v>41386</v>
      </c>
      <c r="D848" s="116">
        <v>13260000</v>
      </c>
      <c r="E848" s="116">
        <v>13220000</v>
      </c>
      <c r="F848" s="116">
        <v>13500000</v>
      </c>
      <c r="G848" s="116">
        <v>13390000</v>
      </c>
      <c r="H848" s="102"/>
      <c r="I848" s="152">
        <v>0</v>
      </c>
      <c r="J848" s="152">
        <v>0</v>
      </c>
      <c r="K848" s="152">
        <v>0</v>
      </c>
      <c r="M848" s="120">
        <f>J848*$AI$6/200</f>
        <v>0</v>
      </c>
      <c r="N848" s="120">
        <f t="shared" si="723"/>
        <v>0</v>
      </c>
      <c r="O848" s="120">
        <f t="shared" si="718"/>
        <v>260000</v>
      </c>
      <c r="P848" s="154">
        <f t="shared" si="717"/>
        <v>1.9801980198019802E-2</v>
      </c>
      <c r="Q848" s="154">
        <f t="shared" si="724"/>
        <v>2.4724806058951943E-3</v>
      </c>
    </row>
    <row r="849" spans="1:18">
      <c r="A849" s="102">
        <v>848</v>
      </c>
      <c r="B849" s="151" t="s">
        <v>2947</v>
      </c>
      <c r="C849" s="150">
        <v>41387</v>
      </c>
      <c r="D849" s="116">
        <v>13310000</v>
      </c>
      <c r="E849" s="116">
        <v>13260000</v>
      </c>
      <c r="F849" s="116">
        <v>13400000</v>
      </c>
      <c r="G849" s="116">
        <v>13330000</v>
      </c>
      <c r="H849" s="102"/>
      <c r="I849" s="152">
        <v>0</v>
      </c>
      <c r="J849" s="152">
        <v>0</v>
      </c>
      <c r="K849" s="152">
        <v>0</v>
      </c>
      <c r="M849" s="120">
        <f>J849*$AI$6/200</f>
        <v>0</v>
      </c>
      <c r="N849" s="120">
        <f t="shared" si="723"/>
        <v>0</v>
      </c>
      <c r="O849" s="120">
        <f t="shared" si="718"/>
        <v>-60000</v>
      </c>
      <c r="P849" s="154">
        <f t="shared" si="717"/>
        <v>-4.4809559372666168E-3</v>
      </c>
      <c r="Q849" s="154">
        <f t="shared" si="724"/>
        <v>1.7694308132159269E-2</v>
      </c>
    </row>
    <row r="850" spans="1:18">
      <c r="A850" s="102">
        <v>849</v>
      </c>
      <c r="B850" s="151" t="s">
        <v>2946</v>
      </c>
      <c r="C850" s="150">
        <v>41388</v>
      </c>
      <c r="D850" s="116">
        <v>13510000</v>
      </c>
      <c r="E850" s="116">
        <v>13480000</v>
      </c>
      <c r="F850" s="116">
        <v>13720000</v>
      </c>
      <c r="G850" s="116">
        <v>13710000</v>
      </c>
      <c r="H850" s="102"/>
      <c r="I850" s="152">
        <v>0</v>
      </c>
      <c r="J850" s="152">
        <v>0</v>
      </c>
      <c r="K850" s="152">
        <v>0</v>
      </c>
      <c r="M850" s="120">
        <f>J850*$AI$6/200</f>
        <v>0</v>
      </c>
      <c r="N850" s="120">
        <f t="shared" si="723"/>
        <v>0</v>
      </c>
      <c r="O850" s="120">
        <f t="shared" si="718"/>
        <v>380000</v>
      </c>
      <c r="P850" s="154">
        <f t="shared" si="717"/>
        <v>2.8507126781695424E-2</v>
      </c>
      <c r="Q850" s="154">
        <f t="shared" si="724"/>
        <v>1.4733109033798427E-2</v>
      </c>
    </row>
    <row r="851" spans="1:18">
      <c r="A851" s="102">
        <v>850</v>
      </c>
      <c r="B851" s="151" t="s">
        <v>2945</v>
      </c>
      <c r="C851" s="150">
        <v>41389</v>
      </c>
      <c r="D851" s="116">
        <v>13780000</v>
      </c>
      <c r="E851" s="116">
        <v>13690000</v>
      </c>
      <c r="F851" s="116">
        <v>13850000</v>
      </c>
      <c r="G851" s="116">
        <v>13750000</v>
      </c>
      <c r="H851" s="102"/>
      <c r="I851" s="153">
        <v>0</v>
      </c>
      <c r="J851" s="153">
        <v>0</v>
      </c>
      <c r="K851" s="153">
        <v>0</v>
      </c>
      <c r="M851" s="120">
        <f>J851*$AI$6/200</f>
        <v>0</v>
      </c>
      <c r="N851" s="120">
        <f t="shared" si="723"/>
        <v>0</v>
      </c>
      <c r="O851" s="120">
        <f t="shared" si="718"/>
        <v>40000</v>
      </c>
      <c r="P851" s="154">
        <f t="shared" si="717"/>
        <v>2.9175784099197666E-3</v>
      </c>
      <c r="Q851" s="154">
        <f t="shared" si="724"/>
        <v>4.5523340838324905E-2</v>
      </c>
    </row>
    <row r="852" spans="1:18">
      <c r="A852" s="102">
        <v>851</v>
      </c>
      <c r="B852" s="151" t="s">
        <v>2944</v>
      </c>
      <c r="C852" s="150">
        <v>41391</v>
      </c>
      <c r="D852" s="116">
        <v>13650000</v>
      </c>
      <c r="E852" s="116">
        <v>13500000</v>
      </c>
      <c r="F852" s="116">
        <v>13670000</v>
      </c>
      <c r="G852" s="116">
        <v>13550000</v>
      </c>
      <c r="H852" s="102"/>
      <c r="I852" s="116">
        <f t="shared" ref="I852:I915" si="733">G852*1.1</f>
        <v>14905000.000000002</v>
      </c>
      <c r="J852" s="116">
        <f t="shared" ref="J852:J915" si="734">G852/3</f>
        <v>4516666.666666667</v>
      </c>
      <c r="K852" s="120">
        <f t="shared" ref="K852" si="735">G1120</f>
        <v>9762000</v>
      </c>
      <c r="L852" s="120">
        <f t="shared" ref="L852" si="736">K852-I852</f>
        <v>-5143000.0000000019</v>
      </c>
      <c r="M852" s="120">
        <f>J852*$AI$6/200</f>
        <v>564583.33333333337</v>
      </c>
      <c r="N852" s="120">
        <f t="shared" si="723"/>
        <v>-4578416.6666666688</v>
      </c>
      <c r="O852" s="120">
        <f t="shared" si="718"/>
        <v>-200000</v>
      </c>
      <c r="P852" s="154">
        <f t="shared" si="717"/>
        <v>-1.4545454545454545E-2</v>
      </c>
      <c r="Q852" s="154">
        <f t="shared" si="724"/>
        <v>6.0645343351982281E-2</v>
      </c>
      <c r="R852" s="102">
        <v>1</v>
      </c>
    </row>
    <row r="853" spans="1:18">
      <c r="A853" s="102">
        <v>852</v>
      </c>
      <c r="B853" s="151" t="s">
        <v>2943</v>
      </c>
      <c r="C853" s="150">
        <v>41392</v>
      </c>
      <c r="D853" s="116">
        <v>13530000</v>
      </c>
      <c r="E853" s="116">
        <v>13450000</v>
      </c>
      <c r="F853" s="116">
        <v>13690000</v>
      </c>
      <c r="G853" s="116">
        <v>13620000</v>
      </c>
      <c r="H853" s="102"/>
      <c r="I853" s="152">
        <v>0</v>
      </c>
      <c r="J853" s="152">
        <v>0</v>
      </c>
      <c r="K853" s="152">
        <v>0</v>
      </c>
      <c r="M853" s="120">
        <f>J853*$AI$6/200</f>
        <v>0</v>
      </c>
      <c r="N853" s="120">
        <f t="shared" si="723"/>
        <v>0</v>
      </c>
      <c r="O853" s="120">
        <f t="shared" si="718"/>
        <v>70000</v>
      </c>
      <c r="P853" s="154">
        <f t="shared" si="717"/>
        <v>5.1660516605166054E-3</v>
      </c>
      <c r="Q853" s="154">
        <f t="shared" si="724"/>
        <v>3.2200274906913837E-2</v>
      </c>
    </row>
    <row r="854" spans="1:18">
      <c r="A854" s="102">
        <v>853</v>
      </c>
      <c r="B854" s="151" t="s">
        <v>2942</v>
      </c>
      <c r="C854" s="150">
        <v>41393</v>
      </c>
      <c r="D854" s="116">
        <v>13700000</v>
      </c>
      <c r="E854" s="116">
        <v>13640000</v>
      </c>
      <c r="F854" s="116">
        <v>13780000</v>
      </c>
      <c r="G854" s="116">
        <v>13680000</v>
      </c>
      <c r="H854" s="102"/>
      <c r="I854" s="152">
        <v>0</v>
      </c>
      <c r="J854" s="152">
        <v>0</v>
      </c>
      <c r="K854" s="152">
        <v>0</v>
      </c>
      <c r="M854" s="120">
        <f>J854*$AI$6/200</f>
        <v>0</v>
      </c>
      <c r="N854" s="120">
        <f t="shared" si="723"/>
        <v>0</v>
      </c>
      <c r="O854" s="120">
        <f t="shared" si="718"/>
        <v>60000</v>
      </c>
      <c r="P854" s="154">
        <f t="shared" si="717"/>
        <v>4.4052863436123352E-3</v>
      </c>
      <c r="Q854" s="154">
        <f t="shared" si="724"/>
        <v>1.7564346369410632E-2</v>
      </c>
    </row>
    <row r="855" spans="1:18">
      <c r="A855" s="102">
        <v>854</v>
      </c>
      <c r="B855" s="151" t="s">
        <v>2941</v>
      </c>
      <c r="C855" s="150">
        <v>41394</v>
      </c>
      <c r="D855" s="116">
        <v>13650000</v>
      </c>
      <c r="E855" s="116">
        <v>13560000</v>
      </c>
      <c r="F855" s="116">
        <v>13680000</v>
      </c>
      <c r="G855" s="116">
        <v>13580000</v>
      </c>
      <c r="H855" s="102"/>
      <c r="I855" s="152">
        <v>0</v>
      </c>
      <c r="J855" s="152">
        <v>0</v>
      </c>
      <c r="K855" s="152">
        <v>0</v>
      </c>
      <c r="M855" s="120">
        <f>J855*$AI$6/200</f>
        <v>0</v>
      </c>
      <c r="N855" s="120">
        <f t="shared" si="723"/>
        <v>0</v>
      </c>
      <c r="O855" s="120">
        <f t="shared" si="718"/>
        <v>-100000</v>
      </c>
      <c r="P855" s="154">
        <f t="shared" si="717"/>
        <v>-7.3099415204678359E-3</v>
      </c>
      <c r="Q855" s="154">
        <f t="shared" si="724"/>
        <v>2.6450588650289587E-2</v>
      </c>
    </row>
    <row r="856" spans="1:18">
      <c r="A856" s="102">
        <v>855</v>
      </c>
      <c r="B856" s="151" t="s">
        <v>2940</v>
      </c>
      <c r="C856" s="150">
        <v>41395</v>
      </c>
      <c r="D856" s="116">
        <v>13570000</v>
      </c>
      <c r="E856" s="116">
        <v>13450000</v>
      </c>
      <c r="F856" s="116">
        <v>13570000</v>
      </c>
      <c r="G856" s="116">
        <v>13450000</v>
      </c>
      <c r="H856" s="102"/>
      <c r="I856" s="153">
        <v>0</v>
      </c>
      <c r="J856" s="153">
        <v>0</v>
      </c>
      <c r="K856" s="153">
        <v>0</v>
      </c>
      <c r="M856" s="120">
        <f>J856*$AI$6/200</f>
        <v>0</v>
      </c>
      <c r="N856" s="120">
        <f t="shared" si="723"/>
        <v>0</v>
      </c>
      <c r="O856" s="120">
        <f t="shared" si="718"/>
        <v>-130000</v>
      </c>
      <c r="P856" s="154">
        <f t="shared" si="717"/>
        <v>-9.5729013254786458E-3</v>
      </c>
      <c r="Q856" s="154">
        <f t="shared" si="724"/>
        <v>-9.3664796518736736E-3</v>
      </c>
    </row>
    <row r="857" spans="1:18">
      <c r="A857" s="102">
        <v>856</v>
      </c>
      <c r="B857" s="151" t="s">
        <v>2939</v>
      </c>
      <c r="C857" s="150">
        <v>41396</v>
      </c>
      <c r="D857" s="116">
        <v>13430000</v>
      </c>
      <c r="E857" s="116">
        <v>13370000</v>
      </c>
      <c r="F857" s="116">
        <v>13470000</v>
      </c>
      <c r="G857" s="116">
        <v>13460000</v>
      </c>
      <c r="H857" s="102"/>
      <c r="I857" s="116">
        <f t="shared" ref="I857:I920" si="737">G857*1.1</f>
        <v>14806000.000000002</v>
      </c>
      <c r="J857" s="116">
        <f t="shared" ref="J857:J920" si="738">G857/3</f>
        <v>4486666.666666667</v>
      </c>
      <c r="K857" s="120">
        <f t="shared" ref="K857" si="739">G1125</f>
        <v>9775000</v>
      </c>
      <c r="L857" s="120">
        <f t="shared" ref="L857" si="740">K857-I857</f>
        <v>-5031000.0000000019</v>
      </c>
      <c r="M857" s="120">
        <f>J857*$AI$6/200</f>
        <v>560833.33333333337</v>
      </c>
      <c r="N857" s="120">
        <f t="shared" si="723"/>
        <v>-4470166.6666666688</v>
      </c>
      <c r="O857" s="120">
        <f t="shared" si="718"/>
        <v>10000</v>
      </c>
      <c r="P857" s="154">
        <f t="shared" si="717"/>
        <v>7.4349442379182155E-4</v>
      </c>
      <c r="Q857" s="154">
        <f t="shared" si="724"/>
        <v>-2.1856959387272088E-2</v>
      </c>
      <c r="R857" s="102">
        <v>1</v>
      </c>
    </row>
    <row r="858" spans="1:18">
      <c r="A858" s="102">
        <v>857</v>
      </c>
      <c r="B858" s="151" t="s">
        <v>2938</v>
      </c>
      <c r="C858" s="150">
        <v>41398</v>
      </c>
      <c r="D858" s="116">
        <v>13450000</v>
      </c>
      <c r="E858" s="116">
        <v>13420000</v>
      </c>
      <c r="F858" s="116">
        <v>13470000</v>
      </c>
      <c r="G858" s="116">
        <v>13425000</v>
      </c>
      <c r="H858" s="102"/>
      <c r="I858" s="152">
        <v>0</v>
      </c>
      <c r="J858" s="152">
        <v>0</v>
      </c>
      <c r="K858" s="152">
        <v>0</v>
      </c>
      <c r="M858" s="120">
        <f>J858*$AI$6/200</f>
        <v>0</v>
      </c>
      <c r="N858" s="120">
        <f t="shared" si="723"/>
        <v>0</v>
      </c>
      <c r="O858" s="120">
        <f t="shared" si="718"/>
        <v>-35000</v>
      </c>
      <c r="P858" s="154">
        <f t="shared" si="717"/>
        <v>-2.6002971768202079E-3</v>
      </c>
      <c r="Q858" s="154">
        <f t="shared" si="724"/>
        <v>-6.5680104180257191E-3</v>
      </c>
    </row>
    <row r="859" spans="1:18">
      <c r="A859" s="102">
        <v>858</v>
      </c>
      <c r="B859" s="151" t="s">
        <v>2937</v>
      </c>
      <c r="C859" s="150">
        <v>41399</v>
      </c>
      <c r="D859" s="116">
        <v>13480000</v>
      </c>
      <c r="E859" s="116">
        <v>13450000</v>
      </c>
      <c r="F859" s="116">
        <v>13580000</v>
      </c>
      <c r="G859" s="116">
        <v>13580000</v>
      </c>
      <c r="H859" s="102"/>
      <c r="I859" s="152">
        <v>0</v>
      </c>
      <c r="J859" s="152">
        <v>0</v>
      </c>
      <c r="K859" s="152">
        <v>0</v>
      </c>
      <c r="M859" s="120">
        <f>J859*$AI$6/200</f>
        <v>0</v>
      </c>
      <c r="N859" s="120">
        <f t="shared" si="723"/>
        <v>0</v>
      </c>
      <c r="O859" s="120">
        <f t="shared" si="718"/>
        <v>155000</v>
      </c>
      <c r="P859" s="154">
        <f t="shared" si="717"/>
        <v>1.1545623836126629E-2</v>
      </c>
      <c r="Q859" s="154">
        <f t="shared" si="724"/>
        <v>-1.4334359255362533E-2</v>
      </c>
    </row>
    <row r="860" spans="1:18">
      <c r="A860" s="102">
        <v>859</v>
      </c>
      <c r="B860" s="151" t="s">
        <v>2936</v>
      </c>
      <c r="C860" s="150">
        <v>41400</v>
      </c>
      <c r="D860" s="116">
        <v>13540000</v>
      </c>
      <c r="E860" s="116">
        <v>13430000</v>
      </c>
      <c r="F860" s="116">
        <v>13540000</v>
      </c>
      <c r="G860" s="116">
        <v>13440000</v>
      </c>
      <c r="H860" s="102"/>
      <c r="I860" s="152">
        <v>0</v>
      </c>
      <c r="J860" s="152">
        <v>0</v>
      </c>
      <c r="K860" s="152">
        <v>0</v>
      </c>
      <c r="M860" s="120">
        <f>J860*$AI$6/200</f>
        <v>0</v>
      </c>
      <c r="N860" s="120">
        <f t="shared" si="723"/>
        <v>0</v>
      </c>
      <c r="O860" s="120">
        <f t="shared" si="718"/>
        <v>-140000</v>
      </c>
      <c r="P860" s="154">
        <f t="shared" si="717"/>
        <v>-1.0309278350515464E-2</v>
      </c>
      <c r="Q860" s="154">
        <f t="shared" si="724"/>
        <v>-7.1940217628482395E-3</v>
      </c>
    </row>
    <row r="861" spans="1:18">
      <c r="A861" s="102">
        <v>860</v>
      </c>
      <c r="B861" s="151" t="s">
        <v>2935</v>
      </c>
      <c r="C861" s="150">
        <v>41401</v>
      </c>
      <c r="D861" s="116">
        <v>13350000</v>
      </c>
      <c r="E861" s="116">
        <v>13290000</v>
      </c>
      <c r="F861" s="116">
        <v>13370000</v>
      </c>
      <c r="G861" s="116">
        <v>13290000</v>
      </c>
      <c r="H861" s="102"/>
      <c r="I861" s="153">
        <v>0</v>
      </c>
      <c r="J861" s="153">
        <v>0</v>
      </c>
      <c r="K861" s="153">
        <v>0</v>
      </c>
      <c r="M861" s="120">
        <f>J861*$AI$6/200</f>
        <v>0</v>
      </c>
      <c r="N861" s="120">
        <f t="shared" si="723"/>
        <v>0</v>
      </c>
      <c r="O861" s="120">
        <f t="shared" si="718"/>
        <v>-150000</v>
      </c>
      <c r="P861" s="154">
        <f t="shared" si="717"/>
        <v>-1.1160714285714286E-2</v>
      </c>
      <c r="Q861" s="154">
        <f t="shared" si="724"/>
        <v>-1.0193358592895866E-2</v>
      </c>
    </row>
    <row r="862" spans="1:18">
      <c r="A862" s="102">
        <v>861</v>
      </c>
      <c r="B862" s="151" t="s">
        <v>2934</v>
      </c>
      <c r="C862" s="150">
        <v>41402</v>
      </c>
      <c r="D862" s="116">
        <v>13300000</v>
      </c>
      <c r="E862" s="116">
        <v>13030000</v>
      </c>
      <c r="F862" s="116">
        <v>13300000</v>
      </c>
      <c r="G862" s="116">
        <v>13150000</v>
      </c>
      <c r="H862" s="102"/>
      <c r="I862" s="116">
        <f t="shared" ref="I862:I925" si="741">G862*1.1</f>
        <v>14465000.000000002</v>
      </c>
      <c r="J862" s="116">
        <f t="shared" ref="J862:J925" si="742">G862/3</f>
        <v>4383333.333333333</v>
      </c>
      <c r="K862" s="120">
        <f t="shared" ref="K862" si="743">G1130</f>
        <v>9660000</v>
      </c>
      <c r="L862" s="120">
        <f t="shared" ref="L862" si="744">K862-I862</f>
        <v>-4805000.0000000019</v>
      </c>
      <c r="M862" s="120">
        <f>J862*$AI$6/200</f>
        <v>547916.66666666663</v>
      </c>
      <c r="N862" s="120">
        <f t="shared" si="723"/>
        <v>-4257083.3333333349</v>
      </c>
      <c r="O862" s="120">
        <f t="shared" si="718"/>
        <v>-140000</v>
      </c>
      <c r="P862" s="154">
        <f t="shared" si="717"/>
        <v>-1.0534236267870579E-2</v>
      </c>
      <c r="Q862" s="154">
        <f t="shared" si="724"/>
        <v>-1.1781171553131506E-2</v>
      </c>
      <c r="R862" s="102">
        <v>1</v>
      </c>
    </row>
    <row r="863" spans="1:18">
      <c r="A863" s="102">
        <v>862</v>
      </c>
      <c r="B863" s="151" t="s">
        <v>2933</v>
      </c>
      <c r="C863" s="150">
        <v>41403</v>
      </c>
      <c r="D863" s="116">
        <v>13180000</v>
      </c>
      <c r="E863" s="116">
        <v>13120000</v>
      </c>
      <c r="F863" s="116">
        <v>13180000</v>
      </c>
      <c r="G863" s="116">
        <v>13140000</v>
      </c>
      <c r="H863" s="102"/>
      <c r="I863" s="152">
        <v>0</v>
      </c>
      <c r="J863" s="152">
        <v>0</v>
      </c>
      <c r="K863" s="152">
        <v>0</v>
      </c>
      <c r="M863" s="120">
        <f>J863*$AI$6/200</f>
        <v>0</v>
      </c>
      <c r="N863" s="120">
        <f t="shared" si="723"/>
        <v>0</v>
      </c>
      <c r="O863" s="120">
        <f t="shared" si="718"/>
        <v>-10000</v>
      </c>
      <c r="P863" s="154">
        <f t="shared" si="717"/>
        <v>-7.6045627376425851E-4</v>
      </c>
      <c r="Q863" s="154">
        <f t="shared" si="724"/>
        <v>-2.3058902244793907E-2</v>
      </c>
    </row>
    <row r="864" spans="1:18">
      <c r="A864" s="102">
        <v>863</v>
      </c>
      <c r="B864" s="151" t="s">
        <v>2932</v>
      </c>
      <c r="C864" s="150">
        <v>41405</v>
      </c>
      <c r="D864" s="116">
        <v>13030000</v>
      </c>
      <c r="E864" s="116">
        <v>12820000</v>
      </c>
      <c r="F864" s="116">
        <v>13110000</v>
      </c>
      <c r="G864" s="116">
        <v>12820000</v>
      </c>
      <c r="H864" s="102"/>
      <c r="I864" s="152">
        <v>0</v>
      </c>
      <c r="J864" s="152">
        <v>0</v>
      </c>
      <c r="K864" s="152">
        <v>0</v>
      </c>
      <c r="M864" s="120">
        <f>J864*$AI$6/200</f>
        <v>0</v>
      </c>
      <c r="N864" s="120">
        <f t="shared" si="723"/>
        <v>0</v>
      </c>
      <c r="O864" s="120">
        <f t="shared" si="718"/>
        <v>-320000</v>
      </c>
      <c r="P864" s="154">
        <f t="shared" si="717"/>
        <v>-2.4353120243531201E-2</v>
      </c>
      <c r="Q864" s="154">
        <f t="shared" si="724"/>
        <v>-2.1219061341737958E-2</v>
      </c>
    </row>
    <row r="865" spans="1:18">
      <c r="A865" s="102">
        <v>864</v>
      </c>
      <c r="B865" s="151" t="s">
        <v>2931</v>
      </c>
      <c r="C865" s="150">
        <v>41406</v>
      </c>
      <c r="D865" s="116">
        <v>12870000</v>
      </c>
      <c r="E865" s="116">
        <v>12870000</v>
      </c>
      <c r="F865" s="116">
        <v>13020000</v>
      </c>
      <c r="G865" s="116">
        <v>13000000</v>
      </c>
      <c r="H865" s="102"/>
      <c r="I865" s="152">
        <v>0</v>
      </c>
      <c r="J865" s="152">
        <v>0</v>
      </c>
      <c r="K865" s="152">
        <v>0</v>
      </c>
      <c r="M865" s="120">
        <f>J865*$AI$6/200</f>
        <v>0</v>
      </c>
      <c r="N865" s="120">
        <f t="shared" si="723"/>
        <v>0</v>
      </c>
      <c r="O865" s="120">
        <f t="shared" si="718"/>
        <v>180000</v>
      </c>
      <c r="P865" s="154">
        <f t="shared" si="717"/>
        <v>1.4040561622464899E-2</v>
      </c>
      <c r="Q865" s="154">
        <f t="shared" si="724"/>
        <v>-5.7117805421395794E-2</v>
      </c>
    </row>
    <row r="866" spans="1:18">
      <c r="A866" s="102">
        <v>865</v>
      </c>
      <c r="B866" s="151" t="s">
        <v>2930</v>
      </c>
      <c r="C866" s="150">
        <v>41407</v>
      </c>
      <c r="D866" s="116">
        <v>12930000</v>
      </c>
      <c r="E866" s="116">
        <v>12930000</v>
      </c>
      <c r="F866" s="116">
        <v>13040000</v>
      </c>
      <c r="G866" s="116">
        <v>12975000</v>
      </c>
      <c r="H866" s="102"/>
      <c r="I866" s="153">
        <v>0</v>
      </c>
      <c r="J866" s="153">
        <v>0</v>
      </c>
      <c r="K866" s="153">
        <v>0</v>
      </c>
      <c r="M866" s="120">
        <f>J866*$AI$6/200</f>
        <v>0</v>
      </c>
      <c r="N866" s="120">
        <f t="shared" si="723"/>
        <v>0</v>
      </c>
      <c r="O866" s="120">
        <f t="shared" si="718"/>
        <v>-25000</v>
      </c>
      <c r="P866" s="154">
        <f t="shared" si="717"/>
        <v>-1.9230769230769232E-3</v>
      </c>
      <c r="Q866" s="154">
        <f t="shared" si="724"/>
        <v>-3.2767965448415419E-2</v>
      </c>
    </row>
    <row r="867" spans="1:18">
      <c r="A867" s="102">
        <v>866</v>
      </c>
      <c r="B867" s="151" t="s">
        <v>2929</v>
      </c>
      <c r="C867" s="150">
        <v>41408</v>
      </c>
      <c r="D867" s="116">
        <v>13110000</v>
      </c>
      <c r="E867" s="116">
        <v>13000000</v>
      </c>
      <c r="F867" s="116">
        <v>13150000</v>
      </c>
      <c r="G867" s="116">
        <v>13040000</v>
      </c>
      <c r="H867" s="102"/>
      <c r="I867" s="116">
        <f t="shared" ref="I867:I930" si="745">G867*1.1</f>
        <v>14344000.000000002</v>
      </c>
      <c r="J867" s="116">
        <f t="shared" ref="J867:J930" si="746">G867/3</f>
        <v>4346666.666666667</v>
      </c>
      <c r="K867" s="120">
        <f t="shared" ref="K867" si="747">G1135</f>
        <v>9480000</v>
      </c>
      <c r="L867" s="120">
        <f t="shared" ref="L867" si="748">K867-I867</f>
        <v>-4864000.0000000019</v>
      </c>
      <c r="M867" s="120">
        <f>J867*$AI$6/200</f>
        <v>543333.33333333337</v>
      </c>
      <c r="N867" s="120">
        <f t="shared" si="723"/>
        <v>-4320666.6666666688</v>
      </c>
      <c r="O867" s="120">
        <f t="shared" si="718"/>
        <v>65000</v>
      </c>
      <c r="P867" s="154">
        <f t="shared" si="717"/>
        <v>5.0096339113680152E-3</v>
      </c>
      <c r="Q867" s="154">
        <f t="shared" si="724"/>
        <v>-2.3530328085778061E-2</v>
      </c>
      <c r="R867" s="102">
        <v>1</v>
      </c>
    </row>
    <row r="868" spans="1:18">
      <c r="A868" s="102">
        <v>867</v>
      </c>
      <c r="B868" s="151" t="s">
        <v>2928</v>
      </c>
      <c r="C868" s="150">
        <v>41409</v>
      </c>
      <c r="D868" s="116">
        <v>12910000</v>
      </c>
      <c r="E868" s="116">
        <v>12830000</v>
      </c>
      <c r="F868" s="116">
        <v>12940000</v>
      </c>
      <c r="G868" s="116">
        <v>12830000</v>
      </c>
      <c r="H868" s="102"/>
      <c r="I868" s="152">
        <v>0</v>
      </c>
      <c r="J868" s="152">
        <v>0</v>
      </c>
      <c r="K868" s="152">
        <v>0</v>
      </c>
      <c r="M868" s="120">
        <f>J868*$AI$6/200</f>
        <v>0</v>
      </c>
      <c r="N868" s="120">
        <f t="shared" si="723"/>
        <v>0</v>
      </c>
      <c r="O868" s="120">
        <f t="shared" si="718"/>
        <v>-210000</v>
      </c>
      <c r="P868" s="154">
        <f t="shared" si="717"/>
        <v>-1.6104294478527608E-2</v>
      </c>
      <c r="Q868" s="154">
        <f t="shared" si="724"/>
        <v>-7.9864579065394674E-3</v>
      </c>
    </row>
    <row r="869" spans="1:18">
      <c r="A869" s="102">
        <v>868</v>
      </c>
      <c r="B869" s="151" t="s">
        <v>2927</v>
      </c>
      <c r="C869" s="150">
        <v>41410</v>
      </c>
      <c r="D869" s="116">
        <v>12840000</v>
      </c>
      <c r="E869" s="116">
        <v>12720000</v>
      </c>
      <c r="F869" s="116">
        <v>12850000</v>
      </c>
      <c r="G869" s="116">
        <v>12780000</v>
      </c>
      <c r="H869" s="102"/>
      <c r="I869" s="152">
        <v>0</v>
      </c>
      <c r="J869" s="152">
        <v>0</v>
      </c>
      <c r="K869" s="152">
        <v>0</v>
      </c>
      <c r="M869" s="120">
        <f>J869*$AI$6/200</f>
        <v>0</v>
      </c>
      <c r="N869" s="120">
        <f t="shared" si="723"/>
        <v>0</v>
      </c>
      <c r="O869" s="120">
        <f t="shared" si="718"/>
        <v>-50000</v>
      </c>
      <c r="P869" s="154">
        <f t="shared" si="717"/>
        <v>-3.897116134060795E-3</v>
      </c>
      <c r="Q869" s="154">
        <f t="shared" si="724"/>
        <v>-2.3330296111302818E-2</v>
      </c>
    </row>
    <row r="870" spans="1:18">
      <c r="A870" s="102">
        <v>869</v>
      </c>
      <c r="B870" s="151" t="s">
        <v>2926</v>
      </c>
      <c r="C870" s="150">
        <v>41412</v>
      </c>
      <c r="D870" s="116">
        <v>12630000</v>
      </c>
      <c r="E870" s="116">
        <v>12440000</v>
      </c>
      <c r="F870" s="116">
        <v>12630000</v>
      </c>
      <c r="G870" s="116">
        <v>12470000</v>
      </c>
      <c r="H870" s="102"/>
      <c r="I870" s="152">
        <v>0</v>
      </c>
      <c r="J870" s="152">
        <v>0</v>
      </c>
      <c r="K870" s="152">
        <v>0</v>
      </c>
      <c r="M870" s="120">
        <f>J870*$AI$6/200</f>
        <v>0</v>
      </c>
      <c r="N870" s="120">
        <f t="shared" si="723"/>
        <v>0</v>
      </c>
      <c r="O870" s="120">
        <f t="shared" si="718"/>
        <v>-310000</v>
      </c>
      <c r="P870" s="154">
        <f t="shared" si="717"/>
        <v>-2.4256651017214397E-2</v>
      </c>
      <c r="Q870" s="154">
        <f t="shared" si="724"/>
        <v>-2.8742920018324119E-3</v>
      </c>
    </row>
    <row r="871" spans="1:18">
      <c r="A871" s="102">
        <v>870</v>
      </c>
      <c r="B871" s="151" t="s">
        <v>2925</v>
      </c>
      <c r="C871" s="150">
        <v>41413</v>
      </c>
      <c r="D871" s="116">
        <v>12240000</v>
      </c>
      <c r="E871" s="116">
        <v>11960000</v>
      </c>
      <c r="F871" s="116">
        <v>12260000</v>
      </c>
      <c r="G871" s="116">
        <v>11970000</v>
      </c>
      <c r="H871" s="102"/>
      <c r="I871" s="153">
        <v>0</v>
      </c>
      <c r="J871" s="153">
        <v>0</v>
      </c>
      <c r="K871" s="153">
        <v>0</v>
      </c>
      <c r="M871" s="120">
        <f>J871*$AI$6/200</f>
        <v>0</v>
      </c>
      <c r="N871" s="120">
        <f t="shared" si="723"/>
        <v>0</v>
      </c>
      <c r="O871" s="120">
        <f t="shared" si="718"/>
        <v>-500000</v>
      </c>
      <c r="P871" s="154">
        <f t="shared" si="717"/>
        <v>-4.0096230954290296E-2</v>
      </c>
      <c r="Q871" s="154">
        <f t="shared" si="724"/>
        <v>-4.1171504641511709E-2</v>
      </c>
    </row>
    <row r="872" spans="1:18">
      <c r="A872" s="102">
        <v>871</v>
      </c>
      <c r="B872" s="151" t="s">
        <v>2924</v>
      </c>
      <c r="C872" s="150">
        <v>41416</v>
      </c>
      <c r="D872" s="116">
        <v>12810000</v>
      </c>
      <c r="E872" s="116">
        <v>12780000</v>
      </c>
      <c r="F872" s="116">
        <v>13270000</v>
      </c>
      <c r="G872" s="116">
        <v>13250000</v>
      </c>
      <c r="H872" s="102"/>
      <c r="I872" s="116">
        <f t="shared" ref="I872:I935" si="749">G872*1.1</f>
        <v>14575000.000000002</v>
      </c>
      <c r="J872" s="116">
        <f t="shared" ref="J872:J935" si="750">G872/3</f>
        <v>4416666.666666667</v>
      </c>
      <c r="K872" s="120">
        <f t="shared" ref="K872" si="751">G1140</f>
        <v>9450000</v>
      </c>
      <c r="L872" s="120">
        <f t="shared" ref="L872" si="752">K872-I872</f>
        <v>-5125000.0000000019</v>
      </c>
      <c r="M872" s="120">
        <f>J872*$AI$6/200</f>
        <v>552083.33333333337</v>
      </c>
      <c r="N872" s="120">
        <f t="shared" si="723"/>
        <v>-4572916.6666666688</v>
      </c>
      <c r="O872" s="120">
        <f t="shared" si="718"/>
        <v>1280000</v>
      </c>
      <c r="P872" s="154">
        <f t="shared" si="717"/>
        <v>0.10693400167084377</v>
      </c>
      <c r="Q872" s="154">
        <f t="shared" si="724"/>
        <v>-7.9344658672725082E-2</v>
      </c>
      <c r="R872" s="102">
        <v>1</v>
      </c>
    </row>
    <row r="873" spans="1:18">
      <c r="A873" s="102">
        <v>872</v>
      </c>
      <c r="B873" s="151" t="s">
        <v>2923</v>
      </c>
      <c r="C873" s="150">
        <v>41414</v>
      </c>
      <c r="D873" s="116">
        <v>11720000</v>
      </c>
      <c r="E873" s="116">
        <v>11570000</v>
      </c>
      <c r="F873" s="116">
        <v>12040000</v>
      </c>
      <c r="G873" s="116">
        <v>12000000</v>
      </c>
      <c r="H873" s="102"/>
      <c r="I873" s="152">
        <v>0</v>
      </c>
      <c r="J873" s="152">
        <v>0</v>
      </c>
      <c r="K873" s="152">
        <v>0</v>
      </c>
      <c r="M873" s="120">
        <f>J873*$AI$6/200</f>
        <v>0</v>
      </c>
      <c r="N873" s="120">
        <f t="shared" si="723"/>
        <v>0</v>
      </c>
      <c r="O873" s="120">
        <f t="shared" si="718"/>
        <v>-1250000</v>
      </c>
      <c r="P873" s="154">
        <f t="shared" si="717"/>
        <v>-9.4339622641509441E-2</v>
      </c>
      <c r="Q873" s="154">
        <f t="shared" si="724"/>
        <v>2.2579709086750666E-2</v>
      </c>
    </row>
    <row r="874" spans="1:18">
      <c r="A874" s="102">
        <v>873</v>
      </c>
      <c r="B874" s="151" t="s">
        <v>2922</v>
      </c>
      <c r="C874" s="150">
        <v>41417</v>
      </c>
      <c r="D874" s="116">
        <v>12950000</v>
      </c>
      <c r="E874" s="116">
        <v>12910000</v>
      </c>
      <c r="F874" s="116">
        <v>13080000</v>
      </c>
      <c r="G874" s="116">
        <v>12930000</v>
      </c>
      <c r="H874" s="102"/>
      <c r="I874" s="152">
        <v>0</v>
      </c>
      <c r="J874" s="152">
        <v>0</v>
      </c>
      <c r="K874" s="152">
        <v>0</v>
      </c>
      <c r="M874" s="120">
        <f>J874*$AI$6/200</f>
        <v>0</v>
      </c>
      <c r="N874" s="120">
        <f t="shared" si="723"/>
        <v>0</v>
      </c>
      <c r="O874" s="120">
        <f t="shared" si="718"/>
        <v>930000</v>
      </c>
      <c r="P874" s="154">
        <f t="shared" si="717"/>
        <v>7.7499999999999999E-2</v>
      </c>
      <c r="Q874" s="154">
        <f t="shared" si="724"/>
        <v>-5.5655619076231164E-2</v>
      </c>
    </row>
    <row r="875" spans="1:18">
      <c r="A875" s="102">
        <v>874</v>
      </c>
      <c r="B875" s="151" t="s">
        <v>2921</v>
      </c>
      <c r="C875" s="150">
        <v>41415</v>
      </c>
      <c r="D875" s="116">
        <v>12260000</v>
      </c>
      <c r="E875" s="116">
        <v>12200000</v>
      </c>
      <c r="F875" s="116">
        <v>12570000</v>
      </c>
      <c r="G875" s="116">
        <v>12560000</v>
      </c>
      <c r="H875" s="102"/>
      <c r="I875" s="152">
        <v>0</v>
      </c>
      <c r="J875" s="152">
        <v>0</v>
      </c>
      <c r="K875" s="152">
        <v>0</v>
      </c>
      <c r="M875" s="120">
        <f>J875*$AI$6/200</f>
        <v>0</v>
      </c>
      <c r="N875" s="120">
        <f t="shared" si="723"/>
        <v>0</v>
      </c>
      <c r="O875" s="120">
        <f t="shared" si="718"/>
        <v>-370000</v>
      </c>
      <c r="P875" s="154">
        <f t="shared" si="717"/>
        <v>-2.8615622583139984E-2</v>
      </c>
      <c r="Q875" s="154">
        <f t="shared" si="724"/>
        <v>2.5741497057829632E-2</v>
      </c>
    </row>
    <row r="876" spans="1:18">
      <c r="A876" s="102">
        <v>875</v>
      </c>
      <c r="B876" s="151" t="s">
        <v>2920</v>
      </c>
      <c r="C876" s="150">
        <v>41419</v>
      </c>
      <c r="D876" s="116">
        <v>12980000</v>
      </c>
      <c r="E876" s="116">
        <v>12970000</v>
      </c>
      <c r="F876" s="116">
        <v>13240000</v>
      </c>
      <c r="G876" s="116">
        <v>13240000</v>
      </c>
      <c r="H876" s="102"/>
      <c r="I876" s="153">
        <v>0</v>
      </c>
      <c r="J876" s="153">
        <v>0</v>
      </c>
      <c r="K876" s="153">
        <v>0</v>
      </c>
      <c r="M876" s="120">
        <f>J876*$AI$6/200</f>
        <v>0</v>
      </c>
      <c r="N876" s="120">
        <f t="shared" si="723"/>
        <v>0</v>
      </c>
      <c r="O876" s="120">
        <f t="shared" si="718"/>
        <v>680000</v>
      </c>
      <c r="P876" s="154">
        <f t="shared" si="717"/>
        <v>5.4140127388535034E-2</v>
      </c>
      <c r="Q876" s="154">
        <f t="shared" si="724"/>
        <v>2.1382525491904048E-2</v>
      </c>
    </row>
    <row r="877" spans="1:18">
      <c r="A877" s="102">
        <v>876</v>
      </c>
      <c r="B877" s="151" t="s">
        <v>2919</v>
      </c>
      <c r="C877" s="150">
        <v>41420</v>
      </c>
      <c r="D877" s="116">
        <v>13300000</v>
      </c>
      <c r="E877" s="116">
        <v>13250000</v>
      </c>
      <c r="F877" s="116">
        <v>13540000</v>
      </c>
      <c r="G877" s="116">
        <v>13280000</v>
      </c>
      <c r="H877" s="102"/>
      <c r="I877" s="116">
        <f t="shared" ref="I877:I940" si="753">G877*1.1</f>
        <v>14608000.000000002</v>
      </c>
      <c r="J877" s="116">
        <f t="shared" ref="J877:J940" si="754">G877/3</f>
        <v>4426666.666666667</v>
      </c>
      <c r="K877" s="120">
        <f t="shared" ref="K877" si="755">G1145</f>
        <v>9462000</v>
      </c>
      <c r="L877" s="120">
        <f t="shared" ref="L877" si="756">K877-I877</f>
        <v>-5146000.0000000019</v>
      </c>
      <c r="M877" s="120">
        <f>J877*$AI$6/200</f>
        <v>553333.33333333337</v>
      </c>
      <c r="N877" s="120">
        <f t="shared" si="723"/>
        <v>-4592666.6666666688</v>
      </c>
      <c r="O877" s="120">
        <f t="shared" si="718"/>
        <v>40000</v>
      </c>
      <c r="P877" s="154">
        <f t="shared" si="717"/>
        <v>3.0211480362537764E-3</v>
      </c>
      <c r="Q877" s="154">
        <f t="shared" si="724"/>
        <v>0.11561888383472937</v>
      </c>
      <c r="R877" s="102">
        <v>1</v>
      </c>
    </row>
    <row r="878" spans="1:18">
      <c r="A878" s="102">
        <v>877</v>
      </c>
      <c r="B878" s="151" t="s">
        <v>2918</v>
      </c>
      <c r="C878" s="150">
        <v>41421</v>
      </c>
      <c r="D878" s="116">
        <v>13330000</v>
      </c>
      <c r="E878" s="116">
        <v>13200000</v>
      </c>
      <c r="F878" s="116">
        <v>13380000</v>
      </c>
      <c r="G878" s="116">
        <v>13215000</v>
      </c>
      <c r="H878" s="102"/>
      <c r="I878" s="152">
        <v>0</v>
      </c>
      <c r="J878" s="152">
        <v>0</v>
      </c>
      <c r="K878" s="152">
        <v>0</v>
      </c>
      <c r="M878" s="120">
        <f>J878*$AI$6/200</f>
        <v>0</v>
      </c>
      <c r="N878" s="120">
        <f t="shared" si="723"/>
        <v>0</v>
      </c>
      <c r="O878" s="120">
        <f t="shared" si="718"/>
        <v>-65000</v>
      </c>
      <c r="P878" s="154">
        <f t="shared" si="717"/>
        <v>-4.8945783132530122E-3</v>
      </c>
      <c r="Q878" s="154">
        <f t="shared" si="724"/>
        <v>1.170603020013938E-2</v>
      </c>
    </row>
    <row r="879" spans="1:18">
      <c r="A879" s="102">
        <v>878</v>
      </c>
      <c r="B879" s="151" t="s">
        <v>2917</v>
      </c>
      <c r="C879" s="150">
        <v>41422</v>
      </c>
      <c r="D879" s="116">
        <v>13440000</v>
      </c>
      <c r="E879" s="116">
        <v>13340000</v>
      </c>
      <c r="F879" s="116">
        <v>13440000</v>
      </c>
      <c r="G879" s="116">
        <v>13400000</v>
      </c>
      <c r="H879" s="102"/>
      <c r="I879" s="152">
        <v>0</v>
      </c>
      <c r="J879" s="152">
        <v>0</v>
      </c>
      <c r="K879" s="152">
        <v>0</v>
      </c>
      <c r="M879" s="120">
        <f>J879*$AI$6/200</f>
        <v>0</v>
      </c>
      <c r="N879" s="120">
        <f t="shared" si="723"/>
        <v>0</v>
      </c>
      <c r="O879" s="120">
        <f t="shared" si="718"/>
        <v>185000</v>
      </c>
      <c r="P879" s="154">
        <f t="shared" si="717"/>
        <v>1.3999243284146803E-2</v>
      </c>
      <c r="Q879" s="154">
        <f t="shared" si="724"/>
        <v>0.10115107452839581</v>
      </c>
    </row>
    <row r="880" spans="1:18">
      <c r="A880" s="102">
        <v>879</v>
      </c>
      <c r="B880" s="151" t="s">
        <v>2916</v>
      </c>
      <c r="C880" s="150">
        <v>41423</v>
      </c>
      <c r="D880" s="116">
        <v>13330000</v>
      </c>
      <c r="E880" s="116">
        <v>13170000</v>
      </c>
      <c r="F880" s="116">
        <v>13340000</v>
      </c>
      <c r="G880" s="116">
        <v>13180000</v>
      </c>
      <c r="H880" s="102"/>
      <c r="I880" s="152">
        <v>0</v>
      </c>
      <c r="J880" s="152">
        <v>0</v>
      </c>
      <c r="K880" s="152">
        <v>0</v>
      </c>
      <c r="M880" s="120">
        <f>J880*$AI$6/200</f>
        <v>0</v>
      </c>
      <c r="N880" s="120">
        <f t="shared" si="723"/>
        <v>0</v>
      </c>
      <c r="O880" s="120">
        <f t="shared" si="718"/>
        <v>-220000</v>
      </c>
      <c r="P880" s="154">
        <f t="shared" si="717"/>
        <v>-1.6417910447761194E-2</v>
      </c>
      <c r="Q880" s="154">
        <f t="shared" si="724"/>
        <v>3.7650317812542619E-2</v>
      </c>
    </row>
    <row r="881" spans="1:18">
      <c r="A881" s="102">
        <v>880</v>
      </c>
      <c r="B881" s="151" t="s">
        <v>2915</v>
      </c>
      <c r="C881" s="150">
        <v>41424</v>
      </c>
      <c r="D881" s="116">
        <v>13150000</v>
      </c>
      <c r="E881" s="116">
        <v>13080000</v>
      </c>
      <c r="F881" s="116">
        <v>13200000</v>
      </c>
      <c r="G881" s="116">
        <v>13190000</v>
      </c>
      <c r="H881" s="102"/>
      <c r="I881" s="153">
        <v>0</v>
      </c>
      <c r="J881" s="153">
        <v>0</v>
      </c>
      <c r="K881" s="153">
        <v>0</v>
      </c>
      <c r="M881" s="120">
        <f>J881*$AI$6/200</f>
        <v>0</v>
      </c>
      <c r="N881" s="120">
        <f t="shared" si="723"/>
        <v>0</v>
      </c>
      <c r="O881" s="120">
        <f t="shared" si="718"/>
        <v>10000</v>
      </c>
      <c r="P881" s="154">
        <f t="shared" si="717"/>
        <v>7.5872534142640367E-4</v>
      </c>
      <c r="Q881" s="154">
        <f t="shared" si="724"/>
        <v>4.984802994792141E-2</v>
      </c>
    </row>
    <row r="882" spans="1:18">
      <c r="A882" s="102">
        <v>881</v>
      </c>
      <c r="B882" s="151" t="s">
        <v>2914</v>
      </c>
      <c r="C882" s="150">
        <v>41425</v>
      </c>
      <c r="D882" s="116">
        <v>13210000</v>
      </c>
      <c r="E882" s="116">
        <v>13210000</v>
      </c>
      <c r="F882" s="116">
        <v>13210000</v>
      </c>
      <c r="G882" s="116">
        <v>13210000</v>
      </c>
      <c r="H882" s="102"/>
      <c r="I882" s="116">
        <f t="shared" ref="I882:I945" si="757">G882*1.1</f>
        <v>14531000.000000002</v>
      </c>
      <c r="J882" s="116">
        <f t="shared" ref="J882:J945" si="758">G882/3</f>
        <v>4403333.333333333</v>
      </c>
      <c r="K882" s="120">
        <f t="shared" ref="K882" si="759">G1150</f>
        <v>9683000</v>
      </c>
      <c r="L882" s="120">
        <f t="shared" ref="L882" si="760">K882-I882</f>
        <v>-4848000.0000000019</v>
      </c>
      <c r="M882" s="120">
        <f>J882*$AI$6/200</f>
        <v>550416.66666666663</v>
      </c>
      <c r="N882" s="120">
        <f t="shared" si="723"/>
        <v>-4297583.3333333349</v>
      </c>
      <c r="O882" s="120">
        <f t="shared" si="718"/>
        <v>20000</v>
      </c>
      <c r="P882" s="154">
        <f t="shared" si="717"/>
        <v>1.5163002274450341E-3</v>
      </c>
      <c r="Q882" s="154">
        <f t="shared" si="724"/>
        <v>-3.5333720991872234E-3</v>
      </c>
      <c r="R882" s="102">
        <v>1</v>
      </c>
    </row>
    <row r="883" spans="1:18">
      <c r="A883" s="102">
        <v>882</v>
      </c>
      <c r="B883" s="151" t="s">
        <v>2913</v>
      </c>
      <c r="C883" s="150">
        <v>41426</v>
      </c>
      <c r="D883" s="116">
        <v>13110000</v>
      </c>
      <c r="E883" s="116">
        <v>13110000</v>
      </c>
      <c r="F883" s="116">
        <v>13230000</v>
      </c>
      <c r="G883" s="116">
        <v>13120000</v>
      </c>
      <c r="H883" s="102"/>
      <c r="I883" s="152">
        <v>0</v>
      </c>
      <c r="J883" s="152">
        <v>0</v>
      </c>
      <c r="K883" s="152">
        <v>0</v>
      </c>
      <c r="M883" s="120">
        <f>J883*$AI$6/200</f>
        <v>0</v>
      </c>
      <c r="N883" s="120">
        <f t="shared" si="723"/>
        <v>0</v>
      </c>
      <c r="O883" s="120">
        <f t="shared" si="718"/>
        <v>-90000</v>
      </c>
      <c r="P883" s="154">
        <f t="shared" si="717"/>
        <v>-6.8130204390613172E-3</v>
      </c>
      <c r="Q883" s="154">
        <f t="shared" si="724"/>
        <v>-5.0382199079959649E-3</v>
      </c>
    </row>
    <row r="884" spans="1:18">
      <c r="A884" s="102">
        <v>883</v>
      </c>
      <c r="B884" s="151" t="s">
        <v>2912</v>
      </c>
      <c r="C884" s="150">
        <v>41427</v>
      </c>
      <c r="D884" s="116">
        <v>13110000</v>
      </c>
      <c r="E884" s="116">
        <v>12950000</v>
      </c>
      <c r="F884" s="116">
        <v>13140000</v>
      </c>
      <c r="G884" s="116">
        <v>12950000</v>
      </c>
      <c r="H884" s="102"/>
      <c r="I884" s="152">
        <v>0</v>
      </c>
      <c r="J884" s="152">
        <v>0</v>
      </c>
      <c r="K884" s="152">
        <v>0</v>
      </c>
      <c r="M884" s="120">
        <f>J884*$AI$6/200</f>
        <v>0</v>
      </c>
      <c r="N884" s="120">
        <f t="shared" si="723"/>
        <v>0</v>
      </c>
      <c r="O884" s="120">
        <f t="shared" si="718"/>
        <v>-170000</v>
      </c>
      <c r="P884" s="154">
        <f t="shared" si="717"/>
        <v>-1.2957317073170731E-2</v>
      </c>
      <c r="Q884" s="154">
        <f t="shared" si="724"/>
        <v>-6.9566620338042699E-3</v>
      </c>
    </row>
    <row r="885" spans="1:18">
      <c r="A885" s="102">
        <v>884</v>
      </c>
      <c r="B885" s="151" t="s">
        <v>2911</v>
      </c>
      <c r="C885" s="150">
        <v>41428</v>
      </c>
      <c r="D885" s="116">
        <v>12960000</v>
      </c>
      <c r="E885" s="116">
        <v>12960000</v>
      </c>
      <c r="F885" s="116">
        <v>13050000</v>
      </c>
      <c r="G885" s="116">
        <v>13050000</v>
      </c>
      <c r="H885" s="102"/>
      <c r="I885" s="152">
        <v>0</v>
      </c>
      <c r="J885" s="152">
        <v>0</v>
      </c>
      <c r="K885" s="152">
        <v>0</v>
      </c>
      <c r="M885" s="120">
        <f>J885*$AI$6/200</f>
        <v>0</v>
      </c>
      <c r="N885" s="120">
        <f t="shared" si="723"/>
        <v>0</v>
      </c>
      <c r="O885" s="120">
        <f t="shared" si="718"/>
        <v>100000</v>
      </c>
      <c r="P885" s="154">
        <f t="shared" si="717"/>
        <v>7.7220077220077222E-3</v>
      </c>
      <c r="Q885" s="154">
        <f t="shared" si="724"/>
        <v>-3.3913222391121808E-2</v>
      </c>
    </row>
    <row r="886" spans="1:18">
      <c r="A886" s="102">
        <v>885</v>
      </c>
      <c r="B886" s="151" t="s">
        <v>2910</v>
      </c>
      <c r="C886" s="150">
        <v>41433</v>
      </c>
      <c r="D886" s="116">
        <v>13030000</v>
      </c>
      <c r="E886" s="116">
        <v>13030000</v>
      </c>
      <c r="F886" s="116">
        <v>13080000</v>
      </c>
      <c r="G886" s="116">
        <v>13050000</v>
      </c>
      <c r="H886" s="102"/>
      <c r="I886" s="153">
        <v>0</v>
      </c>
      <c r="J886" s="153">
        <v>0</v>
      </c>
      <c r="K886" s="153">
        <v>0</v>
      </c>
      <c r="M886" s="120">
        <f>J886*$AI$6/200</f>
        <v>0</v>
      </c>
      <c r="N886" s="120">
        <f t="shared" si="723"/>
        <v>0</v>
      </c>
      <c r="O886" s="120">
        <f t="shared" si="718"/>
        <v>0</v>
      </c>
      <c r="P886" s="154">
        <f t="shared" si="717"/>
        <v>0</v>
      </c>
      <c r="Q886" s="154">
        <f t="shared" si="724"/>
        <v>-9.7733042213528892E-3</v>
      </c>
    </row>
    <row r="887" spans="1:18">
      <c r="A887" s="102">
        <v>886</v>
      </c>
      <c r="B887" s="151" t="s">
        <v>2909</v>
      </c>
      <c r="C887" s="150">
        <v>41434</v>
      </c>
      <c r="D887" s="116">
        <v>13040000</v>
      </c>
      <c r="E887" s="116">
        <v>12890000</v>
      </c>
      <c r="F887" s="116">
        <v>13040000</v>
      </c>
      <c r="G887" s="116">
        <v>12900000</v>
      </c>
      <c r="H887" s="102"/>
      <c r="I887" s="116">
        <f t="shared" ref="I887:I950" si="761">G887*1.1</f>
        <v>14190000.000000002</v>
      </c>
      <c r="J887" s="116">
        <f t="shared" ref="J887:J950" si="762">G887/3</f>
        <v>4300000</v>
      </c>
      <c r="K887" s="120">
        <f t="shared" ref="K887" si="763">G1155</f>
        <v>9835000</v>
      </c>
      <c r="L887" s="120">
        <f t="shared" ref="L887" si="764">K887-I887</f>
        <v>-4355000.0000000019</v>
      </c>
      <c r="M887" s="120">
        <f>J887*$AI$6/200</f>
        <v>537500</v>
      </c>
      <c r="N887" s="120">
        <f t="shared" si="723"/>
        <v>-3817500.0000000019</v>
      </c>
      <c r="O887" s="120">
        <f t="shared" si="718"/>
        <v>-150000</v>
      </c>
      <c r="P887" s="154">
        <f t="shared" si="717"/>
        <v>-1.1494252873563218E-2</v>
      </c>
      <c r="Q887" s="154">
        <f t="shared" si="724"/>
        <v>-1.0532029562779292E-2</v>
      </c>
      <c r="R887" s="102">
        <v>1</v>
      </c>
    </row>
    <row r="888" spans="1:18">
      <c r="A888" s="102">
        <v>887</v>
      </c>
      <c r="B888" s="151" t="s">
        <v>2908</v>
      </c>
      <c r="C888" s="150">
        <v>41435</v>
      </c>
      <c r="D888" s="116">
        <v>12840000</v>
      </c>
      <c r="E888" s="116">
        <v>12780000</v>
      </c>
      <c r="F888" s="116">
        <v>12880000</v>
      </c>
      <c r="G888" s="116">
        <v>12800000</v>
      </c>
      <c r="H888" s="102"/>
      <c r="I888" s="152">
        <v>0</v>
      </c>
      <c r="J888" s="152">
        <v>0</v>
      </c>
      <c r="K888" s="152">
        <v>0</v>
      </c>
      <c r="M888" s="120">
        <f>J888*$AI$6/200</f>
        <v>0</v>
      </c>
      <c r="N888" s="120">
        <f t="shared" si="723"/>
        <v>0</v>
      </c>
      <c r="O888" s="120">
        <f t="shared" si="718"/>
        <v>-100000</v>
      </c>
      <c r="P888" s="154">
        <f t="shared" si="717"/>
        <v>-7.7519379844961239E-3</v>
      </c>
      <c r="Q888" s="154">
        <f t="shared" si="724"/>
        <v>-2.3542582663787545E-2</v>
      </c>
    </row>
    <row r="889" spans="1:18">
      <c r="A889" s="102">
        <v>888</v>
      </c>
      <c r="B889" s="151" t="s">
        <v>2907</v>
      </c>
      <c r="C889" s="150">
        <v>41436</v>
      </c>
      <c r="D889" s="116">
        <v>12660000</v>
      </c>
      <c r="E889" s="116">
        <v>12450000</v>
      </c>
      <c r="F889" s="116">
        <v>12660000</v>
      </c>
      <c r="G889" s="116">
        <v>12630000</v>
      </c>
      <c r="H889" s="102"/>
      <c r="I889" s="152">
        <v>0</v>
      </c>
      <c r="J889" s="152">
        <v>0</v>
      </c>
      <c r="K889" s="152">
        <v>0</v>
      </c>
      <c r="M889" s="120">
        <f>J889*$AI$6/200</f>
        <v>0</v>
      </c>
      <c r="N889" s="120">
        <f t="shared" si="723"/>
        <v>0</v>
      </c>
      <c r="O889" s="120">
        <f t="shared" si="718"/>
        <v>-170000</v>
      </c>
      <c r="P889" s="154">
        <f t="shared" si="717"/>
        <v>-1.328125E-2</v>
      </c>
      <c r="Q889" s="154">
        <f t="shared" si="724"/>
        <v>-2.4481500209222351E-2</v>
      </c>
    </row>
    <row r="890" spans="1:18">
      <c r="A890" s="102">
        <v>889</v>
      </c>
      <c r="B890" s="151" t="s">
        <v>2906</v>
      </c>
      <c r="C890" s="150">
        <v>41437</v>
      </c>
      <c r="D890" s="116">
        <v>12660000</v>
      </c>
      <c r="E890" s="116">
        <v>12660000</v>
      </c>
      <c r="F890" s="116">
        <v>13050000</v>
      </c>
      <c r="G890" s="116">
        <v>12990000</v>
      </c>
      <c r="H890" s="102"/>
      <c r="I890" s="152">
        <v>0</v>
      </c>
      <c r="J890" s="152">
        <v>0</v>
      </c>
      <c r="K890" s="152">
        <v>0</v>
      </c>
      <c r="M890" s="120">
        <f>J890*$AI$6/200</f>
        <v>0</v>
      </c>
      <c r="N890" s="120">
        <f t="shared" si="723"/>
        <v>0</v>
      </c>
      <c r="O890" s="120">
        <f t="shared" si="718"/>
        <v>360000</v>
      </c>
      <c r="P890" s="154">
        <f t="shared" si="717"/>
        <v>2.8503562945368172E-2</v>
      </c>
      <c r="Q890" s="154">
        <f t="shared" si="724"/>
        <v>-2.480543313605162E-2</v>
      </c>
    </row>
    <row r="891" spans="1:18">
      <c r="A891" s="102">
        <v>890</v>
      </c>
      <c r="B891" s="151" t="s">
        <v>2905</v>
      </c>
      <c r="C891" s="150">
        <v>41438</v>
      </c>
      <c r="D891" s="116">
        <v>13100000</v>
      </c>
      <c r="E891" s="116">
        <v>13050000</v>
      </c>
      <c r="F891" s="116">
        <v>13120000</v>
      </c>
      <c r="G891" s="116">
        <v>13080000</v>
      </c>
      <c r="H891" s="102"/>
      <c r="I891" s="153">
        <v>0</v>
      </c>
      <c r="J891" s="153">
        <v>0</v>
      </c>
      <c r="K891" s="153">
        <v>0</v>
      </c>
      <c r="M891" s="120">
        <f>J891*$AI$6/200</f>
        <v>0</v>
      </c>
      <c r="N891" s="120">
        <f t="shared" si="723"/>
        <v>0</v>
      </c>
      <c r="O891" s="120">
        <f t="shared" si="718"/>
        <v>90000</v>
      </c>
      <c r="P891" s="154">
        <f t="shared" si="717"/>
        <v>6.9284064665127024E-3</v>
      </c>
      <c r="Q891" s="154">
        <f t="shared" si="724"/>
        <v>-4.0238779126911713E-3</v>
      </c>
    </row>
    <row r="892" spans="1:18">
      <c r="A892" s="102">
        <v>891</v>
      </c>
      <c r="B892" s="151" t="s">
        <v>2904</v>
      </c>
      <c r="C892" s="150">
        <v>41440</v>
      </c>
      <c r="D892" s="116">
        <v>12650000</v>
      </c>
      <c r="E892" s="116">
        <v>12000000</v>
      </c>
      <c r="F892" s="116">
        <v>12680000</v>
      </c>
      <c r="G892" s="116">
        <v>12120000</v>
      </c>
      <c r="H892" s="102"/>
      <c r="I892" s="116">
        <f t="shared" ref="I892:I955" si="765">G892*1.1</f>
        <v>13332000.000000002</v>
      </c>
      <c r="J892" s="116">
        <f t="shared" ref="J892:J955" si="766">G892/3</f>
        <v>4040000</v>
      </c>
      <c r="K892" s="120">
        <f t="shared" ref="K892" si="767">G1160</f>
        <v>9800000</v>
      </c>
      <c r="L892" s="120">
        <f t="shared" ref="L892" si="768">K892-I892</f>
        <v>-3532000.0000000019</v>
      </c>
      <c r="M892" s="120">
        <f>J892*$AI$6/200</f>
        <v>505000</v>
      </c>
      <c r="N892" s="120">
        <f t="shared" si="723"/>
        <v>-3027000.0000000019</v>
      </c>
      <c r="O892" s="120">
        <f t="shared" si="718"/>
        <v>-960000</v>
      </c>
      <c r="P892" s="154">
        <f t="shared" si="717"/>
        <v>-7.3394495412844041E-2</v>
      </c>
      <c r="Q892" s="154">
        <f t="shared" si="724"/>
        <v>2.9045285538215311E-3</v>
      </c>
      <c r="R892" s="102">
        <v>1</v>
      </c>
    </row>
    <row r="893" spans="1:18">
      <c r="A893" s="102">
        <v>892</v>
      </c>
      <c r="B893" s="151" t="s">
        <v>2903</v>
      </c>
      <c r="C893" s="150">
        <v>41441</v>
      </c>
      <c r="D893" s="116">
        <v>12500000</v>
      </c>
      <c r="E893" s="116">
        <v>12380000</v>
      </c>
      <c r="F893" s="116">
        <v>12680000</v>
      </c>
      <c r="G893" s="116">
        <v>12600000</v>
      </c>
      <c r="H893" s="102"/>
      <c r="I893" s="152">
        <v>0</v>
      </c>
      <c r="J893" s="152">
        <v>0</v>
      </c>
      <c r="K893" s="152">
        <v>0</v>
      </c>
      <c r="M893" s="120">
        <f>J893*$AI$6/200</f>
        <v>0</v>
      </c>
      <c r="N893" s="120">
        <f t="shared" si="723"/>
        <v>0</v>
      </c>
      <c r="O893" s="120">
        <f t="shared" si="718"/>
        <v>480000</v>
      </c>
      <c r="P893" s="154">
        <f t="shared" si="717"/>
        <v>3.9603960396039604E-2</v>
      </c>
      <c r="Q893" s="154">
        <f t="shared" si="724"/>
        <v>-5.8995713985459289E-2</v>
      </c>
    </row>
    <row r="894" spans="1:18">
      <c r="A894" s="102">
        <v>893</v>
      </c>
      <c r="B894" s="151" t="s">
        <v>2902</v>
      </c>
      <c r="C894" s="150">
        <v>41442</v>
      </c>
      <c r="D894" s="116">
        <v>12380000</v>
      </c>
      <c r="E894" s="116">
        <v>12280000</v>
      </c>
      <c r="F894" s="116">
        <v>12570000</v>
      </c>
      <c r="G894" s="116">
        <v>12550000</v>
      </c>
      <c r="H894" s="102"/>
      <c r="I894" s="152">
        <v>0</v>
      </c>
      <c r="J894" s="152">
        <v>0</v>
      </c>
      <c r="K894" s="152">
        <v>0</v>
      </c>
      <c r="M894" s="120">
        <f>J894*$AI$6/200</f>
        <v>0</v>
      </c>
      <c r="N894" s="120">
        <f t="shared" si="723"/>
        <v>0</v>
      </c>
      <c r="O894" s="120">
        <f t="shared" si="718"/>
        <v>-50000</v>
      </c>
      <c r="P894" s="154">
        <f t="shared" si="717"/>
        <v>-3.968253968253968E-3</v>
      </c>
      <c r="Q894" s="154">
        <f t="shared" si="724"/>
        <v>-1.163981560492356E-2</v>
      </c>
    </row>
    <row r="895" spans="1:18">
      <c r="A895" s="102">
        <v>894</v>
      </c>
      <c r="B895" s="151" t="s">
        <v>2901</v>
      </c>
      <c r="C895" s="150">
        <v>41443</v>
      </c>
      <c r="D895" s="116">
        <v>12680000</v>
      </c>
      <c r="E895" s="116">
        <v>12350000</v>
      </c>
      <c r="F895" s="116">
        <v>12680000</v>
      </c>
      <c r="G895" s="116">
        <v>12350000</v>
      </c>
      <c r="H895" s="102"/>
      <c r="I895" s="152">
        <v>0</v>
      </c>
      <c r="J895" s="152">
        <v>0</v>
      </c>
      <c r="K895" s="152">
        <v>0</v>
      </c>
      <c r="M895" s="120">
        <f>J895*$AI$6/200</f>
        <v>0</v>
      </c>
      <c r="N895" s="120">
        <f t="shared" si="723"/>
        <v>0</v>
      </c>
      <c r="O895" s="120">
        <f t="shared" si="718"/>
        <v>-200000</v>
      </c>
      <c r="P895" s="154">
        <f t="shared" si="717"/>
        <v>-1.5936254980079681E-2</v>
      </c>
      <c r="Q895" s="154">
        <f t="shared" si="724"/>
        <v>-2.3268195731775271E-3</v>
      </c>
    </row>
    <row r="896" spans="1:18">
      <c r="A896" s="102">
        <v>895</v>
      </c>
      <c r="B896" s="151" t="s">
        <v>2900</v>
      </c>
      <c r="C896" s="150">
        <v>41444</v>
      </c>
      <c r="D896" s="116">
        <v>12230000</v>
      </c>
      <c r="E896" s="116">
        <v>12030000</v>
      </c>
      <c r="F896" s="116">
        <v>12250000</v>
      </c>
      <c r="G896" s="116">
        <v>12050000</v>
      </c>
      <c r="H896" s="102"/>
      <c r="I896" s="153">
        <v>0</v>
      </c>
      <c r="J896" s="153">
        <v>0</v>
      </c>
      <c r="K896" s="153">
        <v>0</v>
      </c>
      <c r="M896" s="120">
        <f>J896*$AI$6/200</f>
        <v>0</v>
      </c>
      <c r="N896" s="120">
        <f t="shared" si="723"/>
        <v>0</v>
      </c>
      <c r="O896" s="120">
        <f t="shared" si="718"/>
        <v>-300000</v>
      </c>
      <c r="P896" s="154">
        <f t="shared" si="717"/>
        <v>-2.4291497975708502E-2</v>
      </c>
      <c r="Q896" s="154">
        <f t="shared" si="724"/>
        <v>-4.6766637498625384E-2</v>
      </c>
    </row>
    <row r="897" spans="1:18">
      <c r="A897" s="102">
        <v>896</v>
      </c>
      <c r="B897" s="151" t="s">
        <v>2899</v>
      </c>
      <c r="C897" s="150">
        <v>41445</v>
      </c>
      <c r="D897" s="116">
        <v>11800000</v>
      </c>
      <c r="E897" s="116">
        <v>11600000</v>
      </c>
      <c r="F897" s="116">
        <v>11810000</v>
      </c>
      <c r="G897" s="116">
        <v>11710000</v>
      </c>
      <c r="H897" s="102"/>
      <c r="I897" s="116">
        <f t="shared" ref="I897:I960" si="769">G897*1.1</f>
        <v>12881000.000000002</v>
      </c>
      <c r="J897" s="116">
        <f t="shared" ref="J897:J960" si="770">G897/3</f>
        <v>3903333.3333333335</v>
      </c>
      <c r="K897" s="120">
        <f t="shared" ref="K897" si="771">G1165</f>
        <v>9960000</v>
      </c>
      <c r="L897" s="120">
        <f t="shared" ref="L897" si="772">K897-I897</f>
        <v>-2921000.0000000019</v>
      </c>
      <c r="M897" s="120">
        <f>J897*$AI$6/200</f>
        <v>487916.66666666674</v>
      </c>
      <c r="N897" s="120">
        <f t="shared" si="723"/>
        <v>-2433083.3333333349</v>
      </c>
      <c r="O897" s="120">
        <f t="shared" si="718"/>
        <v>-340000</v>
      </c>
      <c r="P897" s="154">
        <f t="shared" si="717"/>
        <v>-2.8215767634854772E-2</v>
      </c>
      <c r="Q897" s="154">
        <f t="shared" si="724"/>
        <v>-7.7986541940846588E-2</v>
      </c>
      <c r="R897" s="102">
        <v>1</v>
      </c>
    </row>
    <row r="898" spans="1:18">
      <c r="A898" s="102">
        <v>897</v>
      </c>
      <c r="B898" s="151" t="s">
        <v>2898</v>
      </c>
      <c r="C898" s="150">
        <v>41447</v>
      </c>
      <c r="D898" s="116">
        <v>11640000</v>
      </c>
      <c r="E898" s="116">
        <v>11080000</v>
      </c>
      <c r="F898" s="116">
        <v>11640000</v>
      </c>
      <c r="G898" s="116">
        <v>11200000</v>
      </c>
      <c r="H898" s="102"/>
      <c r="I898" s="152">
        <v>0</v>
      </c>
      <c r="J898" s="152">
        <v>0</v>
      </c>
      <c r="K898" s="152">
        <v>0</v>
      </c>
      <c r="M898" s="120">
        <f>J898*$AI$6/200</f>
        <v>0</v>
      </c>
      <c r="N898" s="120">
        <f t="shared" si="723"/>
        <v>0</v>
      </c>
      <c r="O898" s="120">
        <f t="shared" si="718"/>
        <v>-510000</v>
      </c>
      <c r="P898" s="154">
        <f t="shared" si="717"/>
        <v>-4.3552519214346712E-2</v>
      </c>
      <c r="Q898" s="154">
        <f t="shared" si="724"/>
        <v>-3.2807814162857316E-2</v>
      </c>
    </row>
    <row r="899" spans="1:18">
      <c r="A899" s="102">
        <v>898</v>
      </c>
      <c r="B899" s="151" t="s">
        <v>2897</v>
      </c>
      <c r="C899" s="150">
        <v>41448</v>
      </c>
      <c r="D899" s="116">
        <v>10880000</v>
      </c>
      <c r="E899" s="116">
        <v>10380000</v>
      </c>
      <c r="F899" s="116">
        <v>11300000</v>
      </c>
      <c r="G899" s="116">
        <v>10970000</v>
      </c>
      <c r="H899" s="102"/>
      <c r="I899" s="152">
        <v>0</v>
      </c>
      <c r="J899" s="152">
        <v>0</v>
      </c>
      <c r="K899" s="152">
        <v>0</v>
      </c>
      <c r="M899" s="120">
        <f>J899*$AI$6/200</f>
        <v>0</v>
      </c>
      <c r="N899" s="120">
        <f t="shared" si="723"/>
        <v>0</v>
      </c>
      <c r="O899" s="120">
        <f t="shared" si="718"/>
        <v>-230000</v>
      </c>
      <c r="P899" s="154">
        <f t="shared" ref="P899:P962" si="773">O899/G898</f>
        <v>-2.0535714285714286E-2</v>
      </c>
      <c r="Q899" s="154">
        <f t="shared" si="724"/>
        <v>-0.11596429377324363</v>
      </c>
    </row>
    <row r="900" spans="1:18">
      <c r="A900" s="102">
        <v>899</v>
      </c>
      <c r="B900" s="151" t="s">
        <v>2896</v>
      </c>
      <c r="C900" s="150">
        <v>41449</v>
      </c>
      <c r="D900" s="116">
        <v>10980000</v>
      </c>
      <c r="E900" s="116">
        <v>10980000</v>
      </c>
      <c r="F900" s="116">
        <v>10980000</v>
      </c>
      <c r="G900" s="116">
        <v>10980000</v>
      </c>
      <c r="H900" s="102"/>
      <c r="I900" s="152">
        <v>0</v>
      </c>
      <c r="J900" s="152">
        <v>0</v>
      </c>
      <c r="K900" s="152">
        <v>0</v>
      </c>
      <c r="M900" s="120">
        <f>J900*$AI$6/200</f>
        <v>0</v>
      </c>
      <c r="N900" s="120">
        <f t="shared" si="723"/>
        <v>0</v>
      </c>
      <c r="O900" s="120">
        <f t="shared" ref="O900:O963" si="774">G900-G899</f>
        <v>10000</v>
      </c>
      <c r="P900" s="154">
        <f t="shared" si="773"/>
        <v>9.1157702825888785E-4</v>
      </c>
      <c r="Q900" s="154">
        <f t="shared" si="724"/>
        <v>-0.13253175409070397</v>
      </c>
    </row>
    <row r="901" spans="1:18">
      <c r="A901" s="102">
        <v>900</v>
      </c>
      <c r="B901" s="151" t="s">
        <v>2895</v>
      </c>
      <c r="C901" s="150">
        <v>41450</v>
      </c>
      <c r="D901" s="116">
        <v>10620000</v>
      </c>
      <c r="E901" s="116">
        <v>10580000</v>
      </c>
      <c r="F901" s="116">
        <v>11120000</v>
      </c>
      <c r="G901" s="116">
        <v>10900000</v>
      </c>
      <c r="H901" s="102"/>
      <c r="I901" s="153">
        <v>0</v>
      </c>
      <c r="J901" s="153">
        <v>0</v>
      </c>
      <c r="K901" s="153">
        <v>0</v>
      </c>
      <c r="M901" s="120">
        <f>J901*$AI$6/200</f>
        <v>0</v>
      </c>
      <c r="N901" s="120">
        <f t="shared" si="723"/>
        <v>0</v>
      </c>
      <c r="O901" s="120">
        <f t="shared" si="774"/>
        <v>-80000</v>
      </c>
      <c r="P901" s="154">
        <f t="shared" si="773"/>
        <v>-7.2859744990892532E-3</v>
      </c>
      <c r="Q901" s="154">
        <f t="shared" si="724"/>
        <v>-0.11568392208236537</v>
      </c>
    </row>
    <row r="902" spans="1:18">
      <c r="A902" s="102">
        <v>901</v>
      </c>
      <c r="B902" s="151" t="s">
        <v>2894</v>
      </c>
      <c r="C902" s="150">
        <v>41451</v>
      </c>
      <c r="D902" s="116">
        <v>10680000</v>
      </c>
      <c r="E902" s="116">
        <v>10660000</v>
      </c>
      <c r="F902" s="116">
        <v>10930000</v>
      </c>
      <c r="G902" s="116">
        <v>10830000</v>
      </c>
      <c r="H902" s="102"/>
      <c r="I902" s="116">
        <f t="shared" ref="I902:I965" si="775">G902*1.1</f>
        <v>11913000.000000002</v>
      </c>
      <c r="J902" s="116">
        <f t="shared" ref="J902:J965" si="776">G902/3</f>
        <v>3610000</v>
      </c>
      <c r="K902" s="120">
        <f t="shared" ref="K902" si="777">G1170</f>
        <v>10110000</v>
      </c>
      <c r="L902" s="120">
        <f t="shared" ref="L902" si="778">K902-I902</f>
        <v>-1803000.0000000019</v>
      </c>
      <c r="M902" s="120">
        <f>J902*$AI$6/200</f>
        <v>451250</v>
      </c>
      <c r="N902" s="120">
        <f t="shared" si="723"/>
        <v>-1351750.0000000019</v>
      </c>
      <c r="O902" s="120">
        <f t="shared" si="774"/>
        <v>-70000</v>
      </c>
      <c r="P902" s="154">
        <f t="shared" si="773"/>
        <v>-6.4220183486238536E-3</v>
      </c>
      <c r="Q902" s="154">
        <f t="shared" si="724"/>
        <v>-9.8678398605746134E-2</v>
      </c>
      <c r="R902" s="102">
        <v>1</v>
      </c>
    </row>
    <row r="903" spans="1:18">
      <c r="A903" s="102">
        <v>902</v>
      </c>
      <c r="B903" s="151" t="s">
        <v>2893</v>
      </c>
      <c r="C903" s="150">
        <v>41452</v>
      </c>
      <c r="D903" s="116">
        <v>11000000</v>
      </c>
      <c r="E903" s="116">
        <v>10920000</v>
      </c>
      <c r="F903" s="116">
        <v>11110000</v>
      </c>
      <c r="G903" s="116">
        <v>10950000</v>
      </c>
      <c r="H903" s="102"/>
      <c r="I903" s="152">
        <v>0</v>
      </c>
      <c r="J903" s="152">
        <v>0</v>
      </c>
      <c r="K903" s="152">
        <v>0</v>
      </c>
      <c r="M903" s="120">
        <f>J903*$AI$6/200</f>
        <v>0</v>
      </c>
      <c r="N903" s="120">
        <f t="shared" si="723"/>
        <v>0</v>
      </c>
      <c r="O903" s="120">
        <f t="shared" si="774"/>
        <v>120000</v>
      </c>
      <c r="P903" s="154">
        <f t="shared" si="773"/>
        <v>1.1080332409972299E-2</v>
      </c>
      <c r="Q903" s="154">
        <f t="shared" si="724"/>
        <v>-7.6884649319515219E-2</v>
      </c>
    </row>
    <row r="904" spans="1:18">
      <c r="A904" s="102">
        <v>903</v>
      </c>
      <c r="B904" s="151" t="s">
        <v>2892</v>
      </c>
      <c r="C904" s="150">
        <v>41454</v>
      </c>
      <c r="D904" s="116">
        <v>11020000</v>
      </c>
      <c r="E904" s="116">
        <v>10860000</v>
      </c>
      <c r="F904" s="116">
        <v>11070000</v>
      </c>
      <c r="G904" s="116">
        <v>10900000</v>
      </c>
      <c r="H904" s="102"/>
      <c r="I904" s="152">
        <v>0</v>
      </c>
      <c r="J904" s="152">
        <v>0</v>
      </c>
      <c r="K904" s="152">
        <v>0</v>
      </c>
      <c r="M904" s="120">
        <f>J904*$AI$6/200</f>
        <v>0</v>
      </c>
      <c r="N904" s="120">
        <f t="shared" ref="N904:N967" si="779">L904+M904</f>
        <v>0</v>
      </c>
      <c r="O904" s="120">
        <f t="shared" si="774"/>
        <v>-50000</v>
      </c>
      <c r="P904" s="154">
        <f t="shared" si="773"/>
        <v>-4.5662100456621002E-3</v>
      </c>
      <c r="Q904" s="154">
        <f t="shared" ref="Q904:Q967" si="780">SUM(P899:P903)</f>
        <v>-2.2251797695196203E-2</v>
      </c>
    </row>
    <row r="905" spans="1:18">
      <c r="A905" s="102">
        <v>904</v>
      </c>
      <c r="B905" s="151" t="s">
        <v>2891</v>
      </c>
      <c r="C905" s="150">
        <v>41455</v>
      </c>
      <c r="D905" s="116">
        <v>11010000</v>
      </c>
      <c r="E905" s="116">
        <v>10960000</v>
      </c>
      <c r="F905" s="116">
        <v>11120000</v>
      </c>
      <c r="G905" s="116">
        <v>11110000</v>
      </c>
      <c r="H905" s="102"/>
      <c r="I905" s="152">
        <v>0</v>
      </c>
      <c r="J905" s="152">
        <v>0</v>
      </c>
      <c r="K905" s="152">
        <v>0</v>
      </c>
      <c r="M905" s="120">
        <f>J905*$AI$6/200</f>
        <v>0</v>
      </c>
      <c r="N905" s="120">
        <f t="shared" si="779"/>
        <v>0</v>
      </c>
      <c r="O905" s="120">
        <f t="shared" si="774"/>
        <v>210000</v>
      </c>
      <c r="P905" s="154">
        <f t="shared" si="773"/>
        <v>1.9266055045871561E-2</v>
      </c>
      <c r="Q905" s="154">
        <f t="shared" si="780"/>
        <v>-6.2822934551440193E-3</v>
      </c>
    </row>
    <row r="906" spans="1:18">
      <c r="A906" s="102">
        <v>905</v>
      </c>
      <c r="B906" s="151" t="s">
        <v>2890</v>
      </c>
      <c r="C906" s="150">
        <v>41456</v>
      </c>
      <c r="D906" s="116">
        <v>11380000</v>
      </c>
      <c r="E906" s="116">
        <v>11320000</v>
      </c>
      <c r="F906" s="116">
        <v>11480000</v>
      </c>
      <c r="G906" s="116">
        <v>11410000</v>
      </c>
      <c r="H906" s="102"/>
      <c r="I906" s="153">
        <v>0</v>
      </c>
      <c r="J906" s="153">
        <v>0</v>
      </c>
      <c r="K906" s="153">
        <v>0</v>
      </c>
      <c r="M906" s="120">
        <f>J906*$AI$6/200</f>
        <v>0</v>
      </c>
      <c r="N906" s="120">
        <f t="shared" si="779"/>
        <v>0</v>
      </c>
      <c r="O906" s="120">
        <f t="shared" si="774"/>
        <v>300000</v>
      </c>
      <c r="P906" s="154">
        <f t="shared" si="773"/>
        <v>2.7002700270027002E-2</v>
      </c>
      <c r="Q906" s="154">
        <f t="shared" si="780"/>
        <v>1.2072184562468653E-2</v>
      </c>
    </row>
    <row r="907" spans="1:18">
      <c r="A907" s="102">
        <v>906</v>
      </c>
      <c r="B907" s="151" t="s">
        <v>2889</v>
      </c>
      <c r="C907" s="150">
        <v>41457</v>
      </c>
      <c r="D907" s="116">
        <v>11500000</v>
      </c>
      <c r="E907" s="116">
        <v>11430000</v>
      </c>
      <c r="F907" s="116">
        <v>11530000</v>
      </c>
      <c r="G907" s="116">
        <v>11450000</v>
      </c>
      <c r="H907" s="102"/>
      <c r="I907" s="116">
        <f t="shared" ref="I907:I970" si="781">G907*1.1</f>
        <v>12595000.000000002</v>
      </c>
      <c r="J907" s="116">
        <f t="shared" ref="J907:J970" si="782">G907/3</f>
        <v>3816666.6666666665</v>
      </c>
      <c r="K907" s="120">
        <f t="shared" ref="K907" si="783">G1175</f>
        <v>10190000</v>
      </c>
      <c r="L907" s="120">
        <f t="shared" ref="L907" si="784">K907-I907</f>
        <v>-2405000.0000000019</v>
      </c>
      <c r="M907" s="120">
        <f>J907*$AI$6/200</f>
        <v>477083.33333333326</v>
      </c>
      <c r="N907" s="120">
        <f t="shared" si="779"/>
        <v>-1927916.6666666686</v>
      </c>
      <c r="O907" s="120">
        <f t="shared" si="774"/>
        <v>40000</v>
      </c>
      <c r="P907" s="154">
        <f t="shared" si="773"/>
        <v>3.5056967572304996E-3</v>
      </c>
      <c r="Q907" s="154">
        <f t="shared" si="780"/>
        <v>4.6360859331584903E-2</v>
      </c>
      <c r="R907" s="102">
        <v>1</v>
      </c>
    </row>
    <row r="908" spans="1:18">
      <c r="A908" s="102">
        <v>907</v>
      </c>
      <c r="B908" s="151" t="s">
        <v>2888</v>
      </c>
      <c r="C908" s="150">
        <v>41458</v>
      </c>
      <c r="D908" s="116">
        <v>11370000</v>
      </c>
      <c r="E908" s="116">
        <v>11250000</v>
      </c>
      <c r="F908" s="116">
        <v>11420000</v>
      </c>
      <c r="G908" s="116">
        <v>11400000</v>
      </c>
      <c r="H908" s="102"/>
      <c r="I908" s="152">
        <v>0</v>
      </c>
      <c r="J908" s="152">
        <v>0</v>
      </c>
      <c r="K908" s="152">
        <v>0</v>
      </c>
      <c r="M908" s="120">
        <f>J908*$AI$6/200</f>
        <v>0</v>
      </c>
      <c r="N908" s="120">
        <f t="shared" si="779"/>
        <v>0</v>
      </c>
      <c r="O908" s="120">
        <f t="shared" si="774"/>
        <v>-50000</v>
      </c>
      <c r="P908" s="154">
        <f t="shared" si="773"/>
        <v>-4.3668122270742356E-3</v>
      </c>
      <c r="Q908" s="154">
        <f t="shared" si="780"/>
        <v>5.6288574437439259E-2</v>
      </c>
    </row>
    <row r="909" spans="1:18">
      <c r="A909" s="102">
        <v>908</v>
      </c>
      <c r="B909" s="151" t="s">
        <v>2887</v>
      </c>
      <c r="C909" s="150">
        <v>41459</v>
      </c>
      <c r="D909" s="116">
        <v>11370000</v>
      </c>
      <c r="E909" s="116">
        <v>11350000</v>
      </c>
      <c r="F909" s="116">
        <v>11380000</v>
      </c>
      <c r="G909" s="116">
        <v>11360000</v>
      </c>
      <c r="H909" s="102"/>
      <c r="I909" s="152">
        <v>0</v>
      </c>
      <c r="J909" s="152">
        <v>0</v>
      </c>
      <c r="K909" s="152">
        <v>0</v>
      </c>
      <c r="M909" s="120">
        <f>J909*$AI$6/200</f>
        <v>0</v>
      </c>
      <c r="N909" s="120">
        <f t="shared" si="779"/>
        <v>0</v>
      </c>
      <c r="O909" s="120">
        <f t="shared" si="774"/>
        <v>-40000</v>
      </c>
      <c r="P909" s="154">
        <f t="shared" si="773"/>
        <v>-3.5087719298245615E-3</v>
      </c>
      <c r="Q909" s="154">
        <f t="shared" si="780"/>
        <v>4.0841429800392737E-2</v>
      </c>
    </row>
    <row r="910" spans="1:18">
      <c r="A910" s="102">
        <v>909</v>
      </c>
      <c r="B910" s="151" t="s">
        <v>2886</v>
      </c>
      <c r="C910" s="150">
        <v>41461</v>
      </c>
      <c r="D910" s="116">
        <v>11100000</v>
      </c>
      <c r="E910" s="116">
        <v>10920000</v>
      </c>
      <c r="F910" s="116">
        <v>11150000</v>
      </c>
      <c r="G910" s="116">
        <v>10930000</v>
      </c>
      <c r="H910" s="102"/>
      <c r="I910" s="152">
        <v>0</v>
      </c>
      <c r="J910" s="152">
        <v>0</v>
      </c>
      <c r="K910" s="152">
        <v>0</v>
      </c>
      <c r="M910" s="120">
        <f>J910*$AI$6/200</f>
        <v>0</v>
      </c>
      <c r="N910" s="120">
        <f t="shared" si="779"/>
        <v>0</v>
      </c>
      <c r="O910" s="120">
        <f t="shared" si="774"/>
        <v>-430000</v>
      </c>
      <c r="P910" s="154">
        <f t="shared" si="773"/>
        <v>-3.7852112676056336E-2</v>
      </c>
      <c r="Q910" s="154">
        <f t="shared" si="780"/>
        <v>4.1898867916230279E-2</v>
      </c>
    </row>
    <row r="911" spans="1:18">
      <c r="A911" s="102">
        <v>910</v>
      </c>
      <c r="B911" s="151" t="s">
        <v>2885</v>
      </c>
      <c r="C911" s="150">
        <v>41462</v>
      </c>
      <c r="D911" s="116">
        <v>10900000</v>
      </c>
      <c r="E911" s="116">
        <v>10825000</v>
      </c>
      <c r="F911" s="116">
        <v>11060000</v>
      </c>
      <c r="G911" s="116">
        <v>11030000</v>
      </c>
      <c r="H911" s="102"/>
      <c r="I911" s="153">
        <v>0</v>
      </c>
      <c r="J911" s="153">
        <v>0</v>
      </c>
      <c r="K911" s="153">
        <v>0</v>
      </c>
      <c r="M911" s="120">
        <f>J911*$AI$6/200</f>
        <v>0</v>
      </c>
      <c r="N911" s="120">
        <f t="shared" si="779"/>
        <v>0</v>
      </c>
      <c r="O911" s="120">
        <f t="shared" si="774"/>
        <v>100000</v>
      </c>
      <c r="P911" s="154">
        <f t="shared" si="773"/>
        <v>9.1491308325709064E-3</v>
      </c>
      <c r="Q911" s="154">
        <f t="shared" si="780"/>
        <v>-1.5219299805697632E-2</v>
      </c>
    </row>
    <row r="912" spans="1:18">
      <c r="A912" s="102">
        <v>911</v>
      </c>
      <c r="B912" s="151" t="s">
        <v>2884</v>
      </c>
      <c r="C912" s="150">
        <v>41463</v>
      </c>
      <c r="D912" s="116">
        <v>11020000</v>
      </c>
      <c r="E912" s="116">
        <v>10950000</v>
      </c>
      <c r="F912" s="116">
        <v>11050000</v>
      </c>
      <c r="G912" s="116">
        <v>10970000</v>
      </c>
      <c r="H912" s="102"/>
      <c r="I912" s="116">
        <f t="shared" ref="I912:I975" si="785">G912*1.1</f>
        <v>12067000.000000002</v>
      </c>
      <c r="J912" s="116">
        <f t="shared" ref="J912:J975" si="786">G912/3</f>
        <v>3656666.6666666665</v>
      </c>
      <c r="K912" s="120">
        <f t="shared" ref="K912" si="787">G1180</f>
        <v>9800000</v>
      </c>
      <c r="L912" s="120">
        <f t="shared" ref="L912" si="788">K912-I912</f>
        <v>-2267000.0000000019</v>
      </c>
      <c r="M912" s="120">
        <f>J912*$AI$6/200</f>
        <v>457083.33333333326</v>
      </c>
      <c r="N912" s="120">
        <f t="shared" si="779"/>
        <v>-1809916.6666666686</v>
      </c>
      <c r="O912" s="120">
        <f t="shared" si="774"/>
        <v>-60000</v>
      </c>
      <c r="P912" s="154">
        <f t="shared" si="773"/>
        <v>-5.4397098821396192E-3</v>
      </c>
      <c r="Q912" s="154">
        <f t="shared" si="780"/>
        <v>-3.3072869243153724E-2</v>
      </c>
      <c r="R912" s="102">
        <v>1</v>
      </c>
    </row>
    <row r="913" spans="1:18">
      <c r="A913" s="102">
        <v>912</v>
      </c>
      <c r="B913" s="151" t="s">
        <v>2883</v>
      </c>
      <c r="C913" s="150">
        <v>41464</v>
      </c>
      <c r="D913" s="116">
        <v>11020000</v>
      </c>
      <c r="E913" s="116">
        <v>10850000</v>
      </c>
      <c r="F913" s="116">
        <v>11020000</v>
      </c>
      <c r="G913" s="116">
        <v>10865000</v>
      </c>
      <c r="H913" s="102"/>
      <c r="I913" s="152">
        <v>0</v>
      </c>
      <c r="J913" s="152">
        <v>0</v>
      </c>
      <c r="K913" s="152">
        <v>0</v>
      </c>
      <c r="M913" s="120">
        <f>J913*$AI$6/200</f>
        <v>0</v>
      </c>
      <c r="N913" s="120">
        <f t="shared" si="779"/>
        <v>0</v>
      </c>
      <c r="O913" s="120">
        <f t="shared" si="774"/>
        <v>-105000</v>
      </c>
      <c r="P913" s="154">
        <f t="shared" si="773"/>
        <v>-9.5715587967183224E-3</v>
      </c>
      <c r="Q913" s="154">
        <f t="shared" si="780"/>
        <v>-4.2018275882523846E-2</v>
      </c>
    </row>
    <row r="914" spans="1:18">
      <c r="A914" s="102">
        <v>913</v>
      </c>
      <c r="B914" s="151" t="s">
        <v>2882</v>
      </c>
      <c r="C914" s="150">
        <v>41465</v>
      </c>
      <c r="D914" s="116">
        <v>10810000</v>
      </c>
      <c r="E914" s="116">
        <v>10800000</v>
      </c>
      <c r="F914" s="116">
        <v>10880000</v>
      </c>
      <c r="G914" s="116">
        <v>10870000</v>
      </c>
      <c r="H914" s="102"/>
      <c r="I914" s="152">
        <v>0</v>
      </c>
      <c r="J914" s="152">
        <v>0</v>
      </c>
      <c r="K914" s="152">
        <v>0</v>
      </c>
      <c r="M914" s="120">
        <f>J914*$AI$6/200</f>
        <v>0</v>
      </c>
      <c r="N914" s="120">
        <f t="shared" si="779"/>
        <v>0</v>
      </c>
      <c r="O914" s="120">
        <f t="shared" si="774"/>
        <v>5000</v>
      </c>
      <c r="P914" s="154">
        <f t="shared" si="773"/>
        <v>4.6019328117809482E-4</v>
      </c>
      <c r="Q914" s="154">
        <f t="shared" si="780"/>
        <v>-4.7223022452167931E-2</v>
      </c>
    </row>
    <row r="915" spans="1:18">
      <c r="A915" s="102">
        <v>914</v>
      </c>
      <c r="B915" s="151" t="s">
        <v>2881</v>
      </c>
      <c r="C915" s="150">
        <v>41466</v>
      </c>
      <c r="D915" s="116">
        <v>11160000</v>
      </c>
      <c r="E915" s="116">
        <v>11050000</v>
      </c>
      <c r="F915" s="116">
        <v>11160000</v>
      </c>
      <c r="G915" s="116">
        <v>11050000</v>
      </c>
      <c r="H915" s="102"/>
      <c r="I915" s="152">
        <v>0</v>
      </c>
      <c r="J915" s="152">
        <v>0</v>
      </c>
      <c r="K915" s="152">
        <v>0</v>
      </c>
      <c r="M915" s="120">
        <f>J915*$AI$6/200</f>
        <v>0</v>
      </c>
      <c r="N915" s="120">
        <f t="shared" si="779"/>
        <v>0</v>
      </c>
      <c r="O915" s="120">
        <f t="shared" si="774"/>
        <v>180000</v>
      </c>
      <c r="P915" s="154">
        <f t="shared" si="773"/>
        <v>1.655933762649494E-2</v>
      </c>
      <c r="Q915" s="154">
        <f t="shared" si="780"/>
        <v>-4.3254057241165281E-2</v>
      </c>
    </row>
    <row r="916" spans="1:18">
      <c r="A916" s="102">
        <v>915</v>
      </c>
      <c r="B916" s="151" t="s">
        <v>2880</v>
      </c>
      <c r="C916" s="150">
        <v>41468</v>
      </c>
      <c r="D916" s="116">
        <v>11040000</v>
      </c>
      <c r="E916" s="116">
        <v>10870000</v>
      </c>
      <c r="F916" s="116">
        <v>11040000</v>
      </c>
      <c r="G916" s="116">
        <v>10870000</v>
      </c>
      <c r="H916" s="102"/>
      <c r="I916" s="153">
        <v>0</v>
      </c>
      <c r="J916" s="153">
        <v>0</v>
      </c>
      <c r="K916" s="153">
        <v>0</v>
      </c>
      <c r="M916" s="120">
        <f>J916*$AI$6/200</f>
        <v>0</v>
      </c>
      <c r="N916" s="120">
        <f t="shared" si="779"/>
        <v>0</v>
      </c>
      <c r="O916" s="120">
        <f t="shared" si="774"/>
        <v>-180000</v>
      </c>
      <c r="P916" s="154">
        <f t="shared" si="773"/>
        <v>-1.6289592760180997E-2</v>
      </c>
      <c r="Q916" s="154">
        <f t="shared" si="780"/>
        <v>1.1157393061385999E-2</v>
      </c>
    </row>
    <row r="917" spans="1:18">
      <c r="A917" s="102">
        <v>916</v>
      </c>
      <c r="B917" s="151" t="s">
        <v>2879</v>
      </c>
      <c r="C917" s="150">
        <v>41469</v>
      </c>
      <c r="D917" s="116">
        <v>10850000</v>
      </c>
      <c r="E917" s="116">
        <v>10810000</v>
      </c>
      <c r="F917" s="116">
        <v>10940000</v>
      </c>
      <c r="G917" s="116">
        <v>10935000</v>
      </c>
      <c r="H917" s="102"/>
      <c r="I917" s="116">
        <f t="shared" ref="I917:I980" si="789">G917*1.1</f>
        <v>12028500.000000002</v>
      </c>
      <c r="J917" s="116">
        <f t="shared" ref="J917:J980" si="790">G917/3</f>
        <v>3645000</v>
      </c>
      <c r="K917" s="120">
        <f t="shared" ref="K917" si="791">G1185</f>
        <v>9860000</v>
      </c>
      <c r="L917" s="120">
        <f t="shared" ref="L917" si="792">K917-I917</f>
        <v>-2168500.0000000019</v>
      </c>
      <c r="M917" s="120">
        <f>J917*$AI$6/200</f>
        <v>455625</v>
      </c>
      <c r="N917" s="120">
        <f t="shared" si="779"/>
        <v>-1712875.0000000019</v>
      </c>
      <c r="O917" s="120">
        <f t="shared" si="774"/>
        <v>65000</v>
      </c>
      <c r="P917" s="154">
        <f t="shared" si="773"/>
        <v>5.9797608095676176E-3</v>
      </c>
      <c r="Q917" s="154">
        <f t="shared" si="780"/>
        <v>-1.4281330531365904E-2</v>
      </c>
      <c r="R917" s="102">
        <v>1</v>
      </c>
    </row>
    <row r="918" spans="1:18">
      <c r="A918" s="102">
        <v>917</v>
      </c>
      <c r="B918" s="151" t="s">
        <v>2878</v>
      </c>
      <c r="C918" s="150">
        <v>41470</v>
      </c>
      <c r="D918" s="116">
        <v>10930000</v>
      </c>
      <c r="E918" s="116">
        <v>10840000</v>
      </c>
      <c r="F918" s="116">
        <v>10930000</v>
      </c>
      <c r="G918" s="116">
        <v>10850000</v>
      </c>
      <c r="H918" s="102"/>
      <c r="I918" s="152">
        <v>0</v>
      </c>
      <c r="J918" s="152">
        <v>0</v>
      </c>
      <c r="K918" s="152">
        <v>0</v>
      </c>
      <c r="M918" s="120">
        <f>J918*$AI$6/200</f>
        <v>0</v>
      </c>
      <c r="N918" s="120">
        <f t="shared" si="779"/>
        <v>0</v>
      </c>
      <c r="O918" s="120">
        <f t="shared" si="774"/>
        <v>-85000</v>
      </c>
      <c r="P918" s="154">
        <f t="shared" si="773"/>
        <v>-7.7732053040695014E-3</v>
      </c>
      <c r="Q918" s="154">
        <f t="shared" si="780"/>
        <v>-2.8618598396586677E-3</v>
      </c>
    </row>
    <row r="919" spans="1:18">
      <c r="A919" s="102">
        <v>918</v>
      </c>
      <c r="B919" s="151" t="s">
        <v>2877</v>
      </c>
      <c r="C919" s="150">
        <v>41471</v>
      </c>
      <c r="D919" s="116">
        <v>10810000</v>
      </c>
      <c r="E919" s="116">
        <v>10800000</v>
      </c>
      <c r="F919" s="116">
        <v>10890000</v>
      </c>
      <c r="G919" s="116">
        <v>10860000</v>
      </c>
      <c r="H919" s="102"/>
      <c r="I919" s="152">
        <v>0</v>
      </c>
      <c r="J919" s="152">
        <v>0</v>
      </c>
      <c r="K919" s="152">
        <v>0</v>
      </c>
      <c r="M919" s="120">
        <f>J919*$AI$6/200</f>
        <v>0</v>
      </c>
      <c r="N919" s="120">
        <f t="shared" si="779"/>
        <v>0</v>
      </c>
      <c r="O919" s="120">
        <f t="shared" si="774"/>
        <v>10000</v>
      </c>
      <c r="P919" s="154">
        <f t="shared" si="773"/>
        <v>9.2165898617511521E-4</v>
      </c>
      <c r="Q919" s="154">
        <f t="shared" si="780"/>
        <v>-1.063506347009845E-3</v>
      </c>
    </row>
    <row r="920" spans="1:18">
      <c r="A920" s="102">
        <v>919</v>
      </c>
      <c r="B920" s="151" t="s">
        <v>2876</v>
      </c>
      <c r="C920" s="150">
        <v>41472</v>
      </c>
      <c r="D920" s="116">
        <v>10810000</v>
      </c>
      <c r="E920" s="116">
        <v>10680000</v>
      </c>
      <c r="F920" s="116">
        <v>10810000</v>
      </c>
      <c r="G920" s="116">
        <v>10715000</v>
      </c>
      <c r="H920" s="102"/>
      <c r="I920" s="152">
        <v>0</v>
      </c>
      <c r="J920" s="152">
        <v>0</v>
      </c>
      <c r="K920" s="152">
        <v>0</v>
      </c>
      <c r="M920" s="120">
        <f>J920*$AI$6/200</f>
        <v>0</v>
      </c>
      <c r="N920" s="120">
        <f t="shared" si="779"/>
        <v>0</v>
      </c>
      <c r="O920" s="120">
        <f t="shared" si="774"/>
        <v>-145000</v>
      </c>
      <c r="P920" s="154">
        <f t="shared" si="773"/>
        <v>-1.3351749539594844E-2</v>
      </c>
      <c r="Q920" s="154">
        <f t="shared" si="780"/>
        <v>-6.0204064201282558E-4</v>
      </c>
    </row>
    <row r="921" spans="1:18">
      <c r="A921" s="102">
        <v>920</v>
      </c>
      <c r="B921" s="151" t="s">
        <v>2875</v>
      </c>
      <c r="C921" s="150">
        <v>41473</v>
      </c>
      <c r="D921" s="116">
        <v>10580000</v>
      </c>
      <c r="E921" s="116">
        <v>10490000</v>
      </c>
      <c r="F921" s="116">
        <v>10580000</v>
      </c>
      <c r="G921" s="116">
        <v>10530000</v>
      </c>
      <c r="H921" s="102"/>
      <c r="I921" s="153">
        <v>0</v>
      </c>
      <c r="J921" s="153">
        <v>0</v>
      </c>
      <c r="K921" s="153">
        <v>0</v>
      </c>
      <c r="M921" s="120">
        <f>J921*$AI$6/200</f>
        <v>0</v>
      </c>
      <c r="N921" s="120">
        <f t="shared" si="779"/>
        <v>0</v>
      </c>
      <c r="O921" s="120">
        <f t="shared" si="774"/>
        <v>-185000</v>
      </c>
      <c r="P921" s="154">
        <f t="shared" si="773"/>
        <v>-1.726551563229118E-2</v>
      </c>
      <c r="Q921" s="154">
        <f t="shared" si="780"/>
        <v>-3.0513127808102607E-2</v>
      </c>
    </row>
    <row r="922" spans="1:18">
      <c r="A922" s="102">
        <v>921</v>
      </c>
      <c r="B922" s="151" t="s">
        <v>2874</v>
      </c>
      <c r="C922" s="150">
        <v>41475</v>
      </c>
      <c r="D922" s="116">
        <v>10310000</v>
      </c>
      <c r="E922" s="116">
        <v>10120000</v>
      </c>
      <c r="F922" s="116">
        <v>10370000</v>
      </c>
      <c r="G922" s="116">
        <v>10120000</v>
      </c>
      <c r="H922" s="102"/>
      <c r="I922" s="116">
        <f t="shared" ref="I922:I985" si="793">G922*1.1</f>
        <v>11132000</v>
      </c>
      <c r="J922" s="116">
        <f t="shared" ref="J922:J985" si="794">G922/3</f>
        <v>3373333.3333333335</v>
      </c>
      <c r="K922" s="120">
        <f t="shared" ref="K922" si="795">G1190</f>
        <v>9930000</v>
      </c>
      <c r="L922" s="120">
        <f t="shared" ref="L922" si="796">K922-I922</f>
        <v>-1202000</v>
      </c>
      <c r="M922" s="120">
        <f>J922*$AI$6/200</f>
        <v>421666.66666666674</v>
      </c>
      <c r="N922" s="120">
        <f t="shared" si="779"/>
        <v>-780333.33333333326</v>
      </c>
      <c r="O922" s="120">
        <f t="shared" si="774"/>
        <v>-410000</v>
      </c>
      <c r="P922" s="154">
        <f t="shared" si="773"/>
        <v>-3.8936372269705602E-2</v>
      </c>
      <c r="Q922" s="154">
        <f t="shared" si="780"/>
        <v>-3.1489050680212793E-2</v>
      </c>
      <c r="R922" s="102">
        <v>1</v>
      </c>
    </row>
    <row r="923" spans="1:18">
      <c r="A923" s="102">
        <v>922</v>
      </c>
      <c r="B923" s="151" t="s">
        <v>2873</v>
      </c>
      <c r="C923" s="150">
        <v>41476</v>
      </c>
      <c r="D923" s="116">
        <v>9980000</v>
      </c>
      <c r="E923" s="116">
        <v>9980000</v>
      </c>
      <c r="F923" s="116">
        <v>10230000</v>
      </c>
      <c r="G923" s="116">
        <v>10230000</v>
      </c>
      <c r="H923" s="102"/>
      <c r="I923" s="152">
        <v>0</v>
      </c>
      <c r="J923" s="152">
        <v>0</v>
      </c>
      <c r="K923" s="152">
        <v>0</v>
      </c>
      <c r="M923" s="120">
        <f>J923*$AI$6/200</f>
        <v>0</v>
      </c>
      <c r="N923" s="120">
        <f t="shared" si="779"/>
        <v>0</v>
      </c>
      <c r="O923" s="120">
        <f t="shared" si="774"/>
        <v>110000</v>
      </c>
      <c r="P923" s="154">
        <f t="shared" si="773"/>
        <v>1.0869565217391304E-2</v>
      </c>
      <c r="Q923" s="154">
        <f t="shared" si="780"/>
        <v>-7.6405183759486017E-2</v>
      </c>
    </row>
    <row r="924" spans="1:18">
      <c r="A924" s="102">
        <v>923</v>
      </c>
      <c r="B924" s="151" t="s">
        <v>2872</v>
      </c>
      <c r="C924" s="150">
        <v>41478</v>
      </c>
      <c r="D924" s="116">
        <v>10300000</v>
      </c>
      <c r="E924" s="116">
        <v>10220000</v>
      </c>
      <c r="F924" s="116">
        <v>10350000</v>
      </c>
      <c r="G924" s="116">
        <v>10270000</v>
      </c>
      <c r="H924" s="102"/>
      <c r="I924" s="152">
        <v>0</v>
      </c>
      <c r="J924" s="152">
        <v>0</v>
      </c>
      <c r="K924" s="152">
        <v>0</v>
      </c>
      <c r="M924" s="120">
        <f>J924*$AI$6/200</f>
        <v>0</v>
      </c>
      <c r="N924" s="120">
        <f t="shared" si="779"/>
        <v>0</v>
      </c>
      <c r="O924" s="120">
        <f t="shared" si="774"/>
        <v>40000</v>
      </c>
      <c r="P924" s="154">
        <f t="shared" si="773"/>
        <v>3.9100684261974585E-3</v>
      </c>
      <c r="Q924" s="154">
        <f t="shared" si="780"/>
        <v>-5.7762413238025202E-2</v>
      </c>
    </row>
    <row r="925" spans="1:18">
      <c r="A925" s="102">
        <v>924</v>
      </c>
      <c r="B925" s="151" t="s">
        <v>2871</v>
      </c>
      <c r="C925" s="150">
        <v>41477</v>
      </c>
      <c r="D925" s="116">
        <v>10340000</v>
      </c>
      <c r="E925" s="116">
        <v>10280000</v>
      </c>
      <c r="F925" s="116">
        <v>10400000</v>
      </c>
      <c r="G925" s="116">
        <v>10400000</v>
      </c>
      <c r="H925" s="102"/>
      <c r="I925" s="152">
        <v>0</v>
      </c>
      <c r="J925" s="152">
        <v>0</v>
      </c>
      <c r="K925" s="152">
        <v>0</v>
      </c>
      <c r="M925" s="120">
        <f>J925*$AI$6/200</f>
        <v>0</v>
      </c>
      <c r="N925" s="120">
        <f t="shared" si="779"/>
        <v>0</v>
      </c>
      <c r="O925" s="120">
        <f t="shared" si="774"/>
        <v>130000</v>
      </c>
      <c r="P925" s="154">
        <f t="shared" si="773"/>
        <v>1.2658227848101266E-2</v>
      </c>
      <c r="Q925" s="154">
        <f t="shared" si="780"/>
        <v>-5.477400379800286E-2</v>
      </c>
    </row>
    <row r="926" spans="1:18">
      <c r="A926" s="102">
        <v>925</v>
      </c>
      <c r="B926" s="151" t="s">
        <v>2870</v>
      </c>
      <c r="C926" s="150">
        <v>41479</v>
      </c>
      <c r="D926" s="116">
        <v>10240000</v>
      </c>
      <c r="E926" s="116">
        <v>10240000</v>
      </c>
      <c r="F926" s="116">
        <v>10430000</v>
      </c>
      <c r="G926" s="116">
        <v>10370000</v>
      </c>
      <c r="H926" s="102"/>
      <c r="I926" s="153">
        <v>0</v>
      </c>
      <c r="J926" s="153">
        <v>0</v>
      </c>
      <c r="K926" s="153">
        <v>0</v>
      </c>
      <c r="M926" s="120">
        <f>J926*$AI$6/200</f>
        <v>0</v>
      </c>
      <c r="N926" s="120">
        <f t="shared" si="779"/>
        <v>0</v>
      </c>
      <c r="O926" s="120">
        <f t="shared" si="774"/>
        <v>-30000</v>
      </c>
      <c r="P926" s="154">
        <f t="shared" si="773"/>
        <v>-2.8846153846153848E-3</v>
      </c>
      <c r="Q926" s="154">
        <f t="shared" si="780"/>
        <v>-2.8764026410306759E-2</v>
      </c>
    </row>
    <row r="927" spans="1:18">
      <c r="A927" s="102">
        <v>926</v>
      </c>
      <c r="B927" s="151" t="s">
        <v>2869</v>
      </c>
      <c r="C927" s="150">
        <v>41480</v>
      </c>
      <c r="D927" s="116">
        <v>10300000</v>
      </c>
      <c r="E927" s="116">
        <v>10290000</v>
      </c>
      <c r="F927" s="116">
        <v>10370000</v>
      </c>
      <c r="G927" s="116">
        <v>10290000</v>
      </c>
      <c r="H927" s="102"/>
      <c r="I927" s="116">
        <f t="shared" ref="I927:I990" si="797">G927*1.1</f>
        <v>11319000</v>
      </c>
      <c r="J927" s="116">
        <f t="shared" ref="J927:J990" si="798">G927/3</f>
        <v>3430000</v>
      </c>
      <c r="K927" s="120">
        <f t="shared" ref="K927" si="799">G1195</f>
        <v>9870000</v>
      </c>
      <c r="L927" s="120">
        <f t="shared" ref="L927" si="800">K927-I927</f>
        <v>-1449000</v>
      </c>
      <c r="M927" s="120">
        <f>J927*$AI$6/200</f>
        <v>428750</v>
      </c>
      <c r="N927" s="120">
        <f t="shared" si="779"/>
        <v>-1020250</v>
      </c>
      <c r="O927" s="120">
        <f t="shared" si="774"/>
        <v>-80000</v>
      </c>
      <c r="P927" s="154">
        <f t="shared" si="773"/>
        <v>-7.7145612343297977E-3</v>
      </c>
      <c r="Q927" s="154">
        <f t="shared" si="780"/>
        <v>-1.4383126162630959E-2</v>
      </c>
      <c r="R927" s="102">
        <v>1</v>
      </c>
    </row>
    <row r="928" spans="1:18">
      <c r="A928" s="102">
        <v>927</v>
      </c>
      <c r="B928" s="151" t="s">
        <v>2868</v>
      </c>
      <c r="C928" s="150">
        <v>41482</v>
      </c>
      <c r="D928" s="116">
        <v>10340000</v>
      </c>
      <c r="E928" s="116">
        <v>10340000</v>
      </c>
      <c r="F928" s="116">
        <v>10510000</v>
      </c>
      <c r="G928" s="116">
        <v>10510000</v>
      </c>
      <c r="H928" s="102"/>
      <c r="I928" s="152">
        <v>0</v>
      </c>
      <c r="J928" s="152">
        <v>0</v>
      </c>
      <c r="K928" s="152">
        <v>0</v>
      </c>
      <c r="M928" s="120">
        <f>J928*$AI$6/200</f>
        <v>0</v>
      </c>
      <c r="N928" s="120">
        <f t="shared" si="779"/>
        <v>0</v>
      </c>
      <c r="O928" s="120">
        <f t="shared" si="774"/>
        <v>220000</v>
      </c>
      <c r="P928" s="154">
        <f t="shared" si="773"/>
        <v>2.1379980563654033E-2</v>
      </c>
      <c r="Q928" s="154">
        <f t="shared" si="780"/>
        <v>1.6838684872744848E-2</v>
      </c>
    </row>
    <row r="929" spans="1:18">
      <c r="A929" s="102">
        <v>928</v>
      </c>
      <c r="B929" s="151" t="s">
        <v>2867</v>
      </c>
      <c r="C929" s="150">
        <v>41483</v>
      </c>
      <c r="D929" s="116">
        <v>10660000</v>
      </c>
      <c r="E929" s="116">
        <v>10530000</v>
      </c>
      <c r="F929" s="116">
        <v>10660000</v>
      </c>
      <c r="G929" s="116">
        <v>10580000</v>
      </c>
      <c r="H929" s="102"/>
      <c r="I929" s="152">
        <v>0</v>
      </c>
      <c r="J929" s="152">
        <v>0</v>
      </c>
      <c r="K929" s="152">
        <v>0</v>
      </c>
      <c r="M929" s="120">
        <f>J929*$AI$6/200</f>
        <v>0</v>
      </c>
      <c r="N929" s="120">
        <f t="shared" si="779"/>
        <v>0</v>
      </c>
      <c r="O929" s="120">
        <f t="shared" si="774"/>
        <v>70000</v>
      </c>
      <c r="P929" s="154">
        <f t="shared" si="773"/>
        <v>6.6603235014272124E-3</v>
      </c>
      <c r="Q929" s="154">
        <f t="shared" si="780"/>
        <v>2.7349100219007577E-2</v>
      </c>
    </row>
    <row r="930" spans="1:18">
      <c r="A930" s="102">
        <v>929</v>
      </c>
      <c r="B930" s="151" t="s">
        <v>2866</v>
      </c>
      <c r="C930" s="150">
        <v>41484</v>
      </c>
      <c r="D930" s="116">
        <v>10510000</v>
      </c>
      <c r="E930" s="116">
        <v>10490000</v>
      </c>
      <c r="F930" s="116">
        <v>10590000</v>
      </c>
      <c r="G930" s="116">
        <v>10580000</v>
      </c>
      <c r="H930" s="102"/>
      <c r="I930" s="152">
        <v>0</v>
      </c>
      <c r="J930" s="152">
        <v>0</v>
      </c>
      <c r="K930" s="152">
        <v>0</v>
      </c>
      <c r="M930" s="120">
        <f>J930*$AI$6/200</f>
        <v>0</v>
      </c>
      <c r="N930" s="120">
        <f t="shared" si="779"/>
        <v>0</v>
      </c>
      <c r="O930" s="120">
        <f t="shared" si="774"/>
        <v>0</v>
      </c>
      <c r="P930" s="154">
        <f t="shared" si="773"/>
        <v>0</v>
      </c>
      <c r="Q930" s="154">
        <f t="shared" si="780"/>
        <v>3.0099355294237327E-2</v>
      </c>
    </row>
    <row r="931" spans="1:18">
      <c r="A931" s="102">
        <v>930</v>
      </c>
      <c r="B931" s="151" t="s">
        <v>2865</v>
      </c>
      <c r="C931" s="150">
        <v>41486</v>
      </c>
      <c r="D931" s="116">
        <v>10600000</v>
      </c>
      <c r="E931" s="116">
        <v>10560000</v>
      </c>
      <c r="F931" s="116">
        <v>10600000</v>
      </c>
      <c r="G931" s="116">
        <v>10560000</v>
      </c>
      <c r="H931" s="102"/>
      <c r="I931" s="153">
        <v>0</v>
      </c>
      <c r="J931" s="153">
        <v>0</v>
      </c>
      <c r="K931" s="153">
        <v>0</v>
      </c>
      <c r="M931" s="120">
        <f>J931*$AI$6/200</f>
        <v>0</v>
      </c>
      <c r="N931" s="120">
        <f t="shared" si="779"/>
        <v>0</v>
      </c>
      <c r="O931" s="120">
        <f t="shared" si="774"/>
        <v>-20000</v>
      </c>
      <c r="P931" s="154">
        <f t="shared" si="773"/>
        <v>-1.890359168241966E-3</v>
      </c>
      <c r="Q931" s="154">
        <f t="shared" si="780"/>
        <v>1.7441127446136063E-2</v>
      </c>
    </row>
    <row r="932" spans="1:18">
      <c r="A932" s="102">
        <v>931</v>
      </c>
      <c r="B932" s="151" t="s">
        <v>2864</v>
      </c>
      <c r="C932" s="150">
        <v>41487</v>
      </c>
      <c r="D932" s="116">
        <v>10550000</v>
      </c>
      <c r="E932" s="116">
        <v>10550000</v>
      </c>
      <c r="F932" s="116">
        <v>10610000</v>
      </c>
      <c r="G932" s="116">
        <v>10610000</v>
      </c>
      <c r="H932" s="102"/>
      <c r="I932" s="116">
        <f t="shared" ref="I932:I995" si="801">G932*1.1</f>
        <v>11671000.000000002</v>
      </c>
      <c r="J932" s="116">
        <f t="shared" ref="J932:J995" si="802">G932/3</f>
        <v>3536666.6666666665</v>
      </c>
      <c r="K932" s="120">
        <f t="shared" ref="K932" si="803">G1200</f>
        <v>9580000</v>
      </c>
      <c r="L932" s="120">
        <f t="shared" ref="L932" si="804">K932-I932</f>
        <v>-2091000.0000000019</v>
      </c>
      <c r="M932" s="120">
        <f>J932*$AI$6/200</f>
        <v>442083.33333333326</v>
      </c>
      <c r="N932" s="120">
        <f t="shared" si="779"/>
        <v>-1648916.6666666686</v>
      </c>
      <c r="O932" s="120">
        <f t="shared" si="774"/>
        <v>50000</v>
      </c>
      <c r="P932" s="154">
        <f t="shared" si="773"/>
        <v>4.734848484848485E-3</v>
      </c>
      <c r="Q932" s="154">
        <f t="shared" si="780"/>
        <v>1.8435383662509481E-2</v>
      </c>
      <c r="R932" s="102">
        <v>1</v>
      </c>
    </row>
    <row r="933" spans="1:18">
      <c r="A933" s="102">
        <v>932</v>
      </c>
      <c r="B933" s="151" t="s">
        <v>2863</v>
      </c>
      <c r="C933" s="150">
        <v>41489</v>
      </c>
      <c r="D933" s="116">
        <v>10640000</v>
      </c>
      <c r="E933" s="116">
        <v>10620000</v>
      </c>
      <c r="F933" s="116">
        <v>11000000</v>
      </c>
      <c r="G933" s="116">
        <v>10900000</v>
      </c>
      <c r="H933" s="102"/>
      <c r="I933" s="152">
        <v>0</v>
      </c>
      <c r="J933" s="152">
        <v>0</v>
      </c>
      <c r="K933" s="152">
        <v>0</v>
      </c>
      <c r="M933" s="120">
        <f>J933*$AI$6/200</f>
        <v>0</v>
      </c>
      <c r="N933" s="120">
        <f t="shared" si="779"/>
        <v>0</v>
      </c>
      <c r="O933" s="120">
        <f t="shared" si="774"/>
        <v>290000</v>
      </c>
      <c r="P933" s="154">
        <f t="shared" si="773"/>
        <v>2.7332704995287466E-2</v>
      </c>
      <c r="Q933" s="154">
        <f t="shared" si="780"/>
        <v>3.0884793381687762E-2</v>
      </c>
    </row>
    <row r="934" spans="1:18">
      <c r="A934" s="102">
        <v>933</v>
      </c>
      <c r="B934" s="151" t="s">
        <v>2862</v>
      </c>
      <c r="C934" s="150">
        <v>41490</v>
      </c>
      <c r="D934" s="116">
        <v>10890000</v>
      </c>
      <c r="E934" s="116">
        <v>10780000</v>
      </c>
      <c r="F934" s="116">
        <v>10950000</v>
      </c>
      <c r="G934" s="116">
        <v>10780000</v>
      </c>
      <c r="H934" s="102"/>
      <c r="I934" s="152">
        <v>0</v>
      </c>
      <c r="J934" s="152">
        <v>0</v>
      </c>
      <c r="K934" s="152">
        <v>0</v>
      </c>
      <c r="M934" s="120">
        <f>J934*$AI$6/200</f>
        <v>0</v>
      </c>
      <c r="N934" s="120">
        <f t="shared" si="779"/>
        <v>0</v>
      </c>
      <c r="O934" s="120">
        <f t="shared" si="774"/>
        <v>-120000</v>
      </c>
      <c r="P934" s="154">
        <f t="shared" si="773"/>
        <v>-1.1009174311926606E-2</v>
      </c>
      <c r="Q934" s="154">
        <f t="shared" si="780"/>
        <v>3.6837517813321202E-2</v>
      </c>
    </row>
    <row r="935" spans="1:18">
      <c r="A935" s="102">
        <v>934</v>
      </c>
      <c r="B935" s="151" t="s">
        <v>2861</v>
      </c>
      <c r="C935" s="150">
        <v>41491</v>
      </c>
      <c r="D935" s="116">
        <v>10710000</v>
      </c>
      <c r="E935" s="116">
        <v>10670000</v>
      </c>
      <c r="F935" s="116">
        <v>10760000</v>
      </c>
      <c r="G935" s="116">
        <v>10680000</v>
      </c>
      <c r="H935" s="102"/>
      <c r="I935" s="152">
        <v>0</v>
      </c>
      <c r="J935" s="152">
        <v>0</v>
      </c>
      <c r="K935" s="152">
        <v>0</v>
      </c>
      <c r="M935" s="120">
        <f>J935*$AI$6/200</f>
        <v>0</v>
      </c>
      <c r="N935" s="120">
        <f t="shared" si="779"/>
        <v>0</v>
      </c>
      <c r="O935" s="120">
        <f t="shared" si="774"/>
        <v>-100000</v>
      </c>
      <c r="P935" s="154">
        <f t="shared" si="773"/>
        <v>-9.2764378478664197E-3</v>
      </c>
      <c r="Q935" s="154">
        <f t="shared" si="780"/>
        <v>1.9168019999967381E-2</v>
      </c>
    </row>
    <row r="936" spans="1:18">
      <c r="A936" s="102">
        <v>935</v>
      </c>
      <c r="B936" s="151" t="s">
        <v>2860</v>
      </c>
      <c r="C936" s="150">
        <v>41492</v>
      </c>
      <c r="D936" s="116">
        <v>10620000</v>
      </c>
      <c r="E936" s="116">
        <v>10570000</v>
      </c>
      <c r="F936" s="116">
        <v>10620000</v>
      </c>
      <c r="G936" s="116">
        <v>10570000</v>
      </c>
      <c r="H936" s="102"/>
      <c r="I936" s="153">
        <v>0</v>
      </c>
      <c r="J936" s="153">
        <v>0</v>
      </c>
      <c r="K936" s="153">
        <v>0</v>
      </c>
      <c r="M936" s="120">
        <f>J936*$AI$6/200</f>
        <v>0</v>
      </c>
      <c r="N936" s="120">
        <f t="shared" si="779"/>
        <v>0</v>
      </c>
      <c r="O936" s="120">
        <f t="shared" si="774"/>
        <v>-110000</v>
      </c>
      <c r="P936" s="154">
        <f t="shared" si="773"/>
        <v>-1.0299625468164793E-2</v>
      </c>
      <c r="Q936" s="154">
        <f t="shared" si="780"/>
        <v>9.8915821521009615E-3</v>
      </c>
    </row>
    <row r="937" spans="1:18">
      <c r="A937" s="102">
        <v>936</v>
      </c>
      <c r="B937" s="151" t="s">
        <v>2859</v>
      </c>
      <c r="C937" s="150">
        <v>41493</v>
      </c>
      <c r="D937" s="116">
        <v>10640000</v>
      </c>
      <c r="E937" s="116">
        <v>10600000</v>
      </c>
      <c r="F937" s="116">
        <v>10670000</v>
      </c>
      <c r="G937" s="116">
        <v>10650000</v>
      </c>
      <c r="H937" s="102"/>
      <c r="I937" s="116">
        <f t="shared" ref="I937:I1000" si="805">G937*1.1</f>
        <v>11715000.000000002</v>
      </c>
      <c r="J937" s="116">
        <f t="shared" ref="J937:J1000" si="806">G937/3</f>
        <v>3550000</v>
      </c>
      <c r="K937" s="120">
        <f t="shared" ref="K937" si="807">G1205</f>
        <v>9445000</v>
      </c>
      <c r="L937" s="120">
        <f t="shared" ref="L937" si="808">K937-I937</f>
        <v>-2270000.0000000019</v>
      </c>
      <c r="M937" s="120">
        <f>J937*$AI$6/200</f>
        <v>443750</v>
      </c>
      <c r="N937" s="120">
        <f t="shared" si="779"/>
        <v>-1826250.0000000019</v>
      </c>
      <c r="O937" s="120">
        <f t="shared" si="774"/>
        <v>80000</v>
      </c>
      <c r="P937" s="154">
        <f t="shared" si="773"/>
        <v>7.5685903500473037E-3</v>
      </c>
      <c r="Q937" s="154">
        <f t="shared" si="780"/>
        <v>1.4823158521781316E-3</v>
      </c>
      <c r="R937" s="102">
        <v>1</v>
      </c>
    </row>
    <row r="938" spans="1:18">
      <c r="A938" s="102">
        <v>937</v>
      </c>
      <c r="B938" s="151" t="s">
        <v>2858</v>
      </c>
      <c r="C938" s="150">
        <v>41494</v>
      </c>
      <c r="D938" s="116">
        <v>10730000</v>
      </c>
      <c r="E938" s="116">
        <v>10680000</v>
      </c>
      <c r="F938" s="116">
        <v>10730000</v>
      </c>
      <c r="G938" s="116">
        <v>10680000</v>
      </c>
      <c r="H938" s="102"/>
      <c r="I938" s="152">
        <v>0</v>
      </c>
      <c r="J938" s="152">
        <v>0</v>
      </c>
      <c r="K938" s="152">
        <v>0</v>
      </c>
      <c r="M938" s="120">
        <f>J938*$AI$6/200</f>
        <v>0</v>
      </c>
      <c r="N938" s="120">
        <f t="shared" si="779"/>
        <v>0</v>
      </c>
      <c r="O938" s="120">
        <f t="shared" si="774"/>
        <v>30000</v>
      </c>
      <c r="P938" s="154">
        <f t="shared" si="773"/>
        <v>2.8169014084507044E-3</v>
      </c>
      <c r="Q938" s="154">
        <f t="shared" si="780"/>
        <v>4.3160577173769511E-3</v>
      </c>
    </row>
    <row r="939" spans="1:18">
      <c r="A939" s="102">
        <v>938</v>
      </c>
      <c r="B939" s="151" t="s">
        <v>2857</v>
      </c>
      <c r="C939" s="150">
        <v>41496</v>
      </c>
      <c r="D939" s="116">
        <v>10750000</v>
      </c>
      <c r="E939" s="116">
        <v>10750000</v>
      </c>
      <c r="F939" s="116">
        <v>10750000</v>
      </c>
      <c r="G939" s="116">
        <v>10750000</v>
      </c>
      <c r="H939" s="102"/>
      <c r="I939" s="152">
        <v>0</v>
      </c>
      <c r="J939" s="152">
        <v>0</v>
      </c>
      <c r="K939" s="152">
        <v>0</v>
      </c>
      <c r="M939" s="120">
        <f>J939*$AI$6/200</f>
        <v>0</v>
      </c>
      <c r="N939" s="120">
        <f t="shared" si="779"/>
        <v>0</v>
      </c>
      <c r="O939" s="120">
        <f t="shared" si="774"/>
        <v>70000</v>
      </c>
      <c r="P939" s="154">
        <f t="shared" si="773"/>
        <v>6.5543071161048693E-3</v>
      </c>
      <c r="Q939" s="154">
        <f t="shared" si="780"/>
        <v>-2.0199745869459811E-2</v>
      </c>
    </row>
    <row r="940" spans="1:18">
      <c r="A940" s="102">
        <v>939</v>
      </c>
      <c r="B940" s="151" t="s">
        <v>2856</v>
      </c>
      <c r="C940" s="150">
        <v>41497</v>
      </c>
      <c r="D940" s="116">
        <v>10760000</v>
      </c>
      <c r="E940" s="116">
        <v>10730000</v>
      </c>
      <c r="F940" s="116">
        <v>10760000</v>
      </c>
      <c r="G940" s="116">
        <v>10750000</v>
      </c>
      <c r="H940" s="102"/>
      <c r="I940" s="152">
        <v>0</v>
      </c>
      <c r="J940" s="152">
        <v>0</v>
      </c>
      <c r="K940" s="152">
        <v>0</v>
      </c>
      <c r="M940" s="120">
        <f>J940*$AI$6/200</f>
        <v>0</v>
      </c>
      <c r="N940" s="120">
        <f t="shared" si="779"/>
        <v>0</v>
      </c>
      <c r="O940" s="120">
        <f t="shared" si="774"/>
        <v>0</v>
      </c>
      <c r="P940" s="154">
        <f t="shared" si="773"/>
        <v>0</v>
      </c>
      <c r="Q940" s="154">
        <f t="shared" si="780"/>
        <v>-2.6362644414283359E-3</v>
      </c>
    </row>
    <row r="941" spans="1:18">
      <c r="A941" s="102">
        <v>940</v>
      </c>
      <c r="B941" s="151" t="s">
        <v>2855</v>
      </c>
      <c r="C941" s="150">
        <v>41498</v>
      </c>
      <c r="D941" s="116">
        <v>10830000</v>
      </c>
      <c r="E941" s="116">
        <v>10810000</v>
      </c>
      <c r="F941" s="116">
        <v>10880000</v>
      </c>
      <c r="G941" s="116">
        <v>10840000</v>
      </c>
      <c r="H941" s="102"/>
      <c r="I941" s="153">
        <v>0</v>
      </c>
      <c r="J941" s="153">
        <v>0</v>
      </c>
      <c r="K941" s="153">
        <v>0</v>
      </c>
      <c r="M941" s="120">
        <f>J941*$AI$6/200</f>
        <v>0</v>
      </c>
      <c r="N941" s="120">
        <f t="shared" si="779"/>
        <v>0</v>
      </c>
      <c r="O941" s="120">
        <f t="shared" si="774"/>
        <v>90000</v>
      </c>
      <c r="P941" s="154">
        <f t="shared" si="773"/>
        <v>8.3720930232558145E-3</v>
      </c>
      <c r="Q941" s="154">
        <f t="shared" si="780"/>
        <v>6.6401734064380838E-3</v>
      </c>
    </row>
    <row r="942" spans="1:18">
      <c r="A942" s="102">
        <v>941</v>
      </c>
      <c r="B942" s="151" t="s">
        <v>2854</v>
      </c>
      <c r="C942" s="150">
        <v>41499</v>
      </c>
      <c r="D942" s="116">
        <v>10740000</v>
      </c>
      <c r="E942" s="116">
        <v>10630000</v>
      </c>
      <c r="F942" s="116">
        <v>10750000</v>
      </c>
      <c r="G942" s="116">
        <v>10630000</v>
      </c>
      <c r="H942" s="102"/>
      <c r="I942" s="116">
        <f t="shared" ref="I942:I1005" si="809">G942*1.1</f>
        <v>11693000.000000002</v>
      </c>
      <c r="J942" s="116">
        <f t="shared" ref="J942:J1005" si="810">G942/3</f>
        <v>3543333.3333333335</v>
      </c>
      <c r="K942" s="120">
        <f t="shared" ref="K942" si="811">G1210</f>
        <v>9610000</v>
      </c>
      <c r="L942" s="120">
        <f t="shared" ref="L942" si="812">K942-I942</f>
        <v>-2083000.0000000019</v>
      </c>
      <c r="M942" s="120">
        <f>J942*$AI$6/200</f>
        <v>442916.66666666674</v>
      </c>
      <c r="N942" s="120">
        <f t="shared" si="779"/>
        <v>-1640083.3333333351</v>
      </c>
      <c r="O942" s="120">
        <f t="shared" si="774"/>
        <v>-210000</v>
      </c>
      <c r="P942" s="154">
        <f t="shared" si="773"/>
        <v>-1.9372693726937271E-2</v>
      </c>
      <c r="Q942" s="154">
        <f t="shared" si="780"/>
        <v>2.531189189785869E-2</v>
      </c>
      <c r="R942" s="102">
        <v>1</v>
      </c>
    </row>
    <row r="943" spans="1:18">
      <c r="A943" s="102">
        <v>942</v>
      </c>
      <c r="B943" s="151" t="s">
        <v>2853</v>
      </c>
      <c r="C943" s="150">
        <v>41500</v>
      </c>
      <c r="D943" s="116">
        <v>10550000</v>
      </c>
      <c r="E943" s="116">
        <v>10550000</v>
      </c>
      <c r="F943" s="116">
        <v>10720000</v>
      </c>
      <c r="G943" s="116">
        <v>10720000</v>
      </c>
      <c r="H943" s="102"/>
      <c r="I943" s="152">
        <v>0</v>
      </c>
      <c r="J943" s="152">
        <v>0</v>
      </c>
      <c r="K943" s="152">
        <v>0</v>
      </c>
      <c r="M943" s="120">
        <f>J943*$AI$6/200</f>
        <v>0</v>
      </c>
      <c r="N943" s="120">
        <f t="shared" si="779"/>
        <v>0</v>
      </c>
      <c r="O943" s="120">
        <f t="shared" si="774"/>
        <v>90000</v>
      </c>
      <c r="P943" s="154">
        <f t="shared" si="773"/>
        <v>8.4666039510818431E-3</v>
      </c>
      <c r="Q943" s="154">
        <f t="shared" si="780"/>
        <v>-1.6293921791258811E-3</v>
      </c>
    </row>
    <row r="944" spans="1:18">
      <c r="A944" s="102">
        <v>943</v>
      </c>
      <c r="B944" s="151" t="s">
        <v>2852</v>
      </c>
      <c r="C944" s="150">
        <v>41501</v>
      </c>
      <c r="D944" s="116">
        <v>10745000</v>
      </c>
      <c r="E944" s="116">
        <v>10630000</v>
      </c>
      <c r="F944" s="116">
        <v>10750000</v>
      </c>
      <c r="G944" s="116">
        <v>10630000</v>
      </c>
      <c r="H944" s="102"/>
      <c r="I944" s="152">
        <v>0</v>
      </c>
      <c r="J944" s="152">
        <v>0</v>
      </c>
      <c r="K944" s="152">
        <v>0</v>
      </c>
      <c r="M944" s="120">
        <f>J944*$AI$6/200</f>
        <v>0</v>
      </c>
      <c r="N944" s="120">
        <f t="shared" si="779"/>
        <v>0</v>
      </c>
      <c r="O944" s="120">
        <f t="shared" si="774"/>
        <v>-90000</v>
      </c>
      <c r="P944" s="154">
        <f t="shared" si="773"/>
        <v>-8.3955223880597014E-3</v>
      </c>
      <c r="Q944" s="154">
        <f t="shared" si="780"/>
        <v>4.0203103635052563E-3</v>
      </c>
    </row>
    <row r="945" spans="1:18">
      <c r="A945" s="102">
        <v>944</v>
      </c>
      <c r="B945" s="151" t="s">
        <v>2851</v>
      </c>
      <c r="C945" s="150">
        <v>41503</v>
      </c>
      <c r="D945" s="116">
        <v>10775000</v>
      </c>
      <c r="E945" s="116">
        <v>10610000</v>
      </c>
      <c r="F945" s="116">
        <v>10775000</v>
      </c>
      <c r="G945" s="116">
        <v>10620000</v>
      </c>
      <c r="H945" s="102"/>
      <c r="I945" s="152">
        <v>0</v>
      </c>
      <c r="J945" s="152">
        <v>0</v>
      </c>
      <c r="K945" s="152">
        <v>0</v>
      </c>
      <c r="M945" s="120">
        <f>J945*$AI$6/200</f>
        <v>0</v>
      </c>
      <c r="N945" s="120">
        <f t="shared" si="779"/>
        <v>0</v>
      </c>
      <c r="O945" s="120">
        <f t="shared" si="774"/>
        <v>-10000</v>
      </c>
      <c r="P945" s="154">
        <f t="shared" si="773"/>
        <v>-9.4073377234242712E-4</v>
      </c>
      <c r="Q945" s="154">
        <f t="shared" si="780"/>
        <v>-1.0929519140659314E-2</v>
      </c>
    </row>
    <row r="946" spans="1:18">
      <c r="A946" s="102">
        <v>945</v>
      </c>
      <c r="B946" s="151" t="s">
        <v>2850</v>
      </c>
      <c r="C946" s="150">
        <v>41504</v>
      </c>
      <c r="D946" s="116">
        <v>10530000</v>
      </c>
      <c r="E946" s="116">
        <v>10530000</v>
      </c>
      <c r="F946" s="116">
        <v>10700000</v>
      </c>
      <c r="G946" s="116">
        <v>10670000</v>
      </c>
      <c r="H946" s="102"/>
      <c r="I946" s="153">
        <v>0</v>
      </c>
      <c r="J946" s="153">
        <v>0</v>
      </c>
      <c r="K946" s="153">
        <v>0</v>
      </c>
      <c r="M946" s="120">
        <f>J946*$AI$6/200</f>
        <v>0</v>
      </c>
      <c r="N946" s="120">
        <f t="shared" si="779"/>
        <v>0</v>
      </c>
      <c r="O946" s="120">
        <f t="shared" si="774"/>
        <v>50000</v>
      </c>
      <c r="P946" s="154">
        <f t="shared" si="773"/>
        <v>4.7080979284369112E-3</v>
      </c>
      <c r="Q946" s="154">
        <f t="shared" si="780"/>
        <v>-1.1870252913001741E-2</v>
      </c>
    </row>
    <row r="947" spans="1:18">
      <c r="A947" s="102">
        <v>946</v>
      </c>
      <c r="B947" s="151" t="s">
        <v>2849</v>
      </c>
      <c r="C947" s="150">
        <v>41505</v>
      </c>
      <c r="D947" s="116">
        <v>10650000</v>
      </c>
      <c r="E947" s="116">
        <v>10470000</v>
      </c>
      <c r="F947" s="116">
        <v>10650000</v>
      </c>
      <c r="G947" s="116">
        <v>10470000</v>
      </c>
      <c r="H947" s="102"/>
      <c r="I947" s="116">
        <f t="shared" ref="I947:I1010" si="813">G947*1.1</f>
        <v>11517000</v>
      </c>
      <c r="J947" s="116">
        <f t="shared" ref="J947:J1010" si="814">G947/3</f>
        <v>3490000</v>
      </c>
      <c r="K947" s="120">
        <f t="shared" ref="K947" si="815">G1215</f>
        <v>9790000</v>
      </c>
      <c r="L947" s="120">
        <f t="shared" ref="L947" si="816">K947-I947</f>
        <v>-1727000</v>
      </c>
      <c r="M947" s="120">
        <f>J947*$AI$6/200</f>
        <v>436250</v>
      </c>
      <c r="N947" s="120">
        <f t="shared" si="779"/>
        <v>-1290750</v>
      </c>
      <c r="O947" s="120">
        <f t="shared" si="774"/>
        <v>-200000</v>
      </c>
      <c r="P947" s="154">
        <f t="shared" si="773"/>
        <v>-1.874414245548266E-2</v>
      </c>
      <c r="Q947" s="154">
        <f t="shared" si="780"/>
        <v>-1.5534248007820644E-2</v>
      </c>
      <c r="R947" s="102">
        <v>1</v>
      </c>
    </row>
    <row r="948" spans="1:18">
      <c r="A948" s="102">
        <v>947</v>
      </c>
      <c r="B948" s="151" t="s">
        <v>2848</v>
      </c>
      <c r="C948" s="150">
        <v>41506</v>
      </c>
      <c r="D948" s="116">
        <v>10410000</v>
      </c>
      <c r="E948" s="116">
        <v>10180000</v>
      </c>
      <c r="F948" s="116">
        <v>10410000</v>
      </c>
      <c r="G948" s="116">
        <v>10230000</v>
      </c>
      <c r="H948" s="102"/>
      <c r="I948" s="152">
        <v>0</v>
      </c>
      <c r="J948" s="152">
        <v>0</v>
      </c>
      <c r="K948" s="152">
        <v>0</v>
      </c>
      <c r="M948" s="120">
        <f>J948*$AI$6/200</f>
        <v>0</v>
      </c>
      <c r="N948" s="120">
        <f t="shared" si="779"/>
        <v>0</v>
      </c>
      <c r="O948" s="120">
        <f t="shared" si="774"/>
        <v>-240000</v>
      </c>
      <c r="P948" s="154">
        <f t="shared" si="773"/>
        <v>-2.2922636103151862E-2</v>
      </c>
      <c r="Q948" s="154">
        <f t="shared" si="780"/>
        <v>-1.4905696736366034E-2</v>
      </c>
    </row>
    <row r="949" spans="1:18">
      <c r="A949" s="102">
        <v>948</v>
      </c>
      <c r="B949" s="151" t="s">
        <v>2847</v>
      </c>
      <c r="C949" s="150">
        <v>41507</v>
      </c>
      <c r="D949" s="116">
        <v>10200000</v>
      </c>
      <c r="E949" s="116">
        <v>10100000</v>
      </c>
      <c r="F949" s="116">
        <v>10220000</v>
      </c>
      <c r="G949" s="116">
        <v>10200000</v>
      </c>
      <c r="H949" s="102"/>
      <c r="I949" s="152">
        <v>0</v>
      </c>
      <c r="J949" s="152">
        <v>0</v>
      </c>
      <c r="K949" s="152">
        <v>0</v>
      </c>
      <c r="M949" s="120">
        <f>J949*$AI$6/200</f>
        <v>0</v>
      </c>
      <c r="N949" s="120">
        <f t="shared" si="779"/>
        <v>0</v>
      </c>
      <c r="O949" s="120">
        <f t="shared" si="774"/>
        <v>-30000</v>
      </c>
      <c r="P949" s="154">
        <f t="shared" si="773"/>
        <v>-2.9325513196480938E-3</v>
      </c>
      <c r="Q949" s="154">
        <f t="shared" si="780"/>
        <v>-4.629493679059974E-2</v>
      </c>
    </row>
    <row r="950" spans="1:18">
      <c r="A950" s="102">
        <v>949</v>
      </c>
      <c r="B950" s="151" t="s">
        <v>2846</v>
      </c>
      <c r="C950" s="150">
        <v>41508</v>
      </c>
      <c r="D950" s="116">
        <v>10270000</v>
      </c>
      <c r="E950" s="116">
        <v>10260000</v>
      </c>
      <c r="F950" s="116">
        <v>10360000</v>
      </c>
      <c r="G950" s="116">
        <v>10330000</v>
      </c>
      <c r="H950" s="102"/>
      <c r="I950" s="152">
        <v>0</v>
      </c>
      <c r="J950" s="152">
        <v>0</v>
      </c>
      <c r="K950" s="152">
        <v>0</v>
      </c>
      <c r="M950" s="120">
        <f>J950*$AI$6/200</f>
        <v>0</v>
      </c>
      <c r="N950" s="120">
        <f t="shared" si="779"/>
        <v>0</v>
      </c>
      <c r="O950" s="120">
        <f t="shared" si="774"/>
        <v>130000</v>
      </c>
      <c r="P950" s="154">
        <f t="shared" si="773"/>
        <v>1.2745098039215686E-2</v>
      </c>
      <c r="Q950" s="154">
        <f t="shared" si="780"/>
        <v>-4.0831965722188127E-2</v>
      </c>
    </row>
    <row r="951" spans="1:18">
      <c r="A951" s="102">
        <v>950</v>
      </c>
      <c r="B951" s="151" t="s">
        <v>2845</v>
      </c>
      <c r="C951" s="150">
        <v>41510</v>
      </c>
      <c r="D951" s="116">
        <v>10420000</v>
      </c>
      <c r="E951" s="116">
        <v>10350000</v>
      </c>
      <c r="F951" s="116">
        <v>10440000</v>
      </c>
      <c r="G951" s="116">
        <v>10380000</v>
      </c>
      <c r="H951" s="102"/>
      <c r="I951" s="153">
        <v>0</v>
      </c>
      <c r="J951" s="153">
        <v>0</v>
      </c>
      <c r="K951" s="153">
        <v>0</v>
      </c>
      <c r="M951" s="120">
        <f>J951*$AI$6/200</f>
        <v>0</v>
      </c>
      <c r="N951" s="120">
        <f t="shared" si="779"/>
        <v>0</v>
      </c>
      <c r="O951" s="120">
        <f t="shared" si="774"/>
        <v>50000</v>
      </c>
      <c r="P951" s="154">
        <f t="shared" si="773"/>
        <v>4.8402710551790898E-3</v>
      </c>
      <c r="Q951" s="154">
        <f t="shared" si="780"/>
        <v>-2.7146133910630015E-2</v>
      </c>
    </row>
    <row r="952" spans="1:18">
      <c r="A952" s="102">
        <v>951</v>
      </c>
      <c r="B952" s="151" t="s">
        <v>2844</v>
      </c>
      <c r="C952" s="150">
        <v>41511</v>
      </c>
      <c r="D952" s="116">
        <v>10360000</v>
      </c>
      <c r="E952" s="116">
        <v>10325000</v>
      </c>
      <c r="F952" s="116">
        <v>10475000</v>
      </c>
      <c r="G952" s="116">
        <v>10420000</v>
      </c>
      <c r="H952" s="102"/>
      <c r="I952" s="116">
        <f t="shared" ref="I952:I1015" si="817">G952*1.1</f>
        <v>11462000</v>
      </c>
      <c r="J952" s="116">
        <f t="shared" ref="J952:J1015" si="818">G952/3</f>
        <v>3473333.3333333335</v>
      </c>
      <c r="K952" s="120">
        <f t="shared" ref="K952" si="819">G1220</f>
        <v>9655000</v>
      </c>
      <c r="L952" s="120">
        <f t="shared" ref="L952" si="820">K952-I952</f>
        <v>-1807000</v>
      </c>
      <c r="M952" s="120">
        <f>J952*$AI$6/200</f>
        <v>434166.66666666674</v>
      </c>
      <c r="N952" s="120">
        <f t="shared" si="779"/>
        <v>-1372833.3333333333</v>
      </c>
      <c r="O952" s="120">
        <f t="shared" si="774"/>
        <v>40000</v>
      </c>
      <c r="P952" s="154">
        <f t="shared" si="773"/>
        <v>3.8535645472061657E-3</v>
      </c>
      <c r="Q952" s="154">
        <f t="shared" si="780"/>
        <v>-2.7013960783887833E-2</v>
      </c>
      <c r="R952" s="102">
        <v>1</v>
      </c>
    </row>
    <row r="953" spans="1:18">
      <c r="A953" s="102">
        <v>952</v>
      </c>
      <c r="B953" s="151" t="s">
        <v>2843</v>
      </c>
      <c r="C953" s="150">
        <v>41512</v>
      </c>
      <c r="D953" s="116">
        <v>10410000</v>
      </c>
      <c r="E953" s="116">
        <v>10365000</v>
      </c>
      <c r="F953" s="116">
        <v>10430000</v>
      </c>
      <c r="G953" s="116">
        <v>10390000</v>
      </c>
      <c r="H953" s="102"/>
      <c r="I953" s="152">
        <v>0</v>
      </c>
      <c r="J953" s="152">
        <v>0</v>
      </c>
      <c r="K953" s="152">
        <v>0</v>
      </c>
      <c r="M953" s="120">
        <f>J953*$AI$6/200</f>
        <v>0</v>
      </c>
      <c r="N953" s="120">
        <f t="shared" si="779"/>
        <v>0</v>
      </c>
      <c r="O953" s="120">
        <f t="shared" si="774"/>
        <v>-30000</v>
      </c>
      <c r="P953" s="154">
        <f t="shared" si="773"/>
        <v>-2.8790786948176585E-3</v>
      </c>
      <c r="Q953" s="154">
        <f t="shared" si="780"/>
        <v>-4.4162537811990137E-3</v>
      </c>
    </row>
    <row r="954" spans="1:18">
      <c r="A954" s="102">
        <v>953</v>
      </c>
      <c r="B954" s="151" t="s">
        <v>2842</v>
      </c>
      <c r="C954" s="150">
        <v>41513</v>
      </c>
      <c r="D954" s="116">
        <v>10400000</v>
      </c>
      <c r="E954" s="116">
        <v>10400000</v>
      </c>
      <c r="F954" s="116">
        <v>10750000</v>
      </c>
      <c r="G954" s="116">
        <v>10750000</v>
      </c>
      <c r="H954" s="102"/>
      <c r="I954" s="152">
        <v>0</v>
      </c>
      <c r="J954" s="152">
        <v>0</v>
      </c>
      <c r="K954" s="152">
        <v>0</v>
      </c>
      <c r="M954" s="120">
        <f>J954*$AI$6/200</f>
        <v>0</v>
      </c>
      <c r="N954" s="120">
        <f t="shared" si="779"/>
        <v>0</v>
      </c>
      <c r="O954" s="120">
        <f t="shared" si="774"/>
        <v>360000</v>
      </c>
      <c r="P954" s="154">
        <f t="shared" si="773"/>
        <v>3.4648700673724733E-2</v>
      </c>
      <c r="Q954" s="154">
        <f t="shared" si="780"/>
        <v>1.562730362713519E-2</v>
      </c>
    </row>
    <row r="955" spans="1:18">
      <c r="A955" s="102">
        <v>954</v>
      </c>
      <c r="B955" s="151" t="s">
        <v>2841</v>
      </c>
      <c r="C955" s="150">
        <v>41514</v>
      </c>
      <c r="D955" s="116">
        <v>10950000</v>
      </c>
      <c r="E955" s="116">
        <v>10950000</v>
      </c>
      <c r="F955" s="116">
        <v>11180000</v>
      </c>
      <c r="G955" s="116">
        <v>10950000</v>
      </c>
      <c r="H955" s="102"/>
      <c r="I955" s="152">
        <v>0</v>
      </c>
      <c r="J955" s="152">
        <v>0</v>
      </c>
      <c r="K955" s="152">
        <v>0</v>
      </c>
      <c r="M955" s="120">
        <f>J955*$AI$6/200</f>
        <v>0</v>
      </c>
      <c r="N955" s="120">
        <f t="shared" si="779"/>
        <v>0</v>
      </c>
      <c r="O955" s="120">
        <f t="shared" si="774"/>
        <v>200000</v>
      </c>
      <c r="P955" s="154">
        <f t="shared" si="773"/>
        <v>1.8604651162790697E-2</v>
      </c>
      <c r="Q955" s="154">
        <f t="shared" si="780"/>
        <v>5.3208555620508018E-2</v>
      </c>
    </row>
    <row r="956" spans="1:18">
      <c r="A956" s="102">
        <v>955</v>
      </c>
      <c r="B956" s="151" t="s">
        <v>2840</v>
      </c>
      <c r="C956" s="150">
        <v>41515</v>
      </c>
      <c r="D956" s="116">
        <v>10840000</v>
      </c>
      <c r="E956" s="116">
        <v>10740000</v>
      </c>
      <c r="F956" s="116">
        <v>10910000</v>
      </c>
      <c r="G956" s="116">
        <v>10870000</v>
      </c>
      <c r="H956" s="102"/>
      <c r="I956" s="153">
        <v>0</v>
      </c>
      <c r="J956" s="153">
        <v>0</v>
      </c>
      <c r="K956" s="153">
        <v>0</v>
      </c>
      <c r="M956" s="120">
        <f>J956*$AI$6/200</f>
        <v>0</v>
      </c>
      <c r="N956" s="120">
        <f t="shared" si="779"/>
        <v>0</v>
      </c>
      <c r="O956" s="120">
        <f t="shared" si="774"/>
        <v>-80000</v>
      </c>
      <c r="P956" s="154">
        <f t="shared" si="773"/>
        <v>-7.3059360730593605E-3</v>
      </c>
      <c r="Q956" s="154">
        <f t="shared" si="780"/>
        <v>5.9068108744083025E-2</v>
      </c>
    </row>
    <row r="957" spans="1:18">
      <c r="A957" s="102">
        <v>956</v>
      </c>
      <c r="B957" s="151" t="s">
        <v>2839</v>
      </c>
      <c r="C957" s="150">
        <v>41517</v>
      </c>
      <c r="D957" s="116">
        <v>10730000</v>
      </c>
      <c r="E957" s="116">
        <v>10730000</v>
      </c>
      <c r="F957" s="116">
        <v>11010000</v>
      </c>
      <c r="G957" s="116">
        <v>10950000</v>
      </c>
      <c r="H957" s="102"/>
      <c r="I957" s="116">
        <f t="shared" ref="I957:I1020" si="821">G957*1.1</f>
        <v>12045000.000000002</v>
      </c>
      <c r="J957" s="116">
        <f t="shared" ref="J957:J1020" si="822">G957/3</f>
        <v>3650000</v>
      </c>
      <c r="K957" s="120">
        <f t="shared" ref="K957" si="823">G1225</f>
        <v>9564000</v>
      </c>
      <c r="L957" s="120">
        <f t="shared" ref="L957" si="824">K957-I957</f>
        <v>-2481000.0000000019</v>
      </c>
      <c r="M957" s="120">
        <f>J957*$AI$6/200</f>
        <v>456250</v>
      </c>
      <c r="N957" s="120">
        <f t="shared" si="779"/>
        <v>-2024750.0000000019</v>
      </c>
      <c r="O957" s="120">
        <f t="shared" si="774"/>
        <v>80000</v>
      </c>
      <c r="P957" s="154">
        <f t="shared" si="773"/>
        <v>7.3597056117755289E-3</v>
      </c>
      <c r="Q957" s="154">
        <f t="shared" si="780"/>
        <v>4.6921901615844572E-2</v>
      </c>
      <c r="R957" s="102">
        <v>1</v>
      </c>
    </row>
    <row r="958" spans="1:18">
      <c r="A958" s="102">
        <v>957</v>
      </c>
      <c r="B958" s="151" t="s">
        <v>2838</v>
      </c>
      <c r="C958" s="150">
        <v>41518</v>
      </c>
      <c r="D958" s="116">
        <v>10820000</v>
      </c>
      <c r="E958" s="116">
        <v>10820000</v>
      </c>
      <c r="F958" s="116">
        <v>10920000</v>
      </c>
      <c r="G958" s="116">
        <v>10880000</v>
      </c>
      <c r="H958" s="102"/>
      <c r="I958" s="152">
        <v>0</v>
      </c>
      <c r="J958" s="152">
        <v>0</v>
      </c>
      <c r="K958" s="152">
        <v>0</v>
      </c>
      <c r="M958" s="120">
        <f>J958*$AI$6/200</f>
        <v>0</v>
      </c>
      <c r="N958" s="120">
        <f t="shared" si="779"/>
        <v>0</v>
      </c>
      <c r="O958" s="120">
        <f t="shared" si="774"/>
        <v>-70000</v>
      </c>
      <c r="P958" s="154">
        <f t="shared" si="773"/>
        <v>-6.392694063926941E-3</v>
      </c>
      <c r="Q958" s="154">
        <f t="shared" si="780"/>
        <v>5.042804268041394E-2</v>
      </c>
    </row>
    <row r="959" spans="1:18">
      <c r="A959" s="102">
        <v>958</v>
      </c>
      <c r="B959" s="151" t="s">
        <v>2837</v>
      </c>
      <c r="C959" s="150">
        <v>41520</v>
      </c>
      <c r="D959" s="116">
        <v>10865000</v>
      </c>
      <c r="E959" s="116">
        <v>10865000</v>
      </c>
      <c r="F959" s="116">
        <v>11035000</v>
      </c>
      <c r="G959" s="116">
        <v>11035000</v>
      </c>
      <c r="H959" s="102"/>
      <c r="I959" s="152">
        <v>0</v>
      </c>
      <c r="J959" s="152">
        <v>0</v>
      </c>
      <c r="K959" s="152">
        <v>0</v>
      </c>
      <c r="M959" s="120">
        <f>J959*$AI$6/200</f>
        <v>0</v>
      </c>
      <c r="N959" s="120">
        <f t="shared" si="779"/>
        <v>0</v>
      </c>
      <c r="O959" s="120">
        <f t="shared" si="774"/>
        <v>155000</v>
      </c>
      <c r="P959" s="154">
        <f t="shared" si="773"/>
        <v>1.4246323529411764E-2</v>
      </c>
      <c r="Q959" s="154">
        <f t="shared" si="780"/>
        <v>4.6914427311304657E-2</v>
      </c>
    </row>
    <row r="960" spans="1:18">
      <c r="A960" s="102">
        <v>959</v>
      </c>
      <c r="B960" s="151" t="s">
        <v>2836</v>
      </c>
      <c r="C960" s="150">
        <v>41521</v>
      </c>
      <c r="D960" s="116">
        <v>11210000</v>
      </c>
      <c r="E960" s="116">
        <v>11210000</v>
      </c>
      <c r="F960" s="116">
        <v>11455000</v>
      </c>
      <c r="G960" s="116">
        <v>11280000</v>
      </c>
      <c r="H960" s="102"/>
      <c r="I960" s="152">
        <v>0</v>
      </c>
      <c r="J960" s="152">
        <v>0</v>
      </c>
      <c r="K960" s="152">
        <v>0</v>
      </c>
      <c r="M960" s="120">
        <f>J960*$AI$6/200</f>
        <v>0</v>
      </c>
      <c r="N960" s="120">
        <f t="shared" si="779"/>
        <v>0</v>
      </c>
      <c r="O960" s="120">
        <f t="shared" si="774"/>
        <v>245000</v>
      </c>
      <c r="P960" s="154">
        <f t="shared" si="773"/>
        <v>2.2202084277299503E-2</v>
      </c>
      <c r="Q960" s="154">
        <f t="shared" si="780"/>
        <v>2.6512050166991694E-2</v>
      </c>
    </row>
    <row r="961" spans="1:18">
      <c r="A961" s="102">
        <v>960</v>
      </c>
      <c r="B961" s="151" t="s">
        <v>2835</v>
      </c>
      <c r="C961" s="150">
        <v>41522</v>
      </c>
      <c r="D961" s="116">
        <v>11350000</v>
      </c>
      <c r="E961" s="116">
        <v>11320000</v>
      </c>
      <c r="F961" s="116">
        <v>11470000</v>
      </c>
      <c r="G961" s="116">
        <v>11470000</v>
      </c>
      <c r="H961" s="102"/>
      <c r="I961" s="153">
        <v>0</v>
      </c>
      <c r="J961" s="153">
        <v>0</v>
      </c>
      <c r="K961" s="153">
        <v>0</v>
      </c>
      <c r="M961" s="120">
        <f>J961*$AI$6/200</f>
        <v>0</v>
      </c>
      <c r="N961" s="120">
        <f t="shared" si="779"/>
        <v>0</v>
      </c>
      <c r="O961" s="120">
        <f t="shared" si="774"/>
        <v>190000</v>
      </c>
      <c r="P961" s="154">
        <f t="shared" si="773"/>
        <v>1.6843971631205674E-2</v>
      </c>
      <c r="Q961" s="154">
        <f t="shared" si="780"/>
        <v>3.0109483281500496E-2</v>
      </c>
    </row>
    <row r="962" spans="1:18">
      <c r="A962" s="102">
        <v>961</v>
      </c>
      <c r="B962" s="151" t="s">
        <v>2834</v>
      </c>
      <c r="C962" s="150">
        <v>41524</v>
      </c>
      <c r="D962" s="116">
        <v>11250000</v>
      </c>
      <c r="E962" s="116">
        <v>11050000</v>
      </c>
      <c r="F962" s="116">
        <v>11250000</v>
      </c>
      <c r="G962" s="116">
        <v>11125000</v>
      </c>
      <c r="H962" s="102"/>
      <c r="I962" s="116">
        <f t="shared" ref="I962:I1025" si="825">G962*1.1</f>
        <v>12237500.000000002</v>
      </c>
      <c r="J962" s="116">
        <f t="shared" ref="J962:J1025" si="826">G962/3</f>
        <v>3708333.3333333335</v>
      </c>
      <c r="K962" s="120">
        <f t="shared" ref="K962" si="827">G1230</f>
        <v>9522000</v>
      </c>
      <c r="L962" s="120">
        <f t="shared" ref="L962" si="828">K962-I962</f>
        <v>-2715500.0000000019</v>
      </c>
      <c r="M962" s="120">
        <f>J962*$AI$6/200</f>
        <v>463541.66666666674</v>
      </c>
      <c r="N962" s="120">
        <f t="shared" si="779"/>
        <v>-2251958.3333333349</v>
      </c>
      <c r="O962" s="120">
        <f t="shared" si="774"/>
        <v>-345000</v>
      </c>
      <c r="P962" s="154">
        <f t="shared" si="773"/>
        <v>-3.007846556233653E-2</v>
      </c>
      <c r="Q962" s="154">
        <f t="shared" si="780"/>
        <v>5.4259390985765529E-2</v>
      </c>
      <c r="R962" s="102">
        <v>1</v>
      </c>
    </row>
    <row r="963" spans="1:18">
      <c r="A963" s="102">
        <v>962</v>
      </c>
      <c r="B963" s="151" t="s">
        <v>2833</v>
      </c>
      <c r="C963" s="150">
        <v>41525</v>
      </c>
      <c r="D963" s="116">
        <v>11120000</v>
      </c>
      <c r="E963" s="116">
        <v>11120000</v>
      </c>
      <c r="F963" s="116">
        <v>11240000</v>
      </c>
      <c r="G963" s="116">
        <v>11200000</v>
      </c>
      <c r="H963" s="102"/>
      <c r="I963" s="152">
        <v>0</v>
      </c>
      <c r="J963" s="152">
        <v>0</v>
      </c>
      <c r="K963" s="152">
        <v>0</v>
      </c>
      <c r="M963" s="120">
        <f>J963*$AI$6/200</f>
        <v>0</v>
      </c>
      <c r="N963" s="120">
        <f t="shared" si="779"/>
        <v>0</v>
      </c>
      <c r="O963" s="120">
        <f t="shared" si="774"/>
        <v>75000</v>
      </c>
      <c r="P963" s="154">
        <f t="shared" ref="P963:P1026" si="829">O963/G962</f>
        <v>6.7415730337078653E-3</v>
      </c>
      <c r="Q963" s="154">
        <f t="shared" si="780"/>
        <v>1.6821219811653472E-2</v>
      </c>
    </row>
    <row r="964" spans="1:18">
      <c r="A964" s="102">
        <v>963</v>
      </c>
      <c r="B964" s="151" t="s">
        <v>2832</v>
      </c>
      <c r="C964" s="150">
        <v>41526</v>
      </c>
      <c r="D964" s="116">
        <v>11230000</v>
      </c>
      <c r="E964" s="116">
        <v>11050000</v>
      </c>
      <c r="F964" s="116">
        <v>11260000</v>
      </c>
      <c r="G964" s="116">
        <v>11080000</v>
      </c>
      <c r="H964" s="102"/>
      <c r="I964" s="152">
        <v>0</v>
      </c>
      <c r="J964" s="152">
        <v>0</v>
      </c>
      <c r="K964" s="152">
        <v>0</v>
      </c>
      <c r="M964" s="120">
        <f>J964*$AI$6/200</f>
        <v>0</v>
      </c>
      <c r="N964" s="120">
        <f t="shared" si="779"/>
        <v>0</v>
      </c>
      <c r="O964" s="120">
        <f t="shared" ref="O964:O1027" si="830">G964-G963</f>
        <v>-120000</v>
      </c>
      <c r="P964" s="154">
        <f t="shared" si="829"/>
        <v>-1.0714285714285714E-2</v>
      </c>
      <c r="Q964" s="154">
        <f t="shared" si="780"/>
        <v>2.9955486909288273E-2</v>
      </c>
    </row>
    <row r="965" spans="1:18">
      <c r="A965" s="102">
        <v>964</v>
      </c>
      <c r="B965" s="151" t="s">
        <v>2831</v>
      </c>
      <c r="C965" s="150">
        <v>41527</v>
      </c>
      <c r="D965" s="116">
        <v>10910000</v>
      </c>
      <c r="E965" s="116">
        <v>10620000</v>
      </c>
      <c r="F965" s="116">
        <v>10910000</v>
      </c>
      <c r="G965" s="116">
        <v>10630000</v>
      </c>
      <c r="H965" s="102"/>
      <c r="I965" s="152">
        <v>0</v>
      </c>
      <c r="J965" s="152">
        <v>0</v>
      </c>
      <c r="K965" s="152">
        <v>0</v>
      </c>
      <c r="M965" s="120">
        <f>J965*$AI$6/200</f>
        <v>0</v>
      </c>
      <c r="N965" s="120">
        <f t="shared" si="779"/>
        <v>0</v>
      </c>
      <c r="O965" s="120">
        <f t="shared" si="830"/>
        <v>-450000</v>
      </c>
      <c r="P965" s="154">
        <f t="shared" si="829"/>
        <v>-4.0613718411552348E-2</v>
      </c>
      <c r="Q965" s="154">
        <f t="shared" si="780"/>
        <v>4.994877665590796E-3</v>
      </c>
    </row>
    <row r="966" spans="1:18">
      <c r="A966" s="102">
        <v>965</v>
      </c>
      <c r="B966" s="151" t="s">
        <v>2830</v>
      </c>
      <c r="C966" s="150">
        <v>41528</v>
      </c>
      <c r="D966" s="116">
        <v>10650000</v>
      </c>
      <c r="E966" s="116">
        <v>10480000</v>
      </c>
      <c r="F966" s="116">
        <v>10690000</v>
      </c>
      <c r="G966" s="116">
        <v>10490000</v>
      </c>
      <c r="H966" s="102"/>
      <c r="I966" s="153">
        <v>0</v>
      </c>
      <c r="J966" s="153">
        <v>0</v>
      </c>
      <c r="K966" s="153">
        <v>0</v>
      </c>
      <c r="M966" s="120">
        <f>J966*$AI$6/200</f>
        <v>0</v>
      </c>
      <c r="N966" s="120">
        <f t="shared" si="779"/>
        <v>0</v>
      </c>
      <c r="O966" s="120">
        <f t="shared" si="830"/>
        <v>-140000</v>
      </c>
      <c r="P966" s="154">
        <f t="shared" si="829"/>
        <v>-1.317027281279398E-2</v>
      </c>
      <c r="Q966" s="154">
        <f t="shared" si="780"/>
        <v>-5.7820925023261055E-2</v>
      </c>
    </row>
    <row r="967" spans="1:18">
      <c r="A967" s="102">
        <v>966</v>
      </c>
      <c r="B967" s="151" t="s">
        <v>2829</v>
      </c>
      <c r="C967" s="150">
        <v>41529</v>
      </c>
      <c r="D967" s="116">
        <v>10400000</v>
      </c>
      <c r="E967" s="116">
        <v>10300000</v>
      </c>
      <c r="F967" s="116">
        <v>10400000</v>
      </c>
      <c r="G967" s="116">
        <v>10350000</v>
      </c>
      <c r="H967" s="102"/>
      <c r="I967" s="116">
        <f t="shared" ref="I967:I1030" si="831">G967*1.1</f>
        <v>11385000</v>
      </c>
      <c r="J967" s="116">
        <f t="shared" ref="J967:J1030" si="832">G967/3</f>
        <v>3450000</v>
      </c>
      <c r="K967" s="120">
        <f t="shared" ref="K967" si="833">G1235</f>
        <v>9525000</v>
      </c>
      <c r="L967" s="120">
        <f t="shared" ref="L967" si="834">K967-I967</f>
        <v>-1860000</v>
      </c>
      <c r="M967" s="120">
        <f>J967*$AI$6/200</f>
        <v>431250</v>
      </c>
      <c r="N967" s="120">
        <f t="shared" si="779"/>
        <v>-1428750</v>
      </c>
      <c r="O967" s="120">
        <f t="shared" si="830"/>
        <v>-140000</v>
      </c>
      <c r="P967" s="154">
        <f t="shared" si="829"/>
        <v>-1.334604385128694E-2</v>
      </c>
      <c r="Q967" s="154">
        <f t="shared" si="780"/>
        <v>-8.7835169467260721E-2</v>
      </c>
      <c r="R967" s="102">
        <v>1</v>
      </c>
    </row>
    <row r="968" spans="1:18">
      <c r="A968" s="102">
        <v>967</v>
      </c>
      <c r="B968" s="151" t="s">
        <v>2828</v>
      </c>
      <c r="C968" s="150">
        <v>41531</v>
      </c>
      <c r="D968" s="116">
        <v>10170000</v>
      </c>
      <c r="E968" s="116">
        <v>10060000</v>
      </c>
      <c r="F968" s="116">
        <v>10255000</v>
      </c>
      <c r="G968" s="116">
        <v>10090000</v>
      </c>
      <c r="H968" s="102"/>
      <c r="I968" s="152">
        <v>0</v>
      </c>
      <c r="J968" s="152">
        <v>0</v>
      </c>
      <c r="K968" s="152">
        <v>0</v>
      </c>
      <c r="M968" s="120">
        <f>J968*$AI$6/200</f>
        <v>0</v>
      </c>
      <c r="N968" s="120">
        <f t="shared" ref="N968:N1031" si="835">L968+M968</f>
        <v>0</v>
      </c>
      <c r="O968" s="120">
        <f t="shared" si="830"/>
        <v>-260000</v>
      </c>
      <c r="P968" s="154">
        <f t="shared" si="829"/>
        <v>-2.5120772946859903E-2</v>
      </c>
      <c r="Q968" s="154">
        <f t="shared" ref="Q968:Q1031" si="836">SUM(P963:P967)</f>
        <v>-7.1102747756211115E-2</v>
      </c>
    </row>
    <row r="969" spans="1:18">
      <c r="A969" s="102">
        <v>968</v>
      </c>
      <c r="B969" s="151" t="s">
        <v>2827</v>
      </c>
      <c r="C969" s="150">
        <v>41532</v>
      </c>
      <c r="D969" s="116">
        <v>10130000</v>
      </c>
      <c r="E969" s="116">
        <v>10075000</v>
      </c>
      <c r="F969" s="116">
        <v>10180000</v>
      </c>
      <c r="G969" s="116">
        <v>10110000</v>
      </c>
      <c r="H969" s="102"/>
      <c r="I969" s="152">
        <v>0</v>
      </c>
      <c r="J969" s="152">
        <v>0</v>
      </c>
      <c r="K969" s="152">
        <v>0</v>
      </c>
      <c r="M969" s="120">
        <f>J969*$AI$6/200</f>
        <v>0</v>
      </c>
      <c r="N969" s="120">
        <f t="shared" si="835"/>
        <v>0</v>
      </c>
      <c r="O969" s="120">
        <f t="shared" si="830"/>
        <v>20000</v>
      </c>
      <c r="P969" s="154">
        <f t="shared" si="829"/>
        <v>1.9821605550049554E-3</v>
      </c>
      <c r="Q969" s="154">
        <f t="shared" si="836"/>
        <v>-0.1029650937367789</v>
      </c>
    </row>
    <row r="970" spans="1:18">
      <c r="A970" s="102">
        <v>969</v>
      </c>
      <c r="B970" s="151" t="s">
        <v>2826</v>
      </c>
      <c r="C970" s="150">
        <v>41533</v>
      </c>
      <c r="D970" s="116">
        <v>9880000</v>
      </c>
      <c r="E970" s="116">
        <v>9630000</v>
      </c>
      <c r="F970" s="116">
        <v>9880000</v>
      </c>
      <c r="G970" s="116">
        <v>9640000</v>
      </c>
      <c r="H970" s="102"/>
      <c r="I970" s="152">
        <v>0</v>
      </c>
      <c r="J970" s="152">
        <v>0</v>
      </c>
      <c r="K970" s="152">
        <v>0</v>
      </c>
      <c r="M970" s="120">
        <f>J970*$AI$6/200</f>
        <v>0</v>
      </c>
      <c r="N970" s="120">
        <f t="shared" si="835"/>
        <v>0</v>
      </c>
      <c r="O970" s="120">
        <f t="shared" si="830"/>
        <v>-470000</v>
      </c>
      <c r="P970" s="154">
        <f t="shared" si="829"/>
        <v>-4.6488625123639958E-2</v>
      </c>
      <c r="Q970" s="154">
        <f t="shared" si="836"/>
        <v>-9.0268647467488208E-2</v>
      </c>
    </row>
    <row r="971" spans="1:18">
      <c r="A971" s="102">
        <v>970</v>
      </c>
      <c r="B971" s="151" t="s">
        <v>2825</v>
      </c>
      <c r="C971" s="150">
        <v>41534</v>
      </c>
      <c r="D971" s="116">
        <v>9500000</v>
      </c>
      <c r="E971" s="116">
        <v>9500000</v>
      </c>
      <c r="F971" s="116">
        <v>9830000</v>
      </c>
      <c r="G971" s="116">
        <v>9600000</v>
      </c>
      <c r="H971" s="102"/>
      <c r="I971" s="153">
        <v>0</v>
      </c>
      <c r="J971" s="153">
        <v>0</v>
      </c>
      <c r="K971" s="153">
        <v>0</v>
      </c>
      <c r="M971" s="120">
        <f>J971*$AI$6/200</f>
        <v>0</v>
      </c>
      <c r="N971" s="120">
        <f t="shared" si="835"/>
        <v>0</v>
      </c>
      <c r="O971" s="120">
        <f t="shared" si="830"/>
        <v>-40000</v>
      </c>
      <c r="P971" s="154">
        <f t="shared" si="829"/>
        <v>-4.1493775933609959E-3</v>
      </c>
      <c r="Q971" s="154">
        <f t="shared" si="836"/>
        <v>-9.6143554179575819E-2</v>
      </c>
    </row>
    <row r="972" spans="1:18">
      <c r="A972" s="102">
        <v>971</v>
      </c>
      <c r="B972" s="151" t="s">
        <v>2824</v>
      </c>
      <c r="C972" s="150">
        <v>41535</v>
      </c>
      <c r="D972" s="116">
        <v>9690000</v>
      </c>
      <c r="E972" s="116">
        <v>9610000</v>
      </c>
      <c r="F972" s="116">
        <v>9740000</v>
      </c>
      <c r="G972" s="116">
        <v>9660000</v>
      </c>
      <c r="H972" s="102"/>
      <c r="I972" s="116">
        <f t="shared" ref="I972:I1035" si="837">G972*1.1</f>
        <v>10626000</v>
      </c>
      <c r="J972" s="116">
        <f t="shared" ref="J972:J1035" si="838">G972/3</f>
        <v>3220000</v>
      </c>
      <c r="K972" s="120">
        <f t="shared" ref="K972" si="839">G1240</f>
        <v>9502000</v>
      </c>
      <c r="L972" s="120">
        <f t="shared" ref="L972" si="840">K972-I972</f>
        <v>-1124000</v>
      </c>
      <c r="M972" s="120">
        <f>J972*$AI$6/200</f>
        <v>402500</v>
      </c>
      <c r="N972" s="120">
        <f t="shared" si="835"/>
        <v>-721500</v>
      </c>
      <c r="O972" s="120">
        <f t="shared" si="830"/>
        <v>60000</v>
      </c>
      <c r="P972" s="154">
        <f t="shared" si="829"/>
        <v>6.2500000000000003E-3</v>
      </c>
      <c r="Q972" s="154">
        <f t="shared" si="836"/>
        <v>-8.7122658960142832E-2</v>
      </c>
      <c r="R972" s="102">
        <v>1</v>
      </c>
    </row>
    <row r="973" spans="1:18">
      <c r="A973" s="102">
        <v>972</v>
      </c>
      <c r="B973" s="151" t="s">
        <v>2823</v>
      </c>
      <c r="C973" s="150">
        <v>41536</v>
      </c>
      <c r="D973" s="116">
        <v>10010000</v>
      </c>
      <c r="E973" s="116">
        <v>9970000</v>
      </c>
      <c r="F973" s="116">
        <v>10080000</v>
      </c>
      <c r="G973" s="116">
        <v>10000000</v>
      </c>
      <c r="H973" s="102"/>
      <c r="I973" s="152">
        <v>0</v>
      </c>
      <c r="J973" s="152">
        <v>0</v>
      </c>
      <c r="K973" s="152">
        <v>0</v>
      </c>
      <c r="M973" s="120">
        <f>J973*$AI$6/200</f>
        <v>0</v>
      </c>
      <c r="N973" s="120">
        <f t="shared" si="835"/>
        <v>0</v>
      </c>
      <c r="O973" s="120">
        <f t="shared" si="830"/>
        <v>340000</v>
      </c>
      <c r="P973" s="154">
        <f t="shared" si="829"/>
        <v>3.5196687370600416E-2</v>
      </c>
      <c r="Q973" s="154">
        <f t="shared" si="836"/>
        <v>-6.7526615108855895E-2</v>
      </c>
    </row>
    <row r="974" spans="1:18">
      <c r="A974" s="102">
        <v>973</v>
      </c>
      <c r="B974" s="151" t="s">
        <v>2822</v>
      </c>
      <c r="C974" s="150">
        <v>41538</v>
      </c>
      <c r="D974" s="116">
        <v>9500000</v>
      </c>
      <c r="E974" s="116">
        <v>9080000</v>
      </c>
      <c r="F974" s="116">
        <v>9520000</v>
      </c>
      <c r="G974" s="116">
        <v>9080000</v>
      </c>
      <c r="H974" s="102"/>
      <c r="I974" s="152">
        <v>0</v>
      </c>
      <c r="J974" s="152">
        <v>0</v>
      </c>
      <c r="K974" s="152">
        <v>0</v>
      </c>
      <c r="M974" s="120">
        <f>J974*$AI$6/200</f>
        <v>0</v>
      </c>
      <c r="N974" s="120">
        <f t="shared" si="835"/>
        <v>0</v>
      </c>
      <c r="O974" s="120">
        <f t="shared" si="830"/>
        <v>-920000</v>
      </c>
      <c r="P974" s="154">
        <f t="shared" si="829"/>
        <v>-9.1999999999999998E-2</v>
      </c>
      <c r="Q974" s="154">
        <f t="shared" si="836"/>
        <v>-7.2091547913955834E-3</v>
      </c>
    </row>
    <row r="975" spans="1:18">
      <c r="A975" s="102">
        <v>974</v>
      </c>
      <c r="B975" s="151" t="s">
        <v>2821</v>
      </c>
      <c r="C975" s="150">
        <v>41540</v>
      </c>
      <c r="D975" s="116">
        <v>9270000</v>
      </c>
      <c r="E975" s="116">
        <v>9270000</v>
      </c>
      <c r="F975" s="116">
        <v>9385000</v>
      </c>
      <c r="G975" s="116">
        <v>9310000</v>
      </c>
      <c r="H975" s="102"/>
      <c r="I975" s="152">
        <v>0</v>
      </c>
      <c r="J975" s="152">
        <v>0</v>
      </c>
      <c r="K975" s="152">
        <v>0</v>
      </c>
      <c r="M975" s="120">
        <f>J975*$AI$6/200</f>
        <v>0</v>
      </c>
      <c r="N975" s="120">
        <f t="shared" si="835"/>
        <v>0</v>
      </c>
      <c r="O975" s="120">
        <f t="shared" si="830"/>
        <v>230000</v>
      </c>
      <c r="P975" s="154">
        <f t="shared" si="829"/>
        <v>2.5330396475770924E-2</v>
      </c>
      <c r="Q975" s="154">
        <f t="shared" si="836"/>
        <v>-0.10119131534640054</v>
      </c>
    </row>
    <row r="976" spans="1:18">
      <c r="A976" s="102">
        <v>975</v>
      </c>
      <c r="B976" s="151" t="s">
        <v>2820</v>
      </c>
      <c r="C976" s="150">
        <v>41539</v>
      </c>
      <c r="D976" s="116">
        <v>9220000</v>
      </c>
      <c r="E976" s="116">
        <v>9170000</v>
      </c>
      <c r="F976" s="116">
        <v>9330000</v>
      </c>
      <c r="G976" s="116">
        <v>9310000</v>
      </c>
      <c r="H976" s="102"/>
      <c r="I976" s="153">
        <v>0</v>
      </c>
      <c r="J976" s="153">
        <v>0</v>
      </c>
      <c r="K976" s="153">
        <v>0</v>
      </c>
      <c r="M976" s="120">
        <f>J976*$AI$6/200</f>
        <v>0</v>
      </c>
      <c r="N976" s="120">
        <f t="shared" si="835"/>
        <v>0</v>
      </c>
      <c r="O976" s="120">
        <f t="shared" si="830"/>
        <v>0</v>
      </c>
      <c r="P976" s="154">
        <f t="shared" si="829"/>
        <v>0</v>
      </c>
      <c r="Q976" s="154">
        <f t="shared" si="836"/>
        <v>-2.9372293746989655E-2</v>
      </c>
    </row>
    <row r="977" spans="1:18">
      <c r="A977" s="102">
        <v>976</v>
      </c>
      <c r="B977" s="151" t="s">
        <v>2819</v>
      </c>
      <c r="C977" s="150">
        <v>41541</v>
      </c>
      <c r="D977" s="116">
        <v>9180000</v>
      </c>
      <c r="E977" s="116">
        <v>9180000</v>
      </c>
      <c r="F977" s="116">
        <v>9270000</v>
      </c>
      <c r="G977" s="116">
        <v>9260000</v>
      </c>
      <c r="H977" s="102"/>
      <c r="I977" s="116">
        <f t="shared" ref="I977:I1040" si="841">G977*1.1</f>
        <v>10186000</v>
      </c>
      <c r="J977" s="116">
        <f t="shared" ref="J977:J1040" si="842">G977/3</f>
        <v>3086666.6666666665</v>
      </c>
      <c r="K977" s="120">
        <f t="shared" ref="K977" si="843">G1245</f>
        <v>9515000</v>
      </c>
      <c r="L977" s="120">
        <f t="shared" ref="L977" si="844">K977-I977</f>
        <v>-671000</v>
      </c>
      <c r="M977" s="120">
        <f>J977*$AI$6/200</f>
        <v>385833.33333333326</v>
      </c>
      <c r="N977" s="120">
        <f t="shared" si="835"/>
        <v>-285166.66666666674</v>
      </c>
      <c r="O977" s="120">
        <f t="shared" si="830"/>
        <v>-50000</v>
      </c>
      <c r="P977" s="154">
        <f t="shared" si="829"/>
        <v>-5.3705692803437165E-3</v>
      </c>
      <c r="Q977" s="154">
        <f t="shared" si="836"/>
        <v>-2.522291615362866E-2</v>
      </c>
      <c r="R977" s="102">
        <v>1</v>
      </c>
    </row>
    <row r="978" spans="1:18">
      <c r="A978" s="102">
        <v>977</v>
      </c>
      <c r="B978" s="151" t="s">
        <v>2818</v>
      </c>
      <c r="C978" s="150">
        <v>41542</v>
      </c>
      <c r="D978" s="116">
        <v>9670000</v>
      </c>
      <c r="E978" s="116">
        <v>9650000</v>
      </c>
      <c r="F978" s="116">
        <v>9830000</v>
      </c>
      <c r="G978" s="116">
        <v>9800000</v>
      </c>
      <c r="H978" s="102"/>
      <c r="I978" s="152">
        <v>0</v>
      </c>
      <c r="J978" s="152">
        <v>0</v>
      </c>
      <c r="K978" s="152">
        <v>0</v>
      </c>
      <c r="M978" s="120">
        <f>J978*$AI$6/200</f>
        <v>0</v>
      </c>
      <c r="N978" s="120">
        <f t="shared" si="835"/>
        <v>0</v>
      </c>
      <c r="O978" s="120">
        <f t="shared" si="830"/>
        <v>540000</v>
      </c>
      <c r="P978" s="154">
        <f t="shared" si="829"/>
        <v>5.8315334773218146E-2</v>
      </c>
      <c r="Q978" s="154">
        <f t="shared" si="836"/>
        <v>-3.6843485433972374E-2</v>
      </c>
    </row>
    <row r="979" spans="1:18">
      <c r="A979" s="102">
        <v>978</v>
      </c>
      <c r="B979" s="151" t="s">
        <v>2817</v>
      </c>
      <c r="C979" s="150">
        <v>41543</v>
      </c>
      <c r="D979" s="116">
        <v>9790000</v>
      </c>
      <c r="E979" s="116">
        <v>9710000</v>
      </c>
      <c r="F979" s="116">
        <v>9790000</v>
      </c>
      <c r="G979" s="116">
        <v>9710000</v>
      </c>
      <c r="H979" s="102"/>
      <c r="I979" s="152">
        <v>0</v>
      </c>
      <c r="J979" s="152">
        <v>0</v>
      </c>
      <c r="K979" s="152">
        <v>0</v>
      </c>
      <c r="M979" s="120">
        <f>J979*$AI$6/200</f>
        <v>0</v>
      </c>
      <c r="N979" s="120">
        <f t="shared" si="835"/>
        <v>0</v>
      </c>
      <c r="O979" s="120">
        <f t="shared" si="830"/>
        <v>-90000</v>
      </c>
      <c r="P979" s="154">
        <f t="shared" si="829"/>
        <v>-9.1836734693877559E-3</v>
      </c>
      <c r="Q979" s="154">
        <f t="shared" si="836"/>
        <v>-1.3724838031354637E-2</v>
      </c>
    </row>
    <row r="980" spans="1:18">
      <c r="A980" s="102">
        <v>979</v>
      </c>
      <c r="B980" s="151" t="s">
        <v>2816</v>
      </c>
      <c r="C980" s="150">
        <v>41545</v>
      </c>
      <c r="D980" s="116">
        <v>9480000</v>
      </c>
      <c r="E980" s="116">
        <v>9440000</v>
      </c>
      <c r="F980" s="116">
        <v>9700000</v>
      </c>
      <c r="G980" s="116">
        <v>9680000</v>
      </c>
      <c r="H980" s="102"/>
      <c r="I980" s="152">
        <v>0</v>
      </c>
      <c r="J980" s="152">
        <v>0</v>
      </c>
      <c r="K980" s="152">
        <v>0</v>
      </c>
      <c r="M980" s="120">
        <f>J980*$AI$6/200</f>
        <v>0</v>
      </c>
      <c r="N980" s="120">
        <f t="shared" si="835"/>
        <v>0</v>
      </c>
      <c r="O980" s="120">
        <f t="shared" si="830"/>
        <v>-30000</v>
      </c>
      <c r="P980" s="154">
        <f t="shared" si="829"/>
        <v>-3.089598352214212E-3</v>
      </c>
      <c r="Q980" s="154">
        <f t="shared" si="836"/>
        <v>6.90914884992576E-2</v>
      </c>
    </row>
    <row r="981" spans="1:18">
      <c r="A981" s="102">
        <v>980</v>
      </c>
      <c r="B981" s="151" t="s">
        <v>2815</v>
      </c>
      <c r="C981" s="150">
        <v>41546</v>
      </c>
      <c r="D981" s="116">
        <v>9900000</v>
      </c>
      <c r="E981" s="116">
        <v>9860000</v>
      </c>
      <c r="F981" s="116">
        <v>9980000</v>
      </c>
      <c r="G981" s="116">
        <v>9900000</v>
      </c>
      <c r="H981" s="102"/>
      <c r="I981" s="153">
        <v>0</v>
      </c>
      <c r="J981" s="153">
        <v>0</v>
      </c>
      <c r="K981" s="153">
        <v>0</v>
      </c>
      <c r="M981" s="120">
        <f>J981*$AI$6/200</f>
        <v>0</v>
      </c>
      <c r="N981" s="120">
        <f t="shared" si="835"/>
        <v>0</v>
      </c>
      <c r="O981" s="120">
        <f t="shared" si="830"/>
        <v>220000</v>
      </c>
      <c r="P981" s="154">
        <f t="shared" si="829"/>
        <v>2.2727272727272728E-2</v>
      </c>
      <c r="Q981" s="154">
        <f t="shared" si="836"/>
        <v>4.0671493671272457E-2</v>
      </c>
    </row>
    <row r="982" spans="1:18">
      <c r="A982" s="102">
        <v>981</v>
      </c>
      <c r="B982" s="151" t="s">
        <v>2814</v>
      </c>
      <c r="C982" s="150">
        <v>41547</v>
      </c>
      <c r="D982" s="116">
        <v>9880000</v>
      </c>
      <c r="E982" s="116">
        <v>9650000</v>
      </c>
      <c r="F982" s="116">
        <v>9880000</v>
      </c>
      <c r="G982" s="116">
        <v>9660000</v>
      </c>
      <c r="H982" s="102"/>
      <c r="I982" s="116">
        <f t="shared" ref="I982:I1045" si="845">G982*1.1</f>
        <v>10626000</v>
      </c>
      <c r="J982" s="116">
        <f t="shared" ref="J982:J1045" si="846">G982/3</f>
        <v>3220000</v>
      </c>
      <c r="K982" s="120">
        <f t="shared" ref="K982" si="847">G1250</f>
        <v>9546000</v>
      </c>
      <c r="L982" s="120">
        <f t="shared" ref="L982" si="848">K982-I982</f>
        <v>-1080000</v>
      </c>
      <c r="M982" s="120">
        <f>J982*$AI$6/200</f>
        <v>402500</v>
      </c>
      <c r="N982" s="120">
        <f t="shared" si="835"/>
        <v>-677500</v>
      </c>
      <c r="O982" s="120">
        <f t="shared" si="830"/>
        <v>-240000</v>
      </c>
      <c r="P982" s="154">
        <f t="shared" si="829"/>
        <v>-2.4242424242424242E-2</v>
      </c>
      <c r="Q982" s="154">
        <f t="shared" si="836"/>
        <v>6.3398766398545192E-2</v>
      </c>
      <c r="R982" s="102">
        <v>1</v>
      </c>
    </row>
    <row r="983" spans="1:18">
      <c r="A983" s="102">
        <v>982</v>
      </c>
      <c r="B983" s="151" t="s">
        <v>2813</v>
      </c>
      <c r="C983" s="150">
        <v>41548</v>
      </c>
      <c r="D983" s="116">
        <v>9840000</v>
      </c>
      <c r="E983" s="116">
        <v>9700000</v>
      </c>
      <c r="F983" s="116">
        <v>9840000</v>
      </c>
      <c r="G983" s="116">
        <v>9700000</v>
      </c>
      <c r="H983" s="102"/>
      <c r="I983" s="152">
        <v>0</v>
      </c>
      <c r="J983" s="152">
        <v>0</v>
      </c>
      <c r="K983" s="152">
        <v>0</v>
      </c>
      <c r="M983" s="120">
        <f>J983*$AI$6/200</f>
        <v>0</v>
      </c>
      <c r="N983" s="120">
        <f t="shared" si="835"/>
        <v>0</v>
      </c>
      <c r="O983" s="120">
        <f t="shared" si="830"/>
        <v>40000</v>
      </c>
      <c r="P983" s="154">
        <f t="shared" si="829"/>
        <v>4.140786749482402E-3</v>
      </c>
      <c r="Q983" s="154">
        <f t="shared" si="836"/>
        <v>4.4526911436464658E-2</v>
      </c>
    </row>
    <row r="984" spans="1:18">
      <c r="A984" s="102">
        <v>983</v>
      </c>
      <c r="B984" s="151" t="s">
        <v>2812</v>
      </c>
      <c r="C984" s="150">
        <v>41549</v>
      </c>
      <c r="D984" s="116">
        <v>9663000</v>
      </c>
      <c r="E984" s="116">
        <v>9613000</v>
      </c>
      <c r="F984" s="116">
        <v>9750000</v>
      </c>
      <c r="G984" s="116">
        <v>9750000</v>
      </c>
      <c r="H984" s="102"/>
      <c r="I984" s="152">
        <v>0</v>
      </c>
      <c r="J984" s="152">
        <v>0</v>
      </c>
      <c r="K984" s="152">
        <v>0</v>
      </c>
      <c r="M984" s="120">
        <f>J984*$AI$6/200</f>
        <v>0</v>
      </c>
      <c r="N984" s="120">
        <f t="shared" si="835"/>
        <v>0</v>
      </c>
      <c r="O984" s="120">
        <f t="shared" si="830"/>
        <v>50000</v>
      </c>
      <c r="P984" s="154">
        <f t="shared" si="829"/>
        <v>5.1546391752577319E-3</v>
      </c>
      <c r="Q984" s="154">
        <f t="shared" si="836"/>
        <v>-9.6476365872710801E-3</v>
      </c>
    </row>
    <row r="985" spans="1:18">
      <c r="A985" s="102">
        <v>984</v>
      </c>
      <c r="B985" s="151" t="s">
        <v>2811</v>
      </c>
      <c r="C985" s="150">
        <v>41550</v>
      </c>
      <c r="D985" s="116">
        <v>9710000</v>
      </c>
      <c r="E985" s="116">
        <v>9650000</v>
      </c>
      <c r="F985" s="116">
        <v>9710000</v>
      </c>
      <c r="G985" s="116">
        <v>9650000</v>
      </c>
      <c r="H985" s="102"/>
      <c r="I985" s="152">
        <v>0</v>
      </c>
      <c r="J985" s="152">
        <v>0</v>
      </c>
      <c r="K985" s="152">
        <v>0</v>
      </c>
      <c r="M985" s="120">
        <f>J985*$AI$6/200</f>
        <v>0</v>
      </c>
      <c r="N985" s="120">
        <f t="shared" si="835"/>
        <v>0</v>
      </c>
      <c r="O985" s="120">
        <f t="shared" si="830"/>
        <v>-100000</v>
      </c>
      <c r="P985" s="154">
        <f t="shared" si="829"/>
        <v>-1.0256410256410256E-2</v>
      </c>
      <c r="Q985" s="154">
        <f t="shared" si="836"/>
        <v>4.6906760573744077E-3</v>
      </c>
    </row>
    <row r="986" spans="1:18">
      <c r="A986" s="102">
        <v>985</v>
      </c>
      <c r="B986" s="151" t="s">
        <v>2810</v>
      </c>
      <c r="C986" s="150">
        <v>41552</v>
      </c>
      <c r="D986" s="116">
        <v>9690000</v>
      </c>
      <c r="E986" s="116">
        <v>9660000</v>
      </c>
      <c r="F986" s="116">
        <v>9770000</v>
      </c>
      <c r="G986" s="116">
        <v>9770000</v>
      </c>
      <c r="H986" s="102"/>
      <c r="I986" s="153">
        <v>0</v>
      </c>
      <c r="J986" s="153">
        <v>0</v>
      </c>
      <c r="K986" s="153">
        <v>0</v>
      </c>
      <c r="M986" s="120">
        <f>J986*$AI$6/200</f>
        <v>0</v>
      </c>
      <c r="N986" s="120">
        <f t="shared" si="835"/>
        <v>0</v>
      </c>
      <c r="O986" s="120">
        <f t="shared" si="830"/>
        <v>120000</v>
      </c>
      <c r="P986" s="154">
        <f t="shared" si="829"/>
        <v>1.2435233160621761E-2</v>
      </c>
      <c r="Q986" s="154">
        <f t="shared" si="836"/>
        <v>-2.4761358468216371E-3</v>
      </c>
    </row>
    <row r="987" spans="1:18">
      <c r="A987" s="102">
        <v>986</v>
      </c>
      <c r="B987" s="151" t="s">
        <v>2809</v>
      </c>
      <c r="C987" s="150">
        <v>41553</v>
      </c>
      <c r="D987" s="116">
        <v>9790000</v>
      </c>
      <c r="E987" s="116">
        <v>9740000</v>
      </c>
      <c r="F987" s="116">
        <v>9800000</v>
      </c>
      <c r="G987" s="116">
        <v>9760000</v>
      </c>
      <c r="H987" s="102"/>
      <c r="I987" s="116">
        <f t="shared" ref="I987:I1050" si="849">G987*1.1</f>
        <v>10736000</v>
      </c>
      <c r="J987" s="116">
        <f t="shared" ref="J987:J1050" si="850">G987/3</f>
        <v>3253333.3333333335</v>
      </c>
      <c r="K987" s="120">
        <f t="shared" ref="K987" si="851">G1255</f>
        <v>9490000</v>
      </c>
      <c r="L987" s="120">
        <f t="shared" ref="L987" si="852">K987-I987</f>
        <v>-1246000</v>
      </c>
      <c r="M987" s="120">
        <f>J987*$AI$6/200</f>
        <v>406666.66666666674</v>
      </c>
      <c r="N987" s="120">
        <f t="shared" si="835"/>
        <v>-839333.33333333326</v>
      </c>
      <c r="O987" s="120">
        <f t="shared" si="830"/>
        <v>-10000</v>
      </c>
      <c r="P987" s="154">
        <f t="shared" si="829"/>
        <v>-1.0235414534288639E-3</v>
      </c>
      <c r="Q987" s="154">
        <f t="shared" si="836"/>
        <v>-1.2768175413472605E-2</v>
      </c>
      <c r="R987" s="102">
        <v>1</v>
      </c>
    </row>
    <row r="988" spans="1:18">
      <c r="A988" s="102">
        <v>987</v>
      </c>
      <c r="B988" s="151" t="s">
        <v>2808</v>
      </c>
      <c r="C988" s="150">
        <v>41554</v>
      </c>
      <c r="D988" s="116">
        <v>9740000</v>
      </c>
      <c r="E988" s="116">
        <v>9670000</v>
      </c>
      <c r="F988" s="116">
        <v>9740000</v>
      </c>
      <c r="G988" s="116">
        <v>9740000</v>
      </c>
      <c r="H988" s="102"/>
      <c r="I988" s="152">
        <v>0</v>
      </c>
      <c r="J988" s="152">
        <v>0</v>
      </c>
      <c r="K988" s="152">
        <v>0</v>
      </c>
      <c r="M988" s="120">
        <f>J988*$AI$6/200</f>
        <v>0</v>
      </c>
      <c r="N988" s="120">
        <f t="shared" si="835"/>
        <v>0</v>
      </c>
      <c r="O988" s="120">
        <f t="shared" si="830"/>
        <v>-20000</v>
      </c>
      <c r="P988" s="154">
        <f t="shared" si="829"/>
        <v>-2.0491803278688526E-3</v>
      </c>
      <c r="Q988" s="154">
        <f t="shared" si="836"/>
        <v>1.0450707375522776E-2</v>
      </c>
    </row>
    <row r="989" spans="1:18">
      <c r="A989" s="102">
        <v>988</v>
      </c>
      <c r="B989" s="151" t="s">
        <v>2807</v>
      </c>
      <c r="C989" s="150">
        <v>41555</v>
      </c>
      <c r="D989" s="116">
        <v>9760000</v>
      </c>
      <c r="E989" s="116">
        <v>9700000</v>
      </c>
      <c r="F989" s="116">
        <v>9770000</v>
      </c>
      <c r="G989" s="116">
        <v>9760000</v>
      </c>
      <c r="H989" s="102"/>
      <c r="I989" s="152">
        <v>0</v>
      </c>
      <c r="J989" s="152">
        <v>0</v>
      </c>
      <c r="K989" s="152">
        <v>0</v>
      </c>
      <c r="M989" s="120">
        <f>J989*$AI$6/200</f>
        <v>0</v>
      </c>
      <c r="N989" s="120">
        <f t="shared" si="835"/>
        <v>0</v>
      </c>
      <c r="O989" s="120">
        <f t="shared" si="830"/>
        <v>20000</v>
      </c>
      <c r="P989" s="154">
        <f t="shared" si="829"/>
        <v>2.0533880903490761E-3</v>
      </c>
      <c r="Q989" s="154">
        <f t="shared" si="836"/>
        <v>4.2607402981715194E-3</v>
      </c>
    </row>
    <row r="990" spans="1:18">
      <c r="A990" s="102">
        <v>989</v>
      </c>
      <c r="B990" s="151" t="s">
        <v>2806</v>
      </c>
      <c r="C990" s="150">
        <v>41556</v>
      </c>
      <c r="D990" s="116">
        <v>9620000</v>
      </c>
      <c r="E990" s="116">
        <v>9590000</v>
      </c>
      <c r="F990" s="116">
        <v>9660000</v>
      </c>
      <c r="G990" s="116">
        <v>9590000</v>
      </c>
      <c r="H990" s="102"/>
      <c r="I990" s="152">
        <v>0</v>
      </c>
      <c r="J990" s="152">
        <v>0</v>
      </c>
      <c r="K990" s="152">
        <v>0</v>
      </c>
      <c r="M990" s="120">
        <f>J990*$AI$6/200</f>
        <v>0</v>
      </c>
      <c r="N990" s="120">
        <f t="shared" si="835"/>
        <v>0</v>
      </c>
      <c r="O990" s="120">
        <f t="shared" si="830"/>
        <v>-170000</v>
      </c>
      <c r="P990" s="154">
        <f t="shared" si="829"/>
        <v>-1.7418032786885244E-2</v>
      </c>
      <c r="Q990" s="154">
        <f t="shared" si="836"/>
        <v>1.1594892132628643E-3</v>
      </c>
    </row>
    <row r="991" spans="1:18">
      <c r="A991" s="102">
        <v>990</v>
      </c>
      <c r="B991" s="151" t="s">
        <v>2805</v>
      </c>
      <c r="C991" s="150">
        <v>41557</v>
      </c>
      <c r="D991" s="116">
        <v>9625000</v>
      </c>
      <c r="E991" s="116">
        <v>9560000</v>
      </c>
      <c r="F991" s="116">
        <v>9625000</v>
      </c>
      <c r="G991" s="116">
        <v>9560000</v>
      </c>
      <c r="H991" s="102"/>
      <c r="I991" s="153">
        <v>0</v>
      </c>
      <c r="J991" s="153">
        <v>0</v>
      </c>
      <c r="K991" s="153">
        <v>0</v>
      </c>
      <c r="M991" s="120">
        <f>J991*$AI$6/200</f>
        <v>0</v>
      </c>
      <c r="N991" s="120">
        <f t="shared" si="835"/>
        <v>0</v>
      </c>
      <c r="O991" s="120">
        <f t="shared" si="830"/>
        <v>-30000</v>
      </c>
      <c r="P991" s="154">
        <f t="shared" si="829"/>
        <v>-3.1282586027111575E-3</v>
      </c>
      <c r="Q991" s="154">
        <f t="shared" si="836"/>
        <v>-6.0021333172121244E-3</v>
      </c>
    </row>
    <row r="992" spans="1:18">
      <c r="A992" s="102">
        <v>991</v>
      </c>
      <c r="B992" s="151" t="s">
        <v>2804</v>
      </c>
      <c r="C992" s="150">
        <v>41559</v>
      </c>
      <c r="D992" s="116">
        <v>9410000</v>
      </c>
      <c r="E992" s="116">
        <v>9300000</v>
      </c>
      <c r="F992" s="116">
        <v>9410000</v>
      </c>
      <c r="G992" s="116">
        <v>9320000</v>
      </c>
      <c r="H992" s="102"/>
      <c r="I992" s="116">
        <f t="shared" ref="I992:I1055" si="853">G992*1.1</f>
        <v>10252000</v>
      </c>
      <c r="J992" s="116">
        <f t="shared" ref="J992:J1055" si="854">G992/3</f>
        <v>3106666.6666666665</v>
      </c>
      <c r="K992" s="120">
        <f t="shared" ref="K992" si="855">G1260</f>
        <v>9355000</v>
      </c>
      <c r="L992" s="120">
        <f t="shared" ref="L992" si="856">K992-I992</f>
        <v>-897000</v>
      </c>
      <c r="M992" s="120">
        <f>J992*$AI$6/200</f>
        <v>388333.33333333326</v>
      </c>
      <c r="N992" s="120">
        <f t="shared" si="835"/>
        <v>-508666.66666666674</v>
      </c>
      <c r="O992" s="120">
        <f t="shared" si="830"/>
        <v>-240000</v>
      </c>
      <c r="P992" s="154">
        <f t="shared" si="829"/>
        <v>-2.5104602510460251E-2</v>
      </c>
      <c r="Q992" s="154">
        <f t="shared" si="836"/>
        <v>-2.1565625080545041E-2</v>
      </c>
      <c r="R992" s="102">
        <v>1</v>
      </c>
    </row>
    <row r="993" spans="1:18">
      <c r="A993" s="102">
        <v>992</v>
      </c>
      <c r="B993" s="151" t="s">
        <v>2803</v>
      </c>
      <c r="C993" s="150">
        <v>41561</v>
      </c>
      <c r="D993" s="116">
        <v>9300000</v>
      </c>
      <c r="E993" s="116">
        <v>9255000</v>
      </c>
      <c r="F993" s="116">
        <v>9400000</v>
      </c>
      <c r="G993" s="116">
        <v>9395000</v>
      </c>
      <c r="H993" s="102"/>
      <c r="I993" s="152">
        <v>0</v>
      </c>
      <c r="J993" s="152">
        <v>0</v>
      </c>
      <c r="K993" s="152">
        <v>0</v>
      </c>
      <c r="M993" s="120">
        <f>J993*$AI$6/200</f>
        <v>0</v>
      </c>
      <c r="N993" s="120">
        <f t="shared" si="835"/>
        <v>0</v>
      </c>
      <c r="O993" s="120">
        <f t="shared" si="830"/>
        <v>75000</v>
      </c>
      <c r="P993" s="154">
        <f t="shared" si="829"/>
        <v>8.0472103004291841E-3</v>
      </c>
      <c r="Q993" s="154">
        <f t="shared" si="836"/>
        <v>-4.5646686137576428E-2</v>
      </c>
    </row>
    <row r="994" spans="1:18">
      <c r="A994" s="102">
        <v>993</v>
      </c>
      <c r="B994" s="151" t="s">
        <v>2802</v>
      </c>
      <c r="C994" s="150">
        <v>41562</v>
      </c>
      <c r="D994" s="116">
        <v>9390000</v>
      </c>
      <c r="E994" s="116">
        <v>9310000</v>
      </c>
      <c r="F994" s="116">
        <v>9400000</v>
      </c>
      <c r="G994" s="116">
        <v>9370000</v>
      </c>
      <c r="H994" s="102"/>
      <c r="I994" s="152">
        <v>0</v>
      </c>
      <c r="J994" s="152">
        <v>0</v>
      </c>
      <c r="K994" s="152">
        <v>0</v>
      </c>
      <c r="M994" s="120">
        <f>J994*$AI$6/200</f>
        <v>0</v>
      </c>
      <c r="N994" s="120">
        <f t="shared" si="835"/>
        <v>0</v>
      </c>
      <c r="O994" s="120">
        <f t="shared" si="830"/>
        <v>-25000</v>
      </c>
      <c r="P994" s="154">
        <f t="shared" si="829"/>
        <v>-2.6609898882384245E-3</v>
      </c>
      <c r="Q994" s="154">
        <f t="shared" si="836"/>
        <v>-3.5550295509278393E-2</v>
      </c>
    </row>
    <row r="995" spans="1:18">
      <c r="A995" s="102">
        <v>994</v>
      </c>
      <c r="B995" s="151" t="s">
        <v>2801</v>
      </c>
      <c r="C995" s="150">
        <v>41564</v>
      </c>
      <c r="D995" s="116">
        <v>9390000</v>
      </c>
      <c r="E995" s="116">
        <v>9390000</v>
      </c>
      <c r="F995" s="116">
        <v>9550000</v>
      </c>
      <c r="G995" s="116">
        <v>9530000</v>
      </c>
      <c r="H995" s="102"/>
      <c r="I995" s="152">
        <v>0</v>
      </c>
      <c r="J995" s="152">
        <v>0</v>
      </c>
      <c r="K995" s="152">
        <v>0</v>
      </c>
      <c r="M995" s="120">
        <f>J995*$AI$6/200</f>
        <v>0</v>
      </c>
      <c r="N995" s="120">
        <f t="shared" si="835"/>
        <v>0</v>
      </c>
      <c r="O995" s="120">
        <f t="shared" si="830"/>
        <v>160000</v>
      </c>
      <c r="P995" s="154">
        <f t="shared" si="829"/>
        <v>1.7075773745997867E-2</v>
      </c>
      <c r="Q995" s="154">
        <f t="shared" si="836"/>
        <v>-4.0264673487865894E-2</v>
      </c>
    </row>
    <row r="996" spans="1:18">
      <c r="A996" s="102">
        <v>995</v>
      </c>
      <c r="B996" s="151" t="s">
        <v>2800</v>
      </c>
      <c r="C996" s="150">
        <v>41566</v>
      </c>
      <c r="D996" s="116">
        <v>9570000</v>
      </c>
      <c r="E996" s="116">
        <v>9550000</v>
      </c>
      <c r="F996" s="116">
        <v>9580000</v>
      </c>
      <c r="G996" s="116">
        <v>9555000</v>
      </c>
      <c r="H996" s="102"/>
      <c r="I996" s="153">
        <v>0</v>
      </c>
      <c r="J996" s="153">
        <v>0</v>
      </c>
      <c r="K996" s="153">
        <v>0</v>
      </c>
      <c r="M996" s="120">
        <f>J996*$AI$6/200</f>
        <v>0</v>
      </c>
      <c r="N996" s="120">
        <f t="shared" si="835"/>
        <v>0</v>
      </c>
      <c r="O996" s="120">
        <f t="shared" si="830"/>
        <v>25000</v>
      </c>
      <c r="P996" s="154">
        <f t="shared" si="829"/>
        <v>2.6232948583420775E-3</v>
      </c>
      <c r="Q996" s="154">
        <f t="shared" si="836"/>
        <v>-5.7708669549827833E-3</v>
      </c>
    </row>
    <row r="997" spans="1:18">
      <c r="A997" s="102">
        <v>996</v>
      </c>
      <c r="B997" s="151" t="s">
        <v>2799</v>
      </c>
      <c r="C997" s="150">
        <v>41567</v>
      </c>
      <c r="D997" s="116">
        <v>9560000</v>
      </c>
      <c r="E997" s="116">
        <v>9540000</v>
      </c>
      <c r="F997" s="116">
        <v>9560000</v>
      </c>
      <c r="G997" s="116">
        <v>9560000</v>
      </c>
      <c r="H997" s="102"/>
      <c r="I997" s="116">
        <f t="shared" ref="I997:I1060" si="857">G997*1.1</f>
        <v>10516000</v>
      </c>
      <c r="J997" s="116">
        <f t="shared" ref="J997:J1060" si="858">G997/3</f>
        <v>3186666.6666666665</v>
      </c>
      <c r="K997" s="120">
        <f t="shared" ref="K997" si="859">G1265</f>
        <v>9435000</v>
      </c>
      <c r="L997" s="120">
        <f t="shared" ref="L997" si="860">K997-I997</f>
        <v>-1081000</v>
      </c>
      <c r="M997" s="120">
        <f>J997*$AI$6/200</f>
        <v>398333.33333333326</v>
      </c>
      <c r="N997" s="120">
        <f t="shared" si="835"/>
        <v>-682666.66666666674</v>
      </c>
      <c r="O997" s="120">
        <f t="shared" si="830"/>
        <v>5000</v>
      </c>
      <c r="P997" s="154">
        <f t="shared" si="829"/>
        <v>5.2328623757195189E-4</v>
      </c>
      <c r="Q997" s="154">
        <f t="shared" si="836"/>
        <v>-1.9313493929545237E-5</v>
      </c>
      <c r="R997" s="102">
        <v>1</v>
      </c>
    </row>
    <row r="998" spans="1:18">
      <c r="A998" s="102">
        <v>997</v>
      </c>
      <c r="B998" s="151" t="s">
        <v>2798</v>
      </c>
      <c r="C998" s="150">
        <v>41568</v>
      </c>
      <c r="D998" s="116">
        <v>9580000</v>
      </c>
      <c r="E998" s="116">
        <v>9475000</v>
      </c>
      <c r="F998" s="116">
        <v>9580000</v>
      </c>
      <c r="G998" s="116">
        <v>9535000</v>
      </c>
      <c r="H998" s="102"/>
      <c r="I998" s="152">
        <v>0</v>
      </c>
      <c r="J998" s="152">
        <v>0</v>
      </c>
      <c r="K998" s="152">
        <v>0</v>
      </c>
      <c r="M998" s="120">
        <f>J998*$AI$6/200</f>
        <v>0</v>
      </c>
      <c r="N998" s="120">
        <f t="shared" si="835"/>
        <v>0</v>
      </c>
      <c r="O998" s="120">
        <f t="shared" si="830"/>
        <v>-25000</v>
      </c>
      <c r="P998" s="154">
        <f t="shared" si="829"/>
        <v>-2.615062761506276E-3</v>
      </c>
      <c r="Q998" s="154">
        <f t="shared" si="836"/>
        <v>2.5608575254102657E-2</v>
      </c>
    </row>
    <row r="999" spans="1:18">
      <c r="A999" s="102">
        <v>998</v>
      </c>
      <c r="B999" s="151" t="s">
        <v>2797</v>
      </c>
      <c r="C999" s="150">
        <v>41569</v>
      </c>
      <c r="D999" s="116">
        <v>9510000</v>
      </c>
      <c r="E999" s="116">
        <v>9490000</v>
      </c>
      <c r="F999" s="116">
        <v>9590000</v>
      </c>
      <c r="G999" s="116">
        <v>9590000</v>
      </c>
      <c r="H999" s="102"/>
      <c r="I999" s="152">
        <v>0</v>
      </c>
      <c r="J999" s="152">
        <v>0</v>
      </c>
      <c r="K999" s="152">
        <v>0</v>
      </c>
      <c r="M999" s="120">
        <f>J999*$AI$6/200</f>
        <v>0</v>
      </c>
      <c r="N999" s="120">
        <f t="shared" si="835"/>
        <v>0</v>
      </c>
      <c r="O999" s="120">
        <f t="shared" si="830"/>
        <v>55000</v>
      </c>
      <c r="P999" s="154">
        <f t="shared" si="829"/>
        <v>5.7682223387519665E-3</v>
      </c>
      <c r="Q999" s="154">
        <f t="shared" si="836"/>
        <v>1.4946302192167197E-2</v>
      </c>
    </row>
    <row r="1000" spans="1:18">
      <c r="A1000" s="102">
        <v>999</v>
      </c>
      <c r="B1000" s="151" t="s">
        <v>2796</v>
      </c>
      <c r="C1000" s="150">
        <v>41570</v>
      </c>
      <c r="D1000" s="116">
        <v>9570000</v>
      </c>
      <c r="E1000" s="116">
        <v>9520000</v>
      </c>
      <c r="F1000" s="116">
        <v>9580000</v>
      </c>
      <c r="G1000" s="116">
        <v>9560000</v>
      </c>
      <c r="H1000" s="102"/>
      <c r="I1000" s="152">
        <v>0</v>
      </c>
      <c r="J1000" s="152">
        <v>0</v>
      </c>
      <c r="K1000" s="152">
        <v>0</v>
      </c>
      <c r="M1000" s="120">
        <f>J1000*$AI$6/200</f>
        <v>0</v>
      </c>
      <c r="N1000" s="120">
        <f t="shared" si="835"/>
        <v>0</v>
      </c>
      <c r="O1000" s="120">
        <f t="shared" si="830"/>
        <v>-30000</v>
      </c>
      <c r="P1000" s="154">
        <f t="shared" si="829"/>
        <v>-3.1282586027111575E-3</v>
      </c>
      <c r="Q1000" s="154">
        <f t="shared" si="836"/>
        <v>2.3375514419157587E-2</v>
      </c>
    </row>
    <row r="1001" spans="1:18">
      <c r="A1001" s="102">
        <v>1000</v>
      </c>
      <c r="B1001" s="151" t="s">
        <v>2795</v>
      </c>
      <c r="C1001" s="150">
        <v>41571</v>
      </c>
      <c r="D1001" s="116">
        <v>9590000</v>
      </c>
      <c r="E1001" s="116">
        <v>9570000</v>
      </c>
      <c r="F1001" s="116">
        <v>9610000</v>
      </c>
      <c r="G1001" s="116">
        <v>9610000</v>
      </c>
      <c r="H1001" s="102"/>
      <c r="I1001" s="153">
        <v>0</v>
      </c>
      <c r="J1001" s="153">
        <v>0</v>
      </c>
      <c r="K1001" s="153">
        <v>0</v>
      </c>
      <c r="M1001" s="120">
        <f>J1001*$AI$6/200</f>
        <v>0</v>
      </c>
      <c r="N1001" s="120">
        <f t="shared" si="835"/>
        <v>0</v>
      </c>
      <c r="O1001" s="120">
        <f t="shared" si="830"/>
        <v>50000</v>
      </c>
      <c r="P1001" s="154">
        <f t="shared" si="829"/>
        <v>5.2301255230125521E-3</v>
      </c>
      <c r="Q1001" s="154">
        <f t="shared" si="836"/>
        <v>3.1714820704485621E-3</v>
      </c>
    </row>
    <row r="1002" spans="1:18">
      <c r="A1002" s="102">
        <v>1001</v>
      </c>
      <c r="B1002" s="151" t="s">
        <v>2794</v>
      </c>
      <c r="C1002" s="150">
        <v>41573</v>
      </c>
      <c r="D1002" s="116">
        <v>9650000</v>
      </c>
      <c r="E1002" s="116">
        <v>9650000</v>
      </c>
      <c r="F1002" s="116">
        <v>9710000</v>
      </c>
      <c r="G1002" s="116">
        <v>9700000</v>
      </c>
      <c r="H1002" s="102"/>
      <c r="I1002" s="116">
        <f t="shared" ref="I1002:I1065" si="861">G1002*1.1</f>
        <v>10670000</v>
      </c>
      <c r="J1002" s="116">
        <f t="shared" ref="J1002:J1065" si="862">G1002/3</f>
        <v>3233333.3333333335</v>
      </c>
      <c r="K1002" s="120">
        <f t="shared" ref="K1002" si="863">G1270</f>
        <v>9460000</v>
      </c>
      <c r="L1002" s="120">
        <f t="shared" ref="L1002" si="864">K1002-I1002</f>
        <v>-1210000</v>
      </c>
      <c r="M1002" s="120">
        <f>J1002*$AI$6/200</f>
        <v>404166.66666666674</v>
      </c>
      <c r="N1002" s="120">
        <f t="shared" si="835"/>
        <v>-805833.33333333326</v>
      </c>
      <c r="O1002" s="120">
        <f t="shared" si="830"/>
        <v>90000</v>
      </c>
      <c r="P1002" s="154">
        <f t="shared" si="829"/>
        <v>9.3652445369406864E-3</v>
      </c>
      <c r="Q1002" s="154">
        <f t="shared" si="836"/>
        <v>5.7783127351190375E-3</v>
      </c>
      <c r="R1002" s="102">
        <v>1</v>
      </c>
    </row>
    <row r="1003" spans="1:18">
      <c r="A1003" s="102">
        <v>1002</v>
      </c>
      <c r="B1003" s="151" t="s">
        <v>2793</v>
      </c>
      <c r="C1003" s="150">
        <v>41574</v>
      </c>
      <c r="D1003" s="116">
        <v>9680000</v>
      </c>
      <c r="E1003" s="116">
        <v>9630000</v>
      </c>
      <c r="F1003" s="116">
        <v>9680000</v>
      </c>
      <c r="G1003" s="116">
        <v>9650000</v>
      </c>
      <c r="H1003" s="102"/>
      <c r="I1003" s="152">
        <v>0</v>
      </c>
      <c r="J1003" s="152">
        <v>0</v>
      </c>
      <c r="K1003" s="152">
        <v>0</v>
      </c>
      <c r="M1003" s="120">
        <f>J1003*$AI$6/200</f>
        <v>0</v>
      </c>
      <c r="N1003" s="120">
        <f t="shared" si="835"/>
        <v>0</v>
      </c>
      <c r="O1003" s="120">
        <f t="shared" si="830"/>
        <v>-50000</v>
      </c>
      <c r="P1003" s="154">
        <f t="shared" si="829"/>
        <v>-5.1546391752577319E-3</v>
      </c>
      <c r="Q1003" s="154">
        <f t="shared" si="836"/>
        <v>1.4620271034487771E-2</v>
      </c>
    </row>
    <row r="1004" spans="1:18">
      <c r="A1004" s="102">
        <v>1003</v>
      </c>
      <c r="B1004" s="151" t="s">
        <v>2792</v>
      </c>
      <c r="C1004" s="150">
        <v>41575</v>
      </c>
      <c r="D1004" s="116">
        <v>9630000</v>
      </c>
      <c r="E1004" s="116">
        <v>9605000</v>
      </c>
      <c r="F1004" s="116">
        <v>9710000</v>
      </c>
      <c r="G1004" s="116">
        <v>9710000</v>
      </c>
      <c r="H1004" s="102"/>
      <c r="I1004" s="152">
        <v>0</v>
      </c>
      <c r="J1004" s="152">
        <v>0</v>
      </c>
      <c r="K1004" s="152">
        <v>0</v>
      </c>
      <c r="M1004" s="120">
        <f>J1004*$AI$6/200</f>
        <v>0</v>
      </c>
      <c r="N1004" s="120">
        <f t="shared" si="835"/>
        <v>0</v>
      </c>
      <c r="O1004" s="120">
        <f t="shared" si="830"/>
        <v>60000</v>
      </c>
      <c r="P1004" s="154">
        <f t="shared" si="829"/>
        <v>6.2176165803108805E-3</v>
      </c>
      <c r="Q1004" s="154">
        <f t="shared" si="836"/>
        <v>1.2080694620736316E-2</v>
      </c>
    </row>
    <row r="1005" spans="1:18">
      <c r="A1005" s="102">
        <v>1004</v>
      </c>
      <c r="B1005" s="151" t="s">
        <v>2791</v>
      </c>
      <c r="C1005" s="150">
        <v>41576</v>
      </c>
      <c r="D1005" s="116">
        <v>9680000</v>
      </c>
      <c r="E1005" s="116">
        <v>9630000</v>
      </c>
      <c r="F1005" s="116">
        <v>9680000</v>
      </c>
      <c r="G1005" s="116">
        <v>9660000</v>
      </c>
      <c r="H1005" s="102"/>
      <c r="I1005" s="152">
        <v>0</v>
      </c>
      <c r="J1005" s="152">
        <v>0</v>
      </c>
      <c r="K1005" s="152">
        <v>0</v>
      </c>
      <c r="M1005" s="120">
        <f>J1005*$AI$6/200</f>
        <v>0</v>
      </c>
      <c r="N1005" s="120">
        <f t="shared" si="835"/>
        <v>0</v>
      </c>
      <c r="O1005" s="120">
        <f t="shared" si="830"/>
        <v>-50000</v>
      </c>
      <c r="P1005" s="154">
        <f t="shared" si="829"/>
        <v>-5.1493305870236872E-3</v>
      </c>
      <c r="Q1005" s="154">
        <f t="shared" si="836"/>
        <v>1.253008886229523E-2</v>
      </c>
    </row>
    <row r="1006" spans="1:18">
      <c r="A1006" s="102">
        <v>1005</v>
      </c>
      <c r="B1006" s="151" t="s">
        <v>2790</v>
      </c>
      <c r="C1006" s="150">
        <v>41577</v>
      </c>
      <c r="D1006" s="116">
        <v>9650000</v>
      </c>
      <c r="E1006" s="116">
        <v>9640000</v>
      </c>
      <c r="F1006" s="116">
        <v>9700000</v>
      </c>
      <c r="G1006" s="116">
        <v>9700000</v>
      </c>
      <c r="H1006" s="102"/>
      <c r="I1006" s="153">
        <v>0</v>
      </c>
      <c r="J1006" s="153">
        <v>0</v>
      </c>
      <c r="K1006" s="153">
        <v>0</v>
      </c>
      <c r="M1006" s="120">
        <f>J1006*$AI$6/200</f>
        <v>0</v>
      </c>
      <c r="N1006" s="120">
        <f t="shared" si="835"/>
        <v>0</v>
      </c>
      <c r="O1006" s="120">
        <f t="shared" si="830"/>
        <v>40000</v>
      </c>
      <c r="P1006" s="154">
        <f t="shared" si="829"/>
        <v>4.140786749482402E-3</v>
      </c>
      <c r="Q1006" s="154">
        <f t="shared" si="836"/>
        <v>1.05090168779827E-2</v>
      </c>
    </row>
    <row r="1007" spans="1:18">
      <c r="A1007" s="102">
        <v>1006</v>
      </c>
      <c r="B1007" s="151" t="s">
        <v>2789</v>
      </c>
      <c r="C1007" s="150">
        <v>41578</v>
      </c>
      <c r="D1007" s="116">
        <v>9610000</v>
      </c>
      <c r="E1007" s="116">
        <v>9570000</v>
      </c>
      <c r="F1007" s="116">
        <v>9620000</v>
      </c>
      <c r="G1007" s="116">
        <v>9570000</v>
      </c>
      <c r="H1007" s="102"/>
      <c r="I1007" s="116">
        <f t="shared" ref="I1007:I1070" si="865">G1007*1.1</f>
        <v>10527000</v>
      </c>
      <c r="J1007" s="116">
        <f t="shared" ref="J1007:J1070" si="866">G1007/3</f>
        <v>3190000</v>
      </c>
      <c r="K1007" s="120">
        <f t="shared" ref="K1007" si="867">G1275</f>
        <v>9438000</v>
      </c>
      <c r="L1007" s="120">
        <f t="shared" ref="L1007" si="868">K1007-I1007</f>
        <v>-1089000</v>
      </c>
      <c r="M1007" s="120">
        <f>J1007*$AI$6/200</f>
        <v>398750</v>
      </c>
      <c r="N1007" s="120">
        <f t="shared" si="835"/>
        <v>-690250</v>
      </c>
      <c r="O1007" s="120">
        <f t="shared" si="830"/>
        <v>-130000</v>
      </c>
      <c r="P1007" s="154">
        <f t="shared" si="829"/>
        <v>-1.3402061855670102E-2</v>
      </c>
      <c r="Q1007" s="154">
        <f t="shared" si="836"/>
        <v>9.4196781044525498E-3</v>
      </c>
      <c r="R1007" s="102">
        <v>1</v>
      </c>
    </row>
    <row r="1008" spans="1:18">
      <c r="A1008" s="102">
        <v>1007</v>
      </c>
      <c r="B1008" s="151" t="s">
        <v>2788</v>
      </c>
      <c r="C1008" s="150">
        <v>41580</v>
      </c>
      <c r="D1008" s="116">
        <v>9510000</v>
      </c>
      <c r="E1008" s="116">
        <v>9480000</v>
      </c>
      <c r="F1008" s="116">
        <v>9520000</v>
      </c>
      <c r="G1008" s="116">
        <v>9480000</v>
      </c>
      <c r="H1008" s="102"/>
      <c r="I1008" s="152">
        <v>0</v>
      </c>
      <c r="J1008" s="152">
        <v>0</v>
      </c>
      <c r="K1008" s="152">
        <v>0</v>
      </c>
      <c r="M1008" s="120">
        <f>J1008*$AI$6/200</f>
        <v>0</v>
      </c>
      <c r="N1008" s="120">
        <f t="shared" si="835"/>
        <v>0</v>
      </c>
      <c r="O1008" s="120">
        <f t="shared" si="830"/>
        <v>-90000</v>
      </c>
      <c r="P1008" s="154">
        <f t="shared" si="829"/>
        <v>-9.4043887147335428E-3</v>
      </c>
      <c r="Q1008" s="154">
        <f t="shared" si="836"/>
        <v>-1.3347628288158239E-2</v>
      </c>
    </row>
    <row r="1009" spans="1:18">
      <c r="A1009" s="102">
        <v>1008</v>
      </c>
      <c r="B1009" s="151" t="s">
        <v>2787</v>
      </c>
      <c r="C1009" s="150">
        <v>41581</v>
      </c>
      <c r="D1009" s="116">
        <v>9490000</v>
      </c>
      <c r="E1009" s="116">
        <v>9490000</v>
      </c>
      <c r="F1009" s="116">
        <v>9570000</v>
      </c>
      <c r="G1009" s="116">
        <v>9550000</v>
      </c>
      <c r="H1009" s="102"/>
      <c r="I1009" s="152">
        <v>0</v>
      </c>
      <c r="J1009" s="152">
        <v>0</v>
      </c>
      <c r="K1009" s="152">
        <v>0</v>
      </c>
      <c r="M1009" s="120">
        <f>J1009*$AI$6/200</f>
        <v>0</v>
      </c>
      <c r="N1009" s="120">
        <f t="shared" si="835"/>
        <v>0</v>
      </c>
      <c r="O1009" s="120">
        <f t="shared" si="830"/>
        <v>70000</v>
      </c>
      <c r="P1009" s="154">
        <f t="shared" si="829"/>
        <v>7.3839662447257384E-3</v>
      </c>
      <c r="Q1009" s="154">
        <f t="shared" si="836"/>
        <v>-1.7597377827634049E-2</v>
      </c>
    </row>
    <row r="1010" spans="1:18">
      <c r="A1010" s="102">
        <v>1009</v>
      </c>
      <c r="B1010" s="151" t="s">
        <v>2786</v>
      </c>
      <c r="C1010" s="150">
        <v>41582</v>
      </c>
      <c r="D1010" s="116">
        <v>9570000</v>
      </c>
      <c r="E1010" s="116">
        <v>9490000</v>
      </c>
      <c r="F1010" s="116">
        <v>9570000</v>
      </c>
      <c r="G1010" s="116">
        <v>9510000</v>
      </c>
      <c r="H1010" s="102"/>
      <c r="I1010" s="152">
        <v>0</v>
      </c>
      <c r="J1010" s="152">
        <v>0</v>
      </c>
      <c r="K1010" s="152">
        <v>0</v>
      </c>
      <c r="M1010" s="120">
        <f>J1010*$AI$6/200</f>
        <v>0</v>
      </c>
      <c r="N1010" s="120">
        <f t="shared" si="835"/>
        <v>0</v>
      </c>
      <c r="O1010" s="120">
        <f t="shared" si="830"/>
        <v>-40000</v>
      </c>
      <c r="P1010" s="154">
        <f t="shared" si="829"/>
        <v>-4.1884816753926706E-3</v>
      </c>
      <c r="Q1010" s="154">
        <f t="shared" si="836"/>
        <v>-1.6431028163219192E-2</v>
      </c>
    </row>
    <row r="1011" spans="1:18">
      <c r="A1011" s="102">
        <v>1010</v>
      </c>
      <c r="B1011" s="151" t="s">
        <v>2785</v>
      </c>
      <c r="C1011" s="150">
        <v>41583</v>
      </c>
      <c r="D1011" s="116">
        <v>9510000</v>
      </c>
      <c r="E1011" s="116">
        <v>9455000</v>
      </c>
      <c r="F1011" s="116">
        <v>9510000</v>
      </c>
      <c r="G1011" s="116">
        <v>9460000</v>
      </c>
      <c r="H1011" s="102"/>
      <c r="I1011" s="153">
        <v>0</v>
      </c>
      <c r="J1011" s="153">
        <v>0</v>
      </c>
      <c r="K1011" s="153">
        <v>0</v>
      </c>
      <c r="M1011" s="120">
        <f>J1011*$AI$6/200</f>
        <v>0</v>
      </c>
      <c r="N1011" s="120">
        <f t="shared" si="835"/>
        <v>0</v>
      </c>
      <c r="O1011" s="120">
        <f t="shared" si="830"/>
        <v>-50000</v>
      </c>
      <c r="P1011" s="154">
        <f t="shared" si="829"/>
        <v>-5.2576235541535229E-3</v>
      </c>
      <c r="Q1011" s="154">
        <f t="shared" si="836"/>
        <v>-1.5470179251588174E-2</v>
      </c>
    </row>
    <row r="1012" spans="1:18">
      <c r="A1012" s="102">
        <v>1011</v>
      </c>
      <c r="B1012" s="151" t="s">
        <v>2784</v>
      </c>
      <c r="C1012" s="150">
        <v>41584</v>
      </c>
      <c r="D1012" s="116">
        <v>9460000</v>
      </c>
      <c r="E1012" s="116">
        <v>9450000</v>
      </c>
      <c r="F1012" s="116">
        <v>9490000</v>
      </c>
      <c r="G1012" s="116">
        <v>9490000</v>
      </c>
      <c r="H1012" s="102"/>
      <c r="I1012" s="116">
        <f t="shared" ref="I1012:I1075" si="869">G1012*1.1</f>
        <v>10439000</v>
      </c>
      <c r="J1012" s="116">
        <f t="shared" ref="J1012:J1075" si="870">G1012/3</f>
        <v>3163333.3333333335</v>
      </c>
      <c r="K1012" s="120">
        <f t="shared" ref="K1012" si="871">G1280</f>
        <v>9245000</v>
      </c>
      <c r="L1012" s="120">
        <f t="shared" ref="L1012" si="872">K1012-I1012</f>
        <v>-1194000</v>
      </c>
      <c r="M1012" s="120">
        <f>J1012*$AI$6/200</f>
        <v>395416.66666666674</v>
      </c>
      <c r="N1012" s="120">
        <f t="shared" si="835"/>
        <v>-798583.33333333326</v>
      </c>
      <c r="O1012" s="120">
        <f t="shared" si="830"/>
        <v>30000</v>
      </c>
      <c r="P1012" s="154">
        <f t="shared" si="829"/>
        <v>3.1712473572938688E-3</v>
      </c>
      <c r="Q1012" s="154">
        <f t="shared" si="836"/>
        <v>-2.4868589555224099E-2</v>
      </c>
      <c r="R1012" s="102">
        <v>1</v>
      </c>
    </row>
    <row r="1013" spans="1:18">
      <c r="A1013" s="102">
        <v>1012</v>
      </c>
      <c r="B1013" s="151" t="s">
        <v>2783</v>
      </c>
      <c r="C1013" s="150">
        <v>41585</v>
      </c>
      <c r="D1013" s="116">
        <v>9480000</v>
      </c>
      <c r="E1013" s="116">
        <v>9440000</v>
      </c>
      <c r="F1013" s="116">
        <v>9480000</v>
      </c>
      <c r="G1013" s="116">
        <v>9440000</v>
      </c>
      <c r="H1013" s="102"/>
      <c r="I1013" s="152">
        <v>0</v>
      </c>
      <c r="J1013" s="152">
        <v>0</v>
      </c>
      <c r="K1013" s="152">
        <v>0</v>
      </c>
      <c r="M1013" s="120">
        <f>J1013*$AI$6/200</f>
        <v>0</v>
      </c>
      <c r="N1013" s="120">
        <f t="shared" si="835"/>
        <v>0</v>
      </c>
      <c r="O1013" s="120">
        <f t="shared" si="830"/>
        <v>-50000</v>
      </c>
      <c r="P1013" s="154">
        <f t="shared" si="829"/>
        <v>-5.268703898840885E-3</v>
      </c>
      <c r="Q1013" s="154">
        <f t="shared" si="836"/>
        <v>-8.2952803422601303E-3</v>
      </c>
    </row>
    <row r="1014" spans="1:18">
      <c r="A1014" s="102">
        <v>1013</v>
      </c>
      <c r="B1014" s="151" t="s">
        <v>2782</v>
      </c>
      <c r="C1014" s="150">
        <v>41587</v>
      </c>
      <c r="D1014" s="116">
        <v>9240000</v>
      </c>
      <c r="E1014" s="116">
        <v>9170000</v>
      </c>
      <c r="F1014" s="116">
        <v>9280000</v>
      </c>
      <c r="G1014" s="116">
        <v>9195000</v>
      </c>
      <c r="H1014" s="102"/>
      <c r="I1014" s="152">
        <v>0</v>
      </c>
      <c r="J1014" s="152">
        <v>0</v>
      </c>
      <c r="K1014" s="152">
        <v>0</v>
      </c>
      <c r="M1014" s="120">
        <f>J1014*$AI$6/200</f>
        <v>0</v>
      </c>
      <c r="N1014" s="120">
        <f t="shared" si="835"/>
        <v>0</v>
      </c>
      <c r="O1014" s="120">
        <f t="shared" si="830"/>
        <v>-245000</v>
      </c>
      <c r="P1014" s="154">
        <f t="shared" si="829"/>
        <v>-2.5953389830508475E-2</v>
      </c>
      <c r="Q1014" s="154">
        <f t="shared" si="836"/>
        <v>-4.1595955263674707E-3</v>
      </c>
    </row>
    <row r="1015" spans="1:18">
      <c r="A1015" s="102">
        <v>1014</v>
      </c>
      <c r="B1015" s="151" t="s">
        <v>2781</v>
      </c>
      <c r="C1015" s="150">
        <v>41588</v>
      </c>
      <c r="D1015" s="116">
        <v>9260000</v>
      </c>
      <c r="E1015" s="116">
        <v>9240000</v>
      </c>
      <c r="F1015" s="116">
        <v>9320000</v>
      </c>
      <c r="G1015" s="116">
        <v>9310000</v>
      </c>
      <c r="H1015" s="102"/>
      <c r="I1015" s="152">
        <v>0</v>
      </c>
      <c r="J1015" s="152">
        <v>0</v>
      </c>
      <c r="K1015" s="152">
        <v>0</v>
      </c>
      <c r="M1015" s="120">
        <f>J1015*$AI$6/200</f>
        <v>0</v>
      </c>
      <c r="N1015" s="120">
        <f t="shared" si="835"/>
        <v>0</v>
      </c>
      <c r="O1015" s="120">
        <f t="shared" si="830"/>
        <v>115000</v>
      </c>
      <c r="P1015" s="154">
        <f t="shared" si="829"/>
        <v>1.2506797172376292E-2</v>
      </c>
      <c r="Q1015" s="154">
        <f t="shared" si="836"/>
        <v>-3.7496951601601686E-2</v>
      </c>
    </row>
    <row r="1016" spans="1:18">
      <c r="A1016" s="102">
        <v>1015</v>
      </c>
      <c r="B1016" s="151" t="s">
        <v>2780</v>
      </c>
      <c r="C1016" s="150">
        <v>41589</v>
      </c>
      <c r="D1016" s="116">
        <v>9290000</v>
      </c>
      <c r="E1016" s="116">
        <v>9260000</v>
      </c>
      <c r="F1016" s="116">
        <v>9300000</v>
      </c>
      <c r="G1016" s="116">
        <v>9260000</v>
      </c>
      <c r="H1016" s="102"/>
      <c r="I1016" s="153">
        <v>0</v>
      </c>
      <c r="J1016" s="153">
        <v>0</v>
      </c>
      <c r="K1016" s="153">
        <v>0</v>
      </c>
      <c r="M1016" s="120">
        <f>J1016*$AI$6/200</f>
        <v>0</v>
      </c>
      <c r="N1016" s="120">
        <f t="shared" si="835"/>
        <v>0</v>
      </c>
      <c r="O1016" s="120">
        <f t="shared" si="830"/>
        <v>-50000</v>
      </c>
      <c r="P1016" s="154">
        <f t="shared" si="829"/>
        <v>-5.3705692803437165E-3</v>
      </c>
      <c r="Q1016" s="154">
        <f t="shared" si="836"/>
        <v>-2.0801672753832719E-2</v>
      </c>
    </row>
    <row r="1017" spans="1:18">
      <c r="A1017" s="102">
        <v>1016</v>
      </c>
      <c r="B1017" s="151" t="s">
        <v>2779</v>
      </c>
      <c r="C1017" s="150">
        <v>41590</v>
      </c>
      <c r="D1017" s="116">
        <v>9240000</v>
      </c>
      <c r="E1017" s="116">
        <v>9240000</v>
      </c>
      <c r="F1017" s="116">
        <v>9270000</v>
      </c>
      <c r="G1017" s="116">
        <v>9240000</v>
      </c>
      <c r="H1017" s="102"/>
      <c r="I1017" s="116">
        <f t="shared" ref="I1017:I1080" si="873">G1017*1.1</f>
        <v>10164000</v>
      </c>
      <c r="J1017" s="116">
        <f t="shared" ref="J1017:J1080" si="874">G1017/3</f>
        <v>3080000</v>
      </c>
      <c r="K1017" s="120">
        <f t="shared" ref="K1017" si="875">G1285</f>
        <v>9280000</v>
      </c>
      <c r="L1017" s="120">
        <f t="shared" ref="L1017" si="876">K1017-I1017</f>
        <v>-884000</v>
      </c>
      <c r="M1017" s="120">
        <f>J1017*$AI$6/200</f>
        <v>385000</v>
      </c>
      <c r="N1017" s="120">
        <f t="shared" si="835"/>
        <v>-499000</v>
      </c>
      <c r="O1017" s="120">
        <f t="shared" si="830"/>
        <v>-20000</v>
      </c>
      <c r="P1017" s="154">
        <f t="shared" si="829"/>
        <v>-2.1598272138228943E-3</v>
      </c>
      <c r="Q1017" s="154">
        <f t="shared" si="836"/>
        <v>-2.0914618480022917E-2</v>
      </c>
      <c r="R1017" s="102">
        <v>1</v>
      </c>
    </row>
    <row r="1018" spans="1:18">
      <c r="A1018" s="102">
        <v>1017</v>
      </c>
      <c r="B1018" s="151" t="s">
        <v>2778</v>
      </c>
      <c r="C1018" s="150">
        <v>41592</v>
      </c>
      <c r="D1018" s="116">
        <v>9290000</v>
      </c>
      <c r="E1018" s="116">
        <v>9290000</v>
      </c>
      <c r="F1018" s="116">
        <v>9290000</v>
      </c>
      <c r="G1018" s="116">
        <v>9290000</v>
      </c>
      <c r="H1018" s="102"/>
      <c r="I1018" s="152">
        <v>0</v>
      </c>
      <c r="J1018" s="152">
        <v>0</v>
      </c>
      <c r="K1018" s="152">
        <v>0</v>
      </c>
      <c r="M1018" s="120">
        <f>J1018*$AI$6/200</f>
        <v>0</v>
      </c>
      <c r="N1018" s="120">
        <f t="shared" si="835"/>
        <v>0</v>
      </c>
      <c r="O1018" s="120">
        <f t="shared" si="830"/>
        <v>50000</v>
      </c>
      <c r="P1018" s="154">
        <f t="shared" si="829"/>
        <v>5.411255411255411E-3</v>
      </c>
      <c r="Q1018" s="154">
        <f t="shared" si="836"/>
        <v>-2.6245693051139673E-2</v>
      </c>
    </row>
    <row r="1019" spans="1:18">
      <c r="A1019" s="102">
        <v>1018</v>
      </c>
      <c r="B1019" s="151" t="s">
        <v>2777</v>
      </c>
      <c r="C1019" s="150">
        <v>41594</v>
      </c>
      <c r="D1019" s="116">
        <v>9270000</v>
      </c>
      <c r="E1019" s="116">
        <v>9270000</v>
      </c>
      <c r="F1019" s="116">
        <v>9310000</v>
      </c>
      <c r="G1019" s="116">
        <v>9280000</v>
      </c>
      <c r="H1019" s="102"/>
      <c r="I1019" s="152">
        <v>0</v>
      </c>
      <c r="J1019" s="152">
        <v>0</v>
      </c>
      <c r="K1019" s="152">
        <v>0</v>
      </c>
      <c r="M1019" s="120">
        <f>J1019*$AI$6/200</f>
        <v>0</v>
      </c>
      <c r="N1019" s="120">
        <f t="shared" si="835"/>
        <v>0</v>
      </c>
      <c r="O1019" s="120">
        <f t="shared" si="830"/>
        <v>-10000</v>
      </c>
      <c r="P1019" s="154">
        <f t="shared" si="829"/>
        <v>-1.076426264800861E-3</v>
      </c>
      <c r="Q1019" s="154">
        <f t="shared" si="836"/>
        <v>-1.5565733741043381E-2</v>
      </c>
    </row>
    <row r="1020" spans="1:18">
      <c r="A1020" s="102">
        <v>1019</v>
      </c>
      <c r="B1020" s="151" t="s">
        <v>2776</v>
      </c>
      <c r="C1020" s="150">
        <v>41595</v>
      </c>
      <c r="D1020" s="116">
        <v>9270000</v>
      </c>
      <c r="E1020" s="116">
        <v>9240000</v>
      </c>
      <c r="F1020" s="116">
        <v>9280000</v>
      </c>
      <c r="G1020" s="116">
        <v>9240000</v>
      </c>
      <c r="H1020" s="102"/>
      <c r="I1020" s="152">
        <v>0</v>
      </c>
      <c r="J1020" s="152">
        <v>0</v>
      </c>
      <c r="K1020" s="152">
        <v>0</v>
      </c>
      <c r="M1020" s="120">
        <f>J1020*$AI$6/200</f>
        <v>0</v>
      </c>
      <c r="N1020" s="120">
        <f t="shared" si="835"/>
        <v>0</v>
      </c>
      <c r="O1020" s="120">
        <f t="shared" si="830"/>
        <v>-40000</v>
      </c>
      <c r="P1020" s="154">
        <f t="shared" si="829"/>
        <v>-4.3103448275862068E-3</v>
      </c>
      <c r="Q1020" s="154">
        <f t="shared" si="836"/>
        <v>9.3112298246642335E-3</v>
      </c>
    </row>
    <row r="1021" spans="1:18">
      <c r="A1021" s="102">
        <v>1020</v>
      </c>
      <c r="B1021" s="151" t="s">
        <v>2775</v>
      </c>
      <c r="C1021" s="150">
        <v>41596</v>
      </c>
      <c r="D1021" s="116">
        <v>9240000</v>
      </c>
      <c r="E1021" s="116">
        <v>9135000</v>
      </c>
      <c r="F1021" s="116">
        <v>9240000</v>
      </c>
      <c r="G1021" s="116">
        <v>9160000</v>
      </c>
      <c r="H1021" s="102"/>
      <c r="I1021" s="153">
        <v>0</v>
      </c>
      <c r="J1021" s="153">
        <v>0</v>
      </c>
      <c r="K1021" s="153">
        <v>0</v>
      </c>
      <c r="M1021" s="120">
        <f>J1021*$AI$6/200</f>
        <v>0</v>
      </c>
      <c r="N1021" s="120">
        <f t="shared" si="835"/>
        <v>0</v>
      </c>
      <c r="O1021" s="120">
        <f t="shared" si="830"/>
        <v>-80000</v>
      </c>
      <c r="P1021" s="154">
        <f t="shared" si="829"/>
        <v>-8.658008658008658E-3</v>
      </c>
      <c r="Q1021" s="154">
        <f t="shared" si="836"/>
        <v>-7.5059121752982672E-3</v>
      </c>
    </row>
    <row r="1022" spans="1:18">
      <c r="A1022" s="102">
        <v>1021</v>
      </c>
      <c r="B1022" s="151" t="s">
        <v>2774</v>
      </c>
      <c r="C1022" s="150">
        <v>41597</v>
      </c>
      <c r="D1022" s="116">
        <v>9145000</v>
      </c>
      <c r="E1022" s="116">
        <v>9065000</v>
      </c>
      <c r="F1022" s="116">
        <v>9170000</v>
      </c>
      <c r="G1022" s="116">
        <v>9170000</v>
      </c>
      <c r="H1022" s="102"/>
      <c r="I1022" s="116">
        <f t="shared" ref="I1022:I1085" si="877">G1022*1.1</f>
        <v>10087000</v>
      </c>
      <c r="J1022" s="116">
        <f t="shared" ref="J1022:J1085" si="878">G1022/3</f>
        <v>3056666.6666666665</v>
      </c>
      <c r="K1022" s="120">
        <f t="shared" ref="K1022" si="879">G1290</f>
        <v>9270000</v>
      </c>
      <c r="L1022" s="120">
        <f t="shared" ref="L1022" si="880">K1022-I1022</f>
        <v>-817000</v>
      </c>
      <c r="M1022" s="120">
        <f>J1022*$AI$6/200</f>
        <v>382083.33333333326</v>
      </c>
      <c r="N1022" s="120">
        <f t="shared" si="835"/>
        <v>-434916.66666666674</v>
      </c>
      <c r="O1022" s="120">
        <f t="shared" si="830"/>
        <v>10000</v>
      </c>
      <c r="P1022" s="154">
        <f t="shared" si="829"/>
        <v>1.0917030567685589E-3</v>
      </c>
      <c r="Q1022" s="154">
        <f t="shared" si="836"/>
        <v>-1.079335155296321E-2</v>
      </c>
      <c r="R1022" s="102">
        <v>1</v>
      </c>
    </row>
    <row r="1023" spans="1:18">
      <c r="A1023" s="102">
        <v>1022</v>
      </c>
      <c r="B1023" s="151" t="s">
        <v>2773</v>
      </c>
      <c r="C1023" s="150">
        <v>41598</v>
      </c>
      <c r="D1023" s="116">
        <v>9190000</v>
      </c>
      <c r="E1023" s="116">
        <v>9080000</v>
      </c>
      <c r="F1023" s="116">
        <v>9200000</v>
      </c>
      <c r="G1023" s="116">
        <v>9110000</v>
      </c>
      <c r="H1023" s="102"/>
      <c r="I1023" s="152">
        <v>0</v>
      </c>
      <c r="J1023" s="152">
        <v>0</v>
      </c>
      <c r="K1023" s="152">
        <v>0</v>
      </c>
      <c r="M1023" s="120">
        <f>J1023*$AI$6/200</f>
        <v>0</v>
      </c>
      <c r="N1023" s="120">
        <f t="shared" si="835"/>
        <v>0</v>
      </c>
      <c r="O1023" s="120">
        <f t="shared" si="830"/>
        <v>-60000</v>
      </c>
      <c r="P1023" s="154">
        <f t="shared" si="829"/>
        <v>-6.5430752453653216E-3</v>
      </c>
      <c r="Q1023" s="154">
        <f t="shared" si="836"/>
        <v>-7.541821282371756E-3</v>
      </c>
    </row>
    <row r="1024" spans="1:18">
      <c r="A1024" s="102">
        <v>1023</v>
      </c>
      <c r="B1024" s="151" t="s">
        <v>2772</v>
      </c>
      <c r="C1024" s="150">
        <v>41599</v>
      </c>
      <c r="D1024" s="116">
        <v>9050000</v>
      </c>
      <c r="E1024" s="116">
        <v>8970000</v>
      </c>
      <c r="F1024" s="116">
        <v>9050000</v>
      </c>
      <c r="G1024" s="116">
        <v>8990000</v>
      </c>
      <c r="H1024" s="102"/>
      <c r="I1024" s="152">
        <v>0</v>
      </c>
      <c r="J1024" s="152">
        <v>0</v>
      </c>
      <c r="K1024" s="152">
        <v>0</v>
      </c>
      <c r="M1024" s="120">
        <f>J1024*$AI$6/200</f>
        <v>0</v>
      </c>
      <c r="N1024" s="120">
        <f t="shared" si="835"/>
        <v>0</v>
      </c>
      <c r="O1024" s="120">
        <f t="shared" si="830"/>
        <v>-120000</v>
      </c>
      <c r="P1024" s="154">
        <f t="shared" si="829"/>
        <v>-1.3172338090010977E-2</v>
      </c>
      <c r="Q1024" s="154">
        <f t="shared" si="836"/>
        <v>-1.9496151938992488E-2</v>
      </c>
    </row>
    <row r="1025" spans="1:18">
      <c r="A1025" s="102">
        <v>1024</v>
      </c>
      <c r="B1025" s="151" t="s">
        <v>2771</v>
      </c>
      <c r="C1025" s="150">
        <v>41601</v>
      </c>
      <c r="D1025" s="116">
        <v>8890000</v>
      </c>
      <c r="E1025" s="116">
        <v>8790000</v>
      </c>
      <c r="F1025" s="116">
        <v>8920000</v>
      </c>
      <c r="G1025" s="116">
        <v>8850000</v>
      </c>
      <c r="H1025" s="102"/>
      <c r="I1025" s="152">
        <v>0</v>
      </c>
      <c r="J1025" s="152">
        <v>0</v>
      </c>
      <c r="K1025" s="152">
        <v>0</v>
      </c>
      <c r="M1025" s="120">
        <f>J1025*$AI$6/200</f>
        <v>0</v>
      </c>
      <c r="N1025" s="120">
        <f t="shared" si="835"/>
        <v>0</v>
      </c>
      <c r="O1025" s="120">
        <f t="shared" si="830"/>
        <v>-140000</v>
      </c>
      <c r="P1025" s="154">
        <f t="shared" si="829"/>
        <v>-1.557285873192436E-2</v>
      </c>
      <c r="Q1025" s="154">
        <f t="shared" si="836"/>
        <v>-3.1592063764202608E-2</v>
      </c>
    </row>
    <row r="1026" spans="1:18">
      <c r="A1026" s="102">
        <v>1025</v>
      </c>
      <c r="B1026" s="151" t="s">
        <v>2770</v>
      </c>
      <c r="C1026" s="150">
        <v>41602</v>
      </c>
      <c r="D1026" s="116">
        <v>8510000</v>
      </c>
      <c r="E1026" s="116">
        <v>8280000</v>
      </c>
      <c r="F1026" s="116">
        <v>8560000</v>
      </c>
      <c r="G1026" s="116">
        <v>8280000</v>
      </c>
      <c r="H1026" s="102"/>
      <c r="I1026" s="153">
        <v>0</v>
      </c>
      <c r="J1026" s="153">
        <v>0</v>
      </c>
      <c r="K1026" s="153">
        <v>0</v>
      </c>
      <c r="M1026" s="120">
        <f>J1026*$AI$6/200</f>
        <v>0</v>
      </c>
      <c r="N1026" s="120">
        <f t="shared" si="835"/>
        <v>0</v>
      </c>
      <c r="O1026" s="120">
        <f t="shared" si="830"/>
        <v>-570000</v>
      </c>
      <c r="P1026" s="154">
        <f t="shared" si="829"/>
        <v>-6.4406779661016947E-2</v>
      </c>
      <c r="Q1026" s="154">
        <f t="shared" si="836"/>
        <v>-4.2854577668540755E-2</v>
      </c>
    </row>
    <row r="1027" spans="1:18">
      <c r="A1027" s="102">
        <v>1026</v>
      </c>
      <c r="B1027" s="151" t="s">
        <v>2769</v>
      </c>
      <c r="C1027" s="150">
        <v>41603</v>
      </c>
      <c r="D1027" s="116">
        <v>8200000</v>
      </c>
      <c r="E1027" s="116">
        <v>8200000</v>
      </c>
      <c r="F1027" s="116">
        <v>8460000</v>
      </c>
      <c r="G1027" s="116">
        <v>8430000</v>
      </c>
      <c r="H1027" s="102"/>
      <c r="I1027" s="116">
        <f t="shared" ref="I1027:I1090" si="881">G1027*1.1</f>
        <v>9273000</v>
      </c>
      <c r="J1027" s="116">
        <f t="shared" ref="J1027:J1090" si="882">G1027/3</f>
        <v>2810000</v>
      </c>
      <c r="K1027" s="120">
        <f t="shared" ref="K1027" si="883">G1295</f>
        <v>9385000</v>
      </c>
      <c r="L1027" s="120">
        <f t="shared" ref="L1027" si="884">K1027-I1027</f>
        <v>112000</v>
      </c>
      <c r="M1027" s="120">
        <f>J1027*$AI$6/200</f>
        <v>351250</v>
      </c>
      <c r="N1027" s="120">
        <f t="shared" si="835"/>
        <v>463250</v>
      </c>
      <c r="O1027" s="120">
        <f t="shared" si="830"/>
        <v>150000</v>
      </c>
      <c r="P1027" s="154">
        <f t="shared" ref="P1027:P1090" si="885">O1027/G1026</f>
        <v>1.8115942028985508E-2</v>
      </c>
      <c r="Q1027" s="154">
        <f t="shared" si="836"/>
        <v>-9.8603348671549046E-2</v>
      </c>
      <c r="R1027" s="102">
        <v>1</v>
      </c>
    </row>
    <row r="1028" spans="1:18">
      <c r="A1028" s="102">
        <v>1027</v>
      </c>
      <c r="B1028" s="151" t="s">
        <v>2768</v>
      </c>
      <c r="C1028" s="150">
        <v>41604</v>
      </c>
      <c r="D1028" s="116">
        <v>8580000</v>
      </c>
      <c r="E1028" s="116">
        <v>8570000</v>
      </c>
      <c r="F1028" s="116">
        <v>8700000</v>
      </c>
      <c r="G1028" s="116">
        <v>8590000</v>
      </c>
      <c r="H1028" s="102"/>
      <c r="I1028" s="152">
        <v>0</v>
      </c>
      <c r="J1028" s="152">
        <v>0</v>
      </c>
      <c r="K1028" s="152">
        <v>0</v>
      </c>
      <c r="M1028" s="120">
        <f>J1028*$AI$6/200</f>
        <v>0</v>
      </c>
      <c r="N1028" s="120">
        <f t="shared" si="835"/>
        <v>0</v>
      </c>
      <c r="O1028" s="120">
        <f t="shared" ref="O1028:O1091" si="886">G1028-G1027</f>
        <v>160000</v>
      </c>
      <c r="P1028" s="154">
        <f t="shared" si="885"/>
        <v>1.8979833926453145E-2</v>
      </c>
      <c r="Q1028" s="154">
        <f t="shared" si="836"/>
        <v>-8.1579109699332103E-2</v>
      </c>
    </row>
    <row r="1029" spans="1:18">
      <c r="A1029" s="102">
        <v>1028</v>
      </c>
      <c r="B1029" s="151" t="s">
        <v>2767</v>
      </c>
      <c r="C1029" s="150">
        <v>41605</v>
      </c>
      <c r="D1029" s="116">
        <v>8590000</v>
      </c>
      <c r="E1029" s="116">
        <v>8590000</v>
      </c>
      <c r="F1029" s="116">
        <v>8770000</v>
      </c>
      <c r="G1029" s="116">
        <v>8680000</v>
      </c>
      <c r="H1029" s="102"/>
      <c r="I1029" s="152">
        <v>0</v>
      </c>
      <c r="J1029" s="152">
        <v>0</v>
      </c>
      <c r="K1029" s="152">
        <v>0</v>
      </c>
      <c r="M1029" s="120">
        <f>J1029*$AI$6/200</f>
        <v>0</v>
      </c>
      <c r="N1029" s="120">
        <f t="shared" si="835"/>
        <v>0</v>
      </c>
      <c r="O1029" s="120">
        <f t="shared" si="886"/>
        <v>90000</v>
      </c>
      <c r="P1029" s="154">
        <f t="shared" si="885"/>
        <v>1.0477299185098952E-2</v>
      </c>
      <c r="Q1029" s="154">
        <f t="shared" si="836"/>
        <v>-5.6056200527513637E-2</v>
      </c>
    </row>
    <row r="1030" spans="1:18">
      <c r="A1030" s="102">
        <v>1029</v>
      </c>
      <c r="B1030" s="151" t="s">
        <v>2766</v>
      </c>
      <c r="C1030" s="150">
        <v>41606</v>
      </c>
      <c r="D1030" s="116">
        <v>8630000</v>
      </c>
      <c r="E1030" s="116">
        <v>8550000</v>
      </c>
      <c r="F1030" s="116">
        <v>8685000</v>
      </c>
      <c r="G1030" s="116">
        <v>8590000</v>
      </c>
      <c r="H1030" s="102"/>
      <c r="I1030" s="152">
        <v>0</v>
      </c>
      <c r="J1030" s="152">
        <v>0</v>
      </c>
      <c r="K1030" s="152">
        <v>0</v>
      </c>
      <c r="M1030" s="120">
        <f>J1030*$AI$6/200</f>
        <v>0</v>
      </c>
      <c r="N1030" s="120">
        <f t="shared" si="835"/>
        <v>0</v>
      </c>
      <c r="O1030" s="120">
        <f t="shared" si="886"/>
        <v>-90000</v>
      </c>
      <c r="P1030" s="154">
        <f t="shared" si="885"/>
        <v>-1.0368663594470046E-2</v>
      </c>
      <c r="Q1030" s="154">
        <f t="shared" si="836"/>
        <v>-3.2406563252403708E-2</v>
      </c>
    </row>
    <row r="1031" spans="1:18">
      <c r="A1031" s="102">
        <v>1030</v>
      </c>
      <c r="B1031" s="151" t="s">
        <v>2765</v>
      </c>
      <c r="C1031" s="150">
        <v>41608</v>
      </c>
      <c r="D1031" s="116">
        <v>8650000</v>
      </c>
      <c r="E1031" s="116">
        <v>8650000</v>
      </c>
      <c r="F1031" s="116">
        <v>8710000</v>
      </c>
      <c r="G1031" s="116">
        <v>8710000</v>
      </c>
      <c r="H1031" s="102"/>
      <c r="I1031" s="153">
        <v>0</v>
      </c>
      <c r="J1031" s="153">
        <v>0</v>
      </c>
      <c r="K1031" s="153">
        <v>0</v>
      </c>
      <c r="M1031" s="120">
        <f>J1031*$AI$6/200</f>
        <v>0</v>
      </c>
      <c r="N1031" s="120">
        <f t="shared" si="835"/>
        <v>0</v>
      </c>
      <c r="O1031" s="120">
        <f t="shared" si="886"/>
        <v>120000</v>
      </c>
      <c r="P1031" s="154">
        <f t="shared" si="885"/>
        <v>1.3969732246798603E-2</v>
      </c>
      <c r="Q1031" s="154">
        <f t="shared" si="836"/>
        <v>-2.7202368114949391E-2</v>
      </c>
    </row>
    <row r="1032" spans="1:18">
      <c r="A1032" s="102">
        <v>1031</v>
      </c>
      <c r="B1032" s="151" t="s">
        <v>2764</v>
      </c>
      <c r="C1032" s="150">
        <v>41609</v>
      </c>
      <c r="D1032" s="116">
        <v>8740000</v>
      </c>
      <c r="E1032" s="116">
        <v>8705000</v>
      </c>
      <c r="F1032" s="116">
        <v>8800000</v>
      </c>
      <c r="G1032" s="116">
        <v>8800000</v>
      </c>
      <c r="H1032" s="102"/>
      <c r="I1032" s="116">
        <f t="shared" ref="I1032:I1095" si="887">G1032*1.1</f>
        <v>9680000</v>
      </c>
      <c r="J1032" s="116">
        <f t="shared" ref="J1032:J1095" si="888">G1032/3</f>
        <v>2933333.3333333335</v>
      </c>
      <c r="K1032" s="120">
        <f t="shared" ref="K1032" si="889">G1300</f>
        <v>9295000</v>
      </c>
      <c r="L1032" s="120">
        <f t="shared" ref="L1032" si="890">K1032-I1032</f>
        <v>-385000</v>
      </c>
      <c r="M1032" s="120">
        <f>J1032*$AI$6/200</f>
        <v>366666.66666666674</v>
      </c>
      <c r="N1032" s="120">
        <f t="shared" ref="N1032:N1095" si="891">L1032+M1032</f>
        <v>-18333.333333333256</v>
      </c>
      <c r="O1032" s="120">
        <f t="shared" si="886"/>
        <v>90000</v>
      </c>
      <c r="P1032" s="154">
        <f t="shared" si="885"/>
        <v>1.0332950631458095E-2</v>
      </c>
      <c r="Q1032" s="154">
        <f t="shared" ref="Q1032:Q1095" si="892">SUM(P1027:P1031)</f>
        <v>5.117414379286616E-2</v>
      </c>
      <c r="R1032" s="102">
        <v>1</v>
      </c>
    </row>
    <row r="1033" spans="1:18">
      <c r="A1033" s="102">
        <v>1032</v>
      </c>
      <c r="B1033" s="151" t="s">
        <v>2763</v>
      </c>
      <c r="C1033" s="150">
        <v>41610</v>
      </c>
      <c r="D1033" s="116">
        <v>8770000</v>
      </c>
      <c r="E1033" s="116">
        <v>8660000</v>
      </c>
      <c r="F1033" s="116">
        <v>8770000</v>
      </c>
      <c r="G1033" s="116">
        <v>8670000</v>
      </c>
      <c r="H1033" s="102"/>
      <c r="I1033" s="152">
        <v>0</v>
      </c>
      <c r="J1033" s="152">
        <v>0</v>
      </c>
      <c r="K1033" s="152">
        <v>0</v>
      </c>
      <c r="M1033" s="120">
        <f>J1033*$AI$6/200</f>
        <v>0</v>
      </c>
      <c r="N1033" s="120">
        <f t="shared" si="891"/>
        <v>0</v>
      </c>
      <c r="O1033" s="120">
        <f t="shared" si="886"/>
        <v>-130000</v>
      </c>
      <c r="P1033" s="154">
        <f t="shared" si="885"/>
        <v>-1.4772727272727272E-2</v>
      </c>
      <c r="Q1033" s="154">
        <f t="shared" si="892"/>
        <v>4.339115239533875E-2</v>
      </c>
    </row>
    <row r="1034" spans="1:18">
      <c r="A1034" s="102">
        <v>1033</v>
      </c>
      <c r="B1034" s="151" t="s">
        <v>2762</v>
      </c>
      <c r="C1034" s="150">
        <v>41611</v>
      </c>
      <c r="D1034" s="116">
        <v>8550000</v>
      </c>
      <c r="E1034" s="116">
        <v>8490000</v>
      </c>
      <c r="F1034" s="116">
        <v>8580000</v>
      </c>
      <c r="G1034" s="116">
        <v>8580000</v>
      </c>
      <c r="H1034" s="102"/>
      <c r="I1034" s="152">
        <v>0</v>
      </c>
      <c r="J1034" s="152">
        <v>0</v>
      </c>
      <c r="K1034" s="152">
        <v>0</v>
      </c>
      <c r="M1034" s="120">
        <f>J1034*$AI$6/200</f>
        <v>0</v>
      </c>
      <c r="N1034" s="120">
        <f t="shared" si="891"/>
        <v>0</v>
      </c>
      <c r="O1034" s="120">
        <f t="shared" si="886"/>
        <v>-90000</v>
      </c>
      <c r="P1034" s="154">
        <f t="shared" si="885"/>
        <v>-1.0380622837370242E-2</v>
      </c>
      <c r="Q1034" s="154">
        <f t="shared" si="892"/>
        <v>9.6385911961583328E-3</v>
      </c>
    </row>
    <row r="1035" spans="1:18">
      <c r="A1035" s="102">
        <v>1034</v>
      </c>
      <c r="B1035" s="151" t="s">
        <v>2761</v>
      </c>
      <c r="C1035" s="150">
        <v>41612</v>
      </c>
      <c r="D1035" s="116">
        <v>8560000</v>
      </c>
      <c r="E1035" s="116">
        <v>8535000</v>
      </c>
      <c r="F1035" s="116">
        <v>8650000</v>
      </c>
      <c r="G1035" s="116">
        <v>8640000</v>
      </c>
      <c r="H1035" s="102"/>
      <c r="I1035" s="152">
        <v>0</v>
      </c>
      <c r="J1035" s="152">
        <v>0</v>
      </c>
      <c r="K1035" s="152">
        <v>0</v>
      </c>
      <c r="M1035" s="120">
        <f>J1035*$AI$6/200</f>
        <v>0</v>
      </c>
      <c r="N1035" s="120">
        <f t="shared" si="891"/>
        <v>0</v>
      </c>
      <c r="O1035" s="120">
        <f t="shared" si="886"/>
        <v>60000</v>
      </c>
      <c r="P1035" s="154">
        <f t="shared" si="885"/>
        <v>6.993006993006993E-3</v>
      </c>
      <c r="Q1035" s="154">
        <f t="shared" si="892"/>
        <v>-1.1219330826310863E-2</v>
      </c>
    </row>
    <row r="1036" spans="1:18">
      <c r="A1036" s="102">
        <v>1035</v>
      </c>
      <c r="B1036" s="151" t="s">
        <v>2760</v>
      </c>
      <c r="C1036" s="150">
        <v>41613</v>
      </c>
      <c r="D1036" s="116">
        <v>8690000</v>
      </c>
      <c r="E1036" s="116">
        <v>8550000</v>
      </c>
      <c r="F1036" s="116">
        <v>8690000</v>
      </c>
      <c r="G1036" s="116">
        <v>8550000</v>
      </c>
      <c r="H1036" s="102"/>
      <c r="I1036" s="153">
        <v>0</v>
      </c>
      <c r="J1036" s="153">
        <v>0</v>
      </c>
      <c r="K1036" s="153">
        <v>0</v>
      </c>
      <c r="M1036" s="120">
        <f>J1036*$AI$6/200</f>
        <v>0</v>
      </c>
      <c r="N1036" s="120">
        <f t="shared" si="891"/>
        <v>0</v>
      </c>
      <c r="O1036" s="120">
        <f t="shared" si="886"/>
        <v>-90000</v>
      </c>
      <c r="P1036" s="154">
        <f t="shared" si="885"/>
        <v>-1.0416666666666666E-2</v>
      </c>
      <c r="Q1036" s="154">
        <f t="shared" si="892"/>
        <v>6.1423397611661745E-3</v>
      </c>
    </row>
    <row r="1037" spans="1:18">
      <c r="A1037" s="102">
        <v>1036</v>
      </c>
      <c r="B1037" s="151" t="s">
        <v>2759</v>
      </c>
      <c r="C1037" s="150">
        <v>41615</v>
      </c>
      <c r="D1037" s="116">
        <v>8600000</v>
      </c>
      <c r="E1037" s="116">
        <v>8590000</v>
      </c>
      <c r="F1037" s="116">
        <v>8640000</v>
      </c>
      <c r="G1037" s="116">
        <v>8635000</v>
      </c>
      <c r="H1037" s="102"/>
      <c r="I1037" s="116">
        <f t="shared" ref="I1037:I1100" si="893">G1037*1.1</f>
        <v>9498500</v>
      </c>
      <c r="J1037" s="116">
        <f t="shared" ref="J1037:J1100" si="894">G1037/3</f>
        <v>2878333.3333333335</v>
      </c>
      <c r="K1037" s="120">
        <f t="shared" ref="K1037" si="895">G1305</f>
        <v>9460000</v>
      </c>
      <c r="L1037" s="120">
        <f t="shared" ref="L1037" si="896">K1037-I1037</f>
        <v>-38500</v>
      </c>
      <c r="M1037" s="120">
        <f>J1037*$AI$6/200</f>
        <v>359791.66666666674</v>
      </c>
      <c r="N1037" s="120">
        <f t="shared" si="891"/>
        <v>321291.66666666674</v>
      </c>
      <c r="O1037" s="120">
        <f t="shared" si="886"/>
        <v>85000</v>
      </c>
      <c r="P1037" s="154">
        <f t="shared" si="885"/>
        <v>9.9415204678362581E-3</v>
      </c>
      <c r="Q1037" s="154">
        <f t="shared" si="892"/>
        <v>-1.824405915229909E-2</v>
      </c>
      <c r="R1037" s="102">
        <v>1</v>
      </c>
    </row>
    <row r="1038" spans="1:18">
      <c r="A1038" s="102">
        <v>1037</v>
      </c>
      <c r="B1038" s="151" t="s">
        <v>2758</v>
      </c>
      <c r="C1038" s="150">
        <v>41616</v>
      </c>
      <c r="D1038" s="116">
        <v>8615000</v>
      </c>
      <c r="E1038" s="116">
        <v>8615000</v>
      </c>
      <c r="F1038" s="116">
        <v>8660000</v>
      </c>
      <c r="G1038" s="116">
        <v>8650000</v>
      </c>
      <c r="H1038" s="102"/>
      <c r="I1038" s="152">
        <v>0</v>
      </c>
      <c r="J1038" s="152">
        <v>0</v>
      </c>
      <c r="K1038" s="152">
        <v>0</v>
      </c>
      <c r="M1038" s="120">
        <f>J1038*$AI$6/200</f>
        <v>0</v>
      </c>
      <c r="N1038" s="120">
        <f t="shared" si="891"/>
        <v>0</v>
      </c>
      <c r="O1038" s="120">
        <f t="shared" si="886"/>
        <v>15000</v>
      </c>
      <c r="P1038" s="154">
        <f t="shared" si="885"/>
        <v>1.7371163867979154E-3</v>
      </c>
      <c r="Q1038" s="154">
        <f t="shared" si="892"/>
        <v>-1.8635489315920926E-2</v>
      </c>
    </row>
    <row r="1039" spans="1:18">
      <c r="A1039" s="102">
        <v>1038</v>
      </c>
      <c r="B1039" s="151" t="s">
        <v>2757</v>
      </c>
      <c r="C1039" s="150">
        <v>41617</v>
      </c>
      <c r="D1039" s="116">
        <v>8660000</v>
      </c>
      <c r="E1039" s="116">
        <v>8635000</v>
      </c>
      <c r="F1039" s="116">
        <v>8660000</v>
      </c>
      <c r="G1039" s="116">
        <v>8660000</v>
      </c>
      <c r="H1039" s="102"/>
      <c r="I1039" s="152">
        <v>0</v>
      </c>
      <c r="J1039" s="152">
        <v>0</v>
      </c>
      <c r="K1039" s="152">
        <v>0</v>
      </c>
      <c r="M1039" s="120">
        <f>J1039*$AI$6/200</f>
        <v>0</v>
      </c>
      <c r="N1039" s="120">
        <f t="shared" si="891"/>
        <v>0</v>
      </c>
      <c r="O1039" s="120">
        <f t="shared" si="886"/>
        <v>10000</v>
      </c>
      <c r="P1039" s="154">
        <f t="shared" si="885"/>
        <v>1.1560693641618498E-3</v>
      </c>
      <c r="Q1039" s="154">
        <f t="shared" si="892"/>
        <v>-2.1256456563957405E-3</v>
      </c>
    </row>
    <row r="1040" spans="1:18">
      <c r="A1040" s="102">
        <v>1039</v>
      </c>
      <c r="B1040" s="151" t="s">
        <v>2756</v>
      </c>
      <c r="C1040" s="150">
        <v>41618</v>
      </c>
      <c r="D1040" s="116">
        <v>8710000</v>
      </c>
      <c r="E1040" s="116">
        <v>8700000</v>
      </c>
      <c r="F1040" s="116">
        <v>8840000</v>
      </c>
      <c r="G1040" s="116">
        <v>8800000</v>
      </c>
      <c r="H1040" s="102"/>
      <c r="I1040" s="152">
        <v>0</v>
      </c>
      <c r="J1040" s="152">
        <v>0</v>
      </c>
      <c r="K1040" s="152">
        <v>0</v>
      </c>
      <c r="M1040" s="120">
        <f>J1040*$AI$6/200</f>
        <v>0</v>
      </c>
      <c r="N1040" s="120">
        <f t="shared" si="891"/>
        <v>0</v>
      </c>
      <c r="O1040" s="120">
        <f t="shared" si="886"/>
        <v>140000</v>
      </c>
      <c r="P1040" s="154">
        <f t="shared" si="885"/>
        <v>1.6166281755196306E-2</v>
      </c>
      <c r="Q1040" s="154">
        <f t="shared" si="892"/>
        <v>9.4110465451363503E-3</v>
      </c>
    </row>
    <row r="1041" spans="1:18">
      <c r="A1041" s="102">
        <v>1040</v>
      </c>
      <c r="B1041" s="151" t="s">
        <v>2755</v>
      </c>
      <c r="C1041" s="150">
        <v>41619</v>
      </c>
      <c r="D1041" s="116">
        <v>8790000</v>
      </c>
      <c r="E1041" s="116">
        <v>8760000</v>
      </c>
      <c r="F1041" s="116">
        <v>8840000</v>
      </c>
      <c r="G1041" s="116">
        <v>8800000</v>
      </c>
      <c r="H1041" s="102"/>
      <c r="I1041" s="153">
        <v>0</v>
      </c>
      <c r="J1041" s="153">
        <v>0</v>
      </c>
      <c r="K1041" s="153">
        <v>0</v>
      </c>
      <c r="M1041" s="120">
        <f>J1041*$AI$6/200</f>
        <v>0</v>
      </c>
      <c r="N1041" s="120">
        <f t="shared" si="891"/>
        <v>0</v>
      </c>
      <c r="O1041" s="120">
        <f t="shared" si="886"/>
        <v>0</v>
      </c>
      <c r="P1041" s="154">
        <f t="shared" si="885"/>
        <v>0</v>
      </c>
      <c r="Q1041" s="154">
        <f t="shared" si="892"/>
        <v>1.8584321307325662E-2</v>
      </c>
    </row>
    <row r="1042" spans="1:18">
      <c r="A1042" s="102">
        <v>1041</v>
      </c>
      <c r="B1042" s="151" t="s">
        <v>2754</v>
      </c>
      <c r="C1042" s="150">
        <v>41620</v>
      </c>
      <c r="D1042" s="116">
        <v>8770000</v>
      </c>
      <c r="E1042" s="116">
        <v>8630000</v>
      </c>
      <c r="F1042" s="116">
        <v>8775000</v>
      </c>
      <c r="G1042" s="116">
        <v>8640000</v>
      </c>
      <c r="H1042" s="102"/>
      <c r="I1042" s="116">
        <f t="shared" ref="I1042:I1105" si="897">G1042*1.1</f>
        <v>9504000</v>
      </c>
      <c r="J1042" s="116">
        <f t="shared" ref="J1042:J1105" si="898">G1042/3</f>
        <v>2880000</v>
      </c>
      <c r="K1042" s="120">
        <f t="shared" ref="K1042" si="899">G1310</f>
        <v>9405000</v>
      </c>
      <c r="L1042" s="120">
        <f t="shared" ref="L1042" si="900">K1042-I1042</f>
        <v>-99000</v>
      </c>
      <c r="M1042" s="120">
        <f>J1042*$AI$6/200</f>
        <v>360000</v>
      </c>
      <c r="N1042" s="120">
        <f t="shared" si="891"/>
        <v>261000</v>
      </c>
      <c r="O1042" s="120">
        <f t="shared" si="886"/>
        <v>-160000</v>
      </c>
      <c r="P1042" s="154">
        <f t="shared" si="885"/>
        <v>-1.8181818181818181E-2</v>
      </c>
      <c r="Q1042" s="154">
        <f t="shared" si="892"/>
        <v>2.900098797399233E-2</v>
      </c>
      <c r="R1042" s="102">
        <v>1</v>
      </c>
    </row>
    <row r="1043" spans="1:18">
      <c r="A1043" s="102">
        <v>1042</v>
      </c>
      <c r="B1043" s="151" t="s">
        <v>2753</v>
      </c>
      <c r="C1043" s="150">
        <v>41622</v>
      </c>
      <c r="D1043" s="116">
        <v>8730000</v>
      </c>
      <c r="E1043" s="116">
        <v>8710000</v>
      </c>
      <c r="F1043" s="116">
        <v>8810000</v>
      </c>
      <c r="G1043" s="116">
        <v>8800000</v>
      </c>
      <c r="H1043" s="102"/>
      <c r="I1043" s="152">
        <v>0</v>
      </c>
      <c r="J1043" s="152">
        <v>0</v>
      </c>
      <c r="K1043" s="152">
        <v>0</v>
      </c>
      <c r="M1043" s="120">
        <f>J1043*$AI$6/200</f>
        <v>0</v>
      </c>
      <c r="N1043" s="120">
        <f t="shared" si="891"/>
        <v>0</v>
      </c>
      <c r="O1043" s="120">
        <f t="shared" si="886"/>
        <v>160000</v>
      </c>
      <c r="P1043" s="154">
        <f t="shared" si="885"/>
        <v>1.8518518518518517E-2</v>
      </c>
      <c r="Q1043" s="154">
        <f t="shared" si="892"/>
        <v>8.7764932433789106E-4</v>
      </c>
    </row>
    <row r="1044" spans="1:18">
      <c r="A1044" s="102">
        <v>1043</v>
      </c>
      <c r="B1044" s="151" t="s">
        <v>2752</v>
      </c>
      <c r="C1044" s="150">
        <v>41623</v>
      </c>
      <c r="D1044" s="116">
        <v>8815000</v>
      </c>
      <c r="E1044" s="116">
        <v>8730000</v>
      </c>
      <c r="F1044" s="116">
        <v>8815000</v>
      </c>
      <c r="G1044" s="116">
        <v>8760000</v>
      </c>
      <c r="H1044" s="102"/>
      <c r="I1044" s="152">
        <v>0</v>
      </c>
      <c r="J1044" s="152">
        <v>0</v>
      </c>
      <c r="K1044" s="152">
        <v>0</v>
      </c>
      <c r="M1044" s="120">
        <f>J1044*$AI$6/200</f>
        <v>0</v>
      </c>
      <c r="N1044" s="120">
        <f t="shared" si="891"/>
        <v>0</v>
      </c>
      <c r="O1044" s="120">
        <f t="shared" si="886"/>
        <v>-40000</v>
      </c>
      <c r="P1044" s="154">
        <f t="shared" si="885"/>
        <v>-4.5454545454545452E-3</v>
      </c>
      <c r="Q1044" s="154">
        <f t="shared" si="892"/>
        <v>1.7659051456058492E-2</v>
      </c>
    </row>
    <row r="1045" spans="1:18">
      <c r="A1045" s="102">
        <v>1044</v>
      </c>
      <c r="B1045" s="151" t="s">
        <v>2751</v>
      </c>
      <c r="C1045" s="150">
        <v>41624</v>
      </c>
      <c r="D1045" s="116">
        <v>8740000</v>
      </c>
      <c r="E1045" s="116">
        <v>8690000</v>
      </c>
      <c r="F1045" s="116">
        <v>8750000</v>
      </c>
      <c r="G1045" s="116">
        <v>8740000</v>
      </c>
      <c r="H1045" s="102"/>
      <c r="I1045" s="152">
        <v>0</v>
      </c>
      <c r="J1045" s="152">
        <v>0</v>
      </c>
      <c r="K1045" s="152">
        <v>0</v>
      </c>
      <c r="M1045" s="120">
        <f>J1045*$AI$6/200</f>
        <v>0</v>
      </c>
      <c r="N1045" s="120">
        <f t="shared" si="891"/>
        <v>0</v>
      </c>
      <c r="O1045" s="120">
        <f t="shared" si="886"/>
        <v>-20000</v>
      </c>
      <c r="P1045" s="154">
        <f t="shared" si="885"/>
        <v>-2.2831050228310501E-3</v>
      </c>
      <c r="Q1045" s="154">
        <f t="shared" si="892"/>
        <v>1.1957527546442097E-2</v>
      </c>
    </row>
    <row r="1046" spans="1:18">
      <c r="A1046" s="102">
        <v>1045</v>
      </c>
      <c r="B1046" s="151" t="s">
        <v>2750</v>
      </c>
      <c r="C1046" s="150">
        <v>41625</v>
      </c>
      <c r="D1046" s="116">
        <v>8720000</v>
      </c>
      <c r="E1046" s="116">
        <v>8700000</v>
      </c>
      <c r="F1046" s="116">
        <v>8740000</v>
      </c>
      <c r="G1046" s="116">
        <v>8705000</v>
      </c>
      <c r="H1046" s="102"/>
      <c r="I1046" s="153">
        <v>0</v>
      </c>
      <c r="J1046" s="153">
        <v>0</v>
      </c>
      <c r="K1046" s="153">
        <v>0</v>
      </c>
      <c r="M1046" s="120">
        <f>J1046*$AI$6/200</f>
        <v>0</v>
      </c>
      <c r="N1046" s="120">
        <f t="shared" si="891"/>
        <v>0</v>
      </c>
      <c r="O1046" s="120">
        <f t="shared" si="886"/>
        <v>-35000</v>
      </c>
      <c r="P1046" s="154">
        <f t="shared" si="885"/>
        <v>-4.0045766590389017E-3</v>
      </c>
      <c r="Q1046" s="154">
        <f t="shared" si="892"/>
        <v>-6.4918592315852588E-3</v>
      </c>
    </row>
    <row r="1047" spans="1:18">
      <c r="A1047" s="102">
        <v>1046</v>
      </c>
      <c r="B1047" s="151" t="s">
        <v>2749</v>
      </c>
      <c r="C1047" s="150">
        <v>41626</v>
      </c>
      <c r="D1047" s="116">
        <v>8720000</v>
      </c>
      <c r="E1047" s="116">
        <v>8710000</v>
      </c>
      <c r="F1047" s="116">
        <v>8750000</v>
      </c>
      <c r="G1047" s="116">
        <v>8740000</v>
      </c>
      <c r="H1047" s="102"/>
      <c r="I1047" s="116">
        <f t="shared" ref="I1047:I1110" si="901">G1047*1.1</f>
        <v>9614000</v>
      </c>
      <c r="J1047" s="116">
        <f t="shared" ref="J1047:J1110" si="902">G1047/3</f>
        <v>2913333.3333333335</v>
      </c>
      <c r="K1047" s="120">
        <f t="shared" ref="K1047" si="903">G1315</f>
        <v>9390000</v>
      </c>
      <c r="L1047" s="120">
        <f t="shared" ref="L1047" si="904">K1047-I1047</f>
        <v>-224000</v>
      </c>
      <c r="M1047" s="120">
        <f>J1047*$AI$6/200</f>
        <v>364166.66666666674</v>
      </c>
      <c r="N1047" s="120">
        <f t="shared" si="891"/>
        <v>140166.66666666674</v>
      </c>
      <c r="O1047" s="120">
        <f t="shared" si="886"/>
        <v>35000</v>
      </c>
      <c r="P1047" s="154">
        <f t="shared" si="885"/>
        <v>4.0206777713957496E-3</v>
      </c>
      <c r="Q1047" s="154">
        <f t="shared" si="892"/>
        <v>-1.049643589062416E-2</v>
      </c>
      <c r="R1047" s="102">
        <v>1</v>
      </c>
    </row>
    <row r="1048" spans="1:18">
      <c r="A1048" s="102">
        <v>1047</v>
      </c>
      <c r="B1048" s="151" t="s">
        <v>2748</v>
      </c>
      <c r="C1048" s="150">
        <v>41627</v>
      </c>
      <c r="D1048" s="116">
        <v>8670000</v>
      </c>
      <c r="E1048" s="116">
        <v>8580000</v>
      </c>
      <c r="F1048" s="116">
        <v>8670000</v>
      </c>
      <c r="G1048" s="116">
        <v>8580000</v>
      </c>
      <c r="H1048" s="102"/>
      <c r="I1048" s="152">
        <v>0</v>
      </c>
      <c r="J1048" s="152">
        <v>0</v>
      </c>
      <c r="K1048" s="152">
        <v>0</v>
      </c>
      <c r="M1048" s="120">
        <f>J1048*$AI$6/200</f>
        <v>0</v>
      </c>
      <c r="N1048" s="120">
        <f t="shared" si="891"/>
        <v>0</v>
      </c>
      <c r="O1048" s="120">
        <f t="shared" si="886"/>
        <v>-160000</v>
      </c>
      <c r="P1048" s="154">
        <f t="shared" si="885"/>
        <v>-1.8306636155606407E-2</v>
      </c>
      <c r="Q1048" s="154">
        <f t="shared" si="892"/>
        <v>1.1706060062589771E-2</v>
      </c>
    </row>
    <row r="1049" spans="1:18">
      <c r="A1049" s="102">
        <v>1048</v>
      </c>
      <c r="B1049" s="151" t="s">
        <v>2747</v>
      </c>
      <c r="C1049" s="150">
        <v>41629</v>
      </c>
      <c r="D1049" s="116">
        <v>8545000</v>
      </c>
      <c r="E1049" s="116">
        <v>8490000</v>
      </c>
      <c r="F1049" s="116">
        <v>8545000</v>
      </c>
      <c r="G1049" s="116">
        <v>8510000</v>
      </c>
      <c r="H1049" s="102"/>
      <c r="I1049" s="152">
        <v>0</v>
      </c>
      <c r="J1049" s="152">
        <v>0</v>
      </c>
      <c r="K1049" s="152">
        <v>0</v>
      </c>
      <c r="M1049" s="120">
        <f>J1049*$AI$6/200</f>
        <v>0</v>
      </c>
      <c r="N1049" s="120">
        <f t="shared" si="891"/>
        <v>0</v>
      </c>
      <c r="O1049" s="120">
        <f t="shared" si="886"/>
        <v>-70000</v>
      </c>
      <c r="P1049" s="154">
        <f t="shared" si="885"/>
        <v>-8.1585081585081581E-3</v>
      </c>
      <c r="Q1049" s="154">
        <f t="shared" si="892"/>
        <v>-2.5119094611535154E-2</v>
      </c>
    </row>
    <row r="1050" spans="1:18">
      <c r="A1050" s="102">
        <v>1049</v>
      </c>
      <c r="B1050" s="151" t="s">
        <v>2746</v>
      </c>
      <c r="C1050" s="150">
        <v>41630</v>
      </c>
      <c r="D1050" s="116">
        <v>8520000</v>
      </c>
      <c r="E1050" s="116">
        <v>8520000</v>
      </c>
      <c r="F1050" s="116">
        <v>8580000</v>
      </c>
      <c r="G1050" s="116">
        <v>8575000</v>
      </c>
      <c r="H1050" s="102"/>
      <c r="I1050" s="152">
        <v>0</v>
      </c>
      <c r="J1050" s="152">
        <v>0</v>
      </c>
      <c r="K1050" s="152">
        <v>0</v>
      </c>
      <c r="M1050" s="120">
        <f>J1050*$AI$6/200</f>
        <v>0</v>
      </c>
      <c r="N1050" s="120">
        <f t="shared" si="891"/>
        <v>0</v>
      </c>
      <c r="O1050" s="120">
        <f t="shared" si="886"/>
        <v>65000</v>
      </c>
      <c r="P1050" s="154">
        <f t="shared" si="885"/>
        <v>7.6380728554641597E-3</v>
      </c>
      <c r="Q1050" s="154">
        <f t="shared" si="892"/>
        <v>-2.873214822458877E-2</v>
      </c>
    </row>
    <row r="1051" spans="1:18">
      <c r="A1051" s="102">
        <v>1050</v>
      </c>
      <c r="B1051" s="151" t="s">
        <v>2745</v>
      </c>
      <c r="C1051" s="150">
        <v>41631</v>
      </c>
      <c r="D1051" s="116">
        <v>8570000</v>
      </c>
      <c r="E1051" s="116">
        <v>8535000</v>
      </c>
      <c r="F1051" s="116">
        <v>8570000</v>
      </c>
      <c r="G1051" s="116">
        <v>8555000</v>
      </c>
      <c r="H1051" s="102"/>
      <c r="I1051" s="153">
        <v>0</v>
      </c>
      <c r="J1051" s="153">
        <v>0</v>
      </c>
      <c r="K1051" s="153">
        <v>0</v>
      </c>
      <c r="M1051" s="120">
        <f>J1051*$AI$6/200</f>
        <v>0</v>
      </c>
      <c r="N1051" s="120">
        <f t="shared" si="891"/>
        <v>0</v>
      </c>
      <c r="O1051" s="120">
        <f t="shared" si="886"/>
        <v>-20000</v>
      </c>
      <c r="P1051" s="154">
        <f t="shared" si="885"/>
        <v>-2.3323615160349854E-3</v>
      </c>
      <c r="Q1051" s="154">
        <f t="shared" si="892"/>
        <v>-1.881097034629356E-2</v>
      </c>
    </row>
    <row r="1052" spans="1:18">
      <c r="A1052" s="102">
        <v>1051</v>
      </c>
      <c r="B1052" s="151" t="s">
        <v>2744</v>
      </c>
      <c r="C1052" s="150">
        <v>41632</v>
      </c>
      <c r="D1052" s="116">
        <v>8530000</v>
      </c>
      <c r="E1052" s="116">
        <v>8520000</v>
      </c>
      <c r="F1052" s="116">
        <v>8580000</v>
      </c>
      <c r="G1052" s="116">
        <v>8577000</v>
      </c>
      <c r="H1052" s="102"/>
      <c r="I1052" s="116">
        <f t="shared" ref="I1052:I1115" si="905">G1052*1.1</f>
        <v>9434700</v>
      </c>
      <c r="J1052" s="116">
        <f t="shared" ref="J1052:J1115" si="906">G1052/3</f>
        <v>2859000</v>
      </c>
      <c r="K1052" s="120">
        <f t="shared" ref="K1052" si="907">G1320</f>
        <v>9300000</v>
      </c>
      <c r="L1052" s="120">
        <f t="shared" ref="L1052" si="908">K1052-I1052</f>
        <v>-134700</v>
      </c>
      <c r="M1052" s="120">
        <f>J1052*$AI$6/200</f>
        <v>357375</v>
      </c>
      <c r="N1052" s="120">
        <f t="shared" si="891"/>
        <v>222675</v>
      </c>
      <c r="O1052" s="120">
        <f t="shared" si="886"/>
        <v>22000</v>
      </c>
      <c r="P1052" s="154">
        <f t="shared" si="885"/>
        <v>2.5715955581531269E-3</v>
      </c>
      <c r="Q1052" s="154">
        <f t="shared" si="892"/>
        <v>-1.7138755203289641E-2</v>
      </c>
      <c r="R1052" s="102">
        <v>1</v>
      </c>
    </row>
    <row r="1053" spans="1:18">
      <c r="A1053" s="102">
        <v>1052</v>
      </c>
      <c r="B1053" s="151" t="s">
        <v>2743</v>
      </c>
      <c r="C1053" s="150">
        <v>41633</v>
      </c>
      <c r="D1053" s="116">
        <v>8560000</v>
      </c>
      <c r="E1053" s="116">
        <v>8555000</v>
      </c>
      <c r="F1053" s="116">
        <v>8580000</v>
      </c>
      <c r="G1053" s="116">
        <v>8575000</v>
      </c>
      <c r="H1053" s="102"/>
      <c r="I1053" s="152">
        <v>0</v>
      </c>
      <c r="J1053" s="152">
        <v>0</v>
      </c>
      <c r="K1053" s="152">
        <v>0</v>
      </c>
      <c r="M1053" s="120">
        <f>J1053*$AI$6/200</f>
        <v>0</v>
      </c>
      <c r="N1053" s="120">
        <f t="shared" si="891"/>
        <v>0</v>
      </c>
      <c r="O1053" s="120">
        <f t="shared" si="886"/>
        <v>-2000</v>
      </c>
      <c r="P1053" s="154">
        <f t="shared" si="885"/>
        <v>-2.3318176518596245E-4</v>
      </c>
      <c r="Q1053" s="154">
        <f t="shared" si="892"/>
        <v>-1.8587837416532259E-2</v>
      </c>
    </row>
    <row r="1054" spans="1:18">
      <c r="A1054" s="102">
        <v>1053</v>
      </c>
      <c r="B1054" s="151" t="s">
        <v>2742</v>
      </c>
      <c r="C1054" s="150">
        <v>41634</v>
      </c>
      <c r="D1054" s="116">
        <v>8580000</v>
      </c>
      <c r="E1054" s="116">
        <v>8580000</v>
      </c>
      <c r="F1054" s="116">
        <v>8670000</v>
      </c>
      <c r="G1054" s="116">
        <v>8660000</v>
      </c>
      <c r="H1054" s="102"/>
      <c r="I1054" s="152">
        <v>0</v>
      </c>
      <c r="J1054" s="152">
        <v>0</v>
      </c>
      <c r="K1054" s="152">
        <v>0</v>
      </c>
      <c r="M1054" s="120">
        <f>J1054*$AI$6/200</f>
        <v>0</v>
      </c>
      <c r="N1054" s="120">
        <f t="shared" si="891"/>
        <v>0</v>
      </c>
      <c r="O1054" s="120">
        <f t="shared" si="886"/>
        <v>85000</v>
      </c>
      <c r="P1054" s="154">
        <f t="shared" si="885"/>
        <v>9.9125364431486875E-3</v>
      </c>
      <c r="Q1054" s="154">
        <f t="shared" si="892"/>
        <v>-5.1438302611181929E-4</v>
      </c>
    </row>
    <row r="1055" spans="1:18">
      <c r="A1055" s="102">
        <v>1054</v>
      </c>
      <c r="B1055" s="151" t="s">
        <v>2741</v>
      </c>
      <c r="C1055" s="150">
        <v>41636</v>
      </c>
      <c r="D1055" s="116">
        <v>8680000</v>
      </c>
      <c r="E1055" s="116">
        <v>8660000</v>
      </c>
      <c r="F1055" s="116">
        <v>8750000</v>
      </c>
      <c r="G1055" s="116">
        <v>8725000</v>
      </c>
      <c r="H1055" s="102"/>
      <c r="I1055" s="152">
        <v>0</v>
      </c>
      <c r="J1055" s="152">
        <v>0</v>
      </c>
      <c r="K1055" s="152">
        <v>0</v>
      </c>
      <c r="M1055" s="120">
        <f>J1055*$AI$6/200</f>
        <v>0</v>
      </c>
      <c r="N1055" s="120">
        <f t="shared" si="891"/>
        <v>0</v>
      </c>
      <c r="O1055" s="120">
        <f t="shared" si="886"/>
        <v>65000</v>
      </c>
      <c r="P1055" s="154">
        <f t="shared" si="885"/>
        <v>7.5057736720554272E-3</v>
      </c>
      <c r="Q1055" s="154">
        <f t="shared" si="892"/>
        <v>1.7556661575545026E-2</v>
      </c>
    </row>
    <row r="1056" spans="1:18">
      <c r="A1056" s="102">
        <v>1055</v>
      </c>
      <c r="B1056" s="151" t="s">
        <v>2740</v>
      </c>
      <c r="C1056" s="150">
        <v>41637</v>
      </c>
      <c r="D1056" s="116">
        <v>8700000</v>
      </c>
      <c r="E1056" s="116">
        <v>8700000</v>
      </c>
      <c r="F1056" s="116">
        <v>8830000</v>
      </c>
      <c r="G1056" s="116">
        <v>8825000</v>
      </c>
      <c r="H1056" s="102"/>
      <c r="I1056" s="153">
        <v>0</v>
      </c>
      <c r="J1056" s="153">
        <v>0</v>
      </c>
      <c r="K1056" s="153">
        <v>0</v>
      </c>
      <c r="M1056" s="120">
        <f>J1056*$AI$6/200</f>
        <v>0</v>
      </c>
      <c r="N1056" s="120">
        <f t="shared" si="891"/>
        <v>0</v>
      </c>
      <c r="O1056" s="120">
        <f t="shared" si="886"/>
        <v>100000</v>
      </c>
      <c r="P1056" s="154">
        <f t="shared" si="885"/>
        <v>1.1461318051575931E-2</v>
      </c>
      <c r="Q1056" s="154">
        <f t="shared" si="892"/>
        <v>1.7424362392136294E-2</v>
      </c>
    </row>
    <row r="1057" spans="1:18">
      <c r="A1057" s="102">
        <v>1056</v>
      </c>
      <c r="B1057" s="151" t="s">
        <v>2739</v>
      </c>
      <c r="C1057" s="150">
        <v>41638</v>
      </c>
      <c r="D1057" s="116">
        <v>8780000</v>
      </c>
      <c r="E1057" s="116">
        <v>8720000</v>
      </c>
      <c r="F1057" s="116">
        <v>8788000</v>
      </c>
      <c r="G1057" s="116">
        <v>8725000</v>
      </c>
      <c r="H1057" s="102"/>
      <c r="I1057" s="116">
        <f t="shared" ref="I1057:I1120" si="909">G1057*1.1</f>
        <v>9597500</v>
      </c>
      <c r="J1057" s="116">
        <f t="shared" ref="J1057:J1120" si="910">G1057/3</f>
        <v>2908333.3333333335</v>
      </c>
      <c r="K1057" s="120">
        <f t="shared" ref="K1057" si="911">G1325</f>
        <v>9244000</v>
      </c>
      <c r="L1057" s="120">
        <f t="shared" ref="L1057" si="912">K1057-I1057</f>
        <v>-353500</v>
      </c>
      <c r="M1057" s="120">
        <f>J1057*$AI$6/200</f>
        <v>363541.66666666674</v>
      </c>
      <c r="N1057" s="120">
        <f t="shared" si="891"/>
        <v>10041.666666666744</v>
      </c>
      <c r="O1057" s="120">
        <f t="shared" si="886"/>
        <v>-100000</v>
      </c>
      <c r="P1057" s="154">
        <f t="shared" si="885"/>
        <v>-1.1331444759206799E-2</v>
      </c>
      <c r="Q1057" s="154">
        <f t="shared" si="892"/>
        <v>3.1218041959747207E-2</v>
      </c>
      <c r="R1057" s="102">
        <v>1</v>
      </c>
    </row>
    <row r="1058" spans="1:18">
      <c r="A1058" s="102">
        <v>1057</v>
      </c>
      <c r="B1058" s="151" t="s">
        <v>2738</v>
      </c>
      <c r="C1058" s="150">
        <v>41639</v>
      </c>
      <c r="D1058" s="116">
        <v>8655000</v>
      </c>
      <c r="E1058" s="116">
        <v>8610000</v>
      </c>
      <c r="F1058" s="116">
        <v>8710000</v>
      </c>
      <c r="G1058" s="116">
        <v>8685000</v>
      </c>
      <c r="H1058" s="102"/>
      <c r="I1058" s="152">
        <v>0</v>
      </c>
      <c r="J1058" s="152">
        <v>0</v>
      </c>
      <c r="K1058" s="152">
        <v>0</v>
      </c>
      <c r="M1058" s="120">
        <f>J1058*$AI$6/200</f>
        <v>0</v>
      </c>
      <c r="N1058" s="120">
        <f t="shared" si="891"/>
        <v>0</v>
      </c>
      <c r="O1058" s="120">
        <f t="shared" si="886"/>
        <v>-40000</v>
      </c>
      <c r="P1058" s="154">
        <f t="shared" si="885"/>
        <v>-4.5845272206303722E-3</v>
      </c>
      <c r="Q1058" s="154">
        <f t="shared" si="892"/>
        <v>1.7315001642387286E-2</v>
      </c>
    </row>
    <row r="1059" spans="1:18">
      <c r="A1059" s="102">
        <v>1058</v>
      </c>
      <c r="B1059" s="151" t="s">
        <v>2737</v>
      </c>
      <c r="C1059" s="150">
        <v>41640</v>
      </c>
      <c r="D1059" s="116">
        <v>8675000</v>
      </c>
      <c r="E1059" s="116">
        <v>8635000</v>
      </c>
      <c r="F1059" s="116">
        <v>8675000</v>
      </c>
      <c r="G1059" s="116">
        <v>8660000</v>
      </c>
      <c r="H1059" s="102"/>
      <c r="I1059" s="152">
        <v>0</v>
      </c>
      <c r="J1059" s="152">
        <v>0</v>
      </c>
      <c r="K1059" s="152">
        <v>0</v>
      </c>
      <c r="M1059" s="120">
        <f>J1059*$AI$6/200</f>
        <v>0</v>
      </c>
      <c r="N1059" s="120">
        <f t="shared" si="891"/>
        <v>0</v>
      </c>
      <c r="O1059" s="120">
        <f t="shared" si="886"/>
        <v>-25000</v>
      </c>
      <c r="P1059" s="154">
        <f t="shared" si="885"/>
        <v>-2.8785261945883708E-3</v>
      </c>
      <c r="Q1059" s="154">
        <f t="shared" si="892"/>
        <v>1.2963656186942875E-2</v>
      </c>
    </row>
    <row r="1060" spans="1:18">
      <c r="A1060" s="102">
        <v>1059</v>
      </c>
      <c r="B1060" s="151" t="s">
        <v>2736</v>
      </c>
      <c r="C1060" s="150">
        <v>41641</v>
      </c>
      <c r="D1060" s="116">
        <v>8695000</v>
      </c>
      <c r="E1060" s="116">
        <v>8695000</v>
      </c>
      <c r="F1060" s="116">
        <v>8722000</v>
      </c>
      <c r="G1060" s="116">
        <v>8720000</v>
      </c>
      <c r="H1060" s="102"/>
      <c r="I1060" s="152">
        <v>0</v>
      </c>
      <c r="J1060" s="152">
        <v>0</v>
      </c>
      <c r="K1060" s="152">
        <v>0</v>
      </c>
      <c r="M1060" s="120">
        <f>J1060*$AI$6/200</f>
        <v>0</v>
      </c>
      <c r="N1060" s="120">
        <f t="shared" si="891"/>
        <v>0</v>
      </c>
      <c r="O1060" s="120">
        <f t="shared" si="886"/>
        <v>60000</v>
      </c>
      <c r="P1060" s="154">
        <f t="shared" si="885"/>
        <v>6.9284064665127024E-3</v>
      </c>
      <c r="Q1060" s="154">
        <f t="shared" si="892"/>
        <v>1.7259354920581577E-4</v>
      </c>
    </row>
    <row r="1061" spans="1:18">
      <c r="A1061" s="102">
        <v>1060</v>
      </c>
      <c r="B1061" s="151" t="s">
        <v>2735</v>
      </c>
      <c r="C1061" s="150">
        <v>41643</v>
      </c>
      <c r="D1061" s="116">
        <v>8810000</v>
      </c>
      <c r="E1061" s="116">
        <v>8730000</v>
      </c>
      <c r="F1061" s="116">
        <v>8810000</v>
      </c>
      <c r="G1061" s="116">
        <v>8750000</v>
      </c>
      <c r="H1061" s="102"/>
      <c r="I1061" s="153">
        <v>0</v>
      </c>
      <c r="J1061" s="153">
        <v>0</v>
      </c>
      <c r="K1061" s="153">
        <v>0</v>
      </c>
      <c r="M1061" s="120">
        <f>J1061*$AI$6/200</f>
        <v>0</v>
      </c>
      <c r="N1061" s="120">
        <f t="shared" si="891"/>
        <v>0</v>
      </c>
      <c r="O1061" s="120">
        <f t="shared" si="886"/>
        <v>30000</v>
      </c>
      <c r="P1061" s="154">
        <f t="shared" si="885"/>
        <v>3.4403669724770644E-3</v>
      </c>
      <c r="Q1061" s="154">
        <f t="shared" si="892"/>
        <v>-4.0477365633690907E-4</v>
      </c>
    </row>
    <row r="1062" spans="1:18">
      <c r="A1062" s="102">
        <v>1061</v>
      </c>
      <c r="B1062" s="151" t="s">
        <v>2734</v>
      </c>
      <c r="C1062" s="150">
        <v>41644</v>
      </c>
      <c r="D1062" s="116">
        <v>8745000</v>
      </c>
      <c r="E1062" s="116">
        <v>8735000</v>
      </c>
      <c r="F1062" s="116">
        <v>8780000</v>
      </c>
      <c r="G1062" s="116">
        <v>8760000</v>
      </c>
      <c r="H1062" s="102"/>
      <c r="I1062" s="116">
        <f t="shared" ref="I1062:I1125" si="913">G1062*1.1</f>
        <v>9636000</v>
      </c>
      <c r="J1062" s="116">
        <f t="shared" ref="J1062:J1125" si="914">G1062/3</f>
        <v>2920000</v>
      </c>
      <c r="K1062" s="120">
        <f t="shared" ref="K1062" si="915">G1330</f>
        <v>9025000</v>
      </c>
      <c r="L1062" s="120">
        <f t="shared" ref="L1062" si="916">K1062-I1062</f>
        <v>-611000</v>
      </c>
      <c r="M1062" s="120">
        <f>J1062*$AI$6/200</f>
        <v>365000</v>
      </c>
      <c r="N1062" s="120">
        <f t="shared" si="891"/>
        <v>-246000</v>
      </c>
      <c r="O1062" s="120">
        <f t="shared" si="886"/>
        <v>10000</v>
      </c>
      <c r="P1062" s="154">
        <f t="shared" si="885"/>
        <v>1.1428571428571429E-3</v>
      </c>
      <c r="Q1062" s="154">
        <f t="shared" si="892"/>
        <v>-8.4257247354357773E-3</v>
      </c>
      <c r="R1062" s="102">
        <v>1</v>
      </c>
    </row>
    <row r="1063" spans="1:18">
      <c r="A1063" s="102">
        <v>1062</v>
      </c>
      <c r="B1063" s="151" t="s">
        <v>2733</v>
      </c>
      <c r="C1063" s="150">
        <v>41645</v>
      </c>
      <c r="D1063" s="116">
        <v>8770000</v>
      </c>
      <c r="E1063" s="116">
        <v>8770000</v>
      </c>
      <c r="F1063" s="116">
        <v>8820000</v>
      </c>
      <c r="G1063" s="116">
        <v>8790000</v>
      </c>
      <c r="H1063" s="102"/>
      <c r="I1063" s="152">
        <v>0</v>
      </c>
      <c r="J1063" s="152">
        <v>0</v>
      </c>
      <c r="K1063" s="152">
        <v>0</v>
      </c>
      <c r="M1063" s="120">
        <f>J1063*$AI$6/200</f>
        <v>0</v>
      </c>
      <c r="N1063" s="120">
        <f t="shared" si="891"/>
        <v>0</v>
      </c>
      <c r="O1063" s="120">
        <f t="shared" si="886"/>
        <v>30000</v>
      </c>
      <c r="P1063" s="154">
        <f t="shared" si="885"/>
        <v>3.4246575342465752E-3</v>
      </c>
      <c r="Q1063" s="154">
        <f t="shared" si="892"/>
        <v>4.0485771666281672E-3</v>
      </c>
    </row>
    <row r="1064" spans="1:18">
      <c r="A1064" s="102">
        <v>1063</v>
      </c>
      <c r="B1064" s="151" t="s">
        <v>2732</v>
      </c>
      <c r="C1064" s="150">
        <v>41646</v>
      </c>
      <c r="D1064" s="116">
        <v>8790000</v>
      </c>
      <c r="E1064" s="116">
        <v>8770000</v>
      </c>
      <c r="F1064" s="116">
        <v>8805000</v>
      </c>
      <c r="G1064" s="116">
        <v>8770000</v>
      </c>
      <c r="H1064" s="102"/>
      <c r="I1064" s="152">
        <v>0</v>
      </c>
      <c r="J1064" s="152">
        <v>0</v>
      </c>
      <c r="K1064" s="152">
        <v>0</v>
      </c>
      <c r="M1064" s="120">
        <f>J1064*$AI$6/200</f>
        <v>0</v>
      </c>
      <c r="N1064" s="120">
        <f t="shared" si="891"/>
        <v>0</v>
      </c>
      <c r="O1064" s="120">
        <f t="shared" si="886"/>
        <v>-20000</v>
      </c>
      <c r="P1064" s="154">
        <f t="shared" si="885"/>
        <v>-2.2753128555176336E-3</v>
      </c>
      <c r="Q1064" s="154">
        <f t="shared" si="892"/>
        <v>1.2057761921505114E-2</v>
      </c>
    </row>
    <row r="1065" spans="1:18">
      <c r="A1065" s="102">
        <v>1064</v>
      </c>
      <c r="B1065" s="151" t="s">
        <v>2731</v>
      </c>
      <c r="C1065" s="150">
        <v>41647</v>
      </c>
      <c r="D1065" s="116">
        <v>8760000</v>
      </c>
      <c r="E1065" s="116">
        <v>8740000</v>
      </c>
      <c r="F1065" s="116">
        <v>8770000</v>
      </c>
      <c r="G1065" s="116">
        <v>8750000</v>
      </c>
      <c r="H1065" s="102"/>
      <c r="I1065" s="152">
        <v>0</v>
      </c>
      <c r="J1065" s="152">
        <v>0</v>
      </c>
      <c r="K1065" s="152">
        <v>0</v>
      </c>
      <c r="M1065" s="120">
        <f>J1065*$AI$6/200</f>
        <v>0</v>
      </c>
      <c r="N1065" s="120">
        <f t="shared" si="891"/>
        <v>0</v>
      </c>
      <c r="O1065" s="120">
        <f t="shared" si="886"/>
        <v>-20000</v>
      </c>
      <c r="P1065" s="154">
        <f t="shared" si="885"/>
        <v>-2.2805017103762829E-3</v>
      </c>
      <c r="Q1065" s="154">
        <f t="shared" si="892"/>
        <v>1.266097526057585E-2</v>
      </c>
    </row>
    <row r="1066" spans="1:18">
      <c r="A1066" s="102">
        <v>1065</v>
      </c>
      <c r="B1066" s="151" t="s">
        <v>2730</v>
      </c>
      <c r="C1066" s="150">
        <v>41648</v>
      </c>
      <c r="D1066" s="116">
        <v>8750000</v>
      </c>
      <c r="E1066" s="116">
        <v>8730000</v>
      </c>
      <c r="F1066" s="116">
        <v>8755000</v>
      </c>
      <c r="G1066" s="116">
        <v>8740000</v>
      </c>
      <c r="H1066" s="102"/>
      <c r="I1066" s="153">
        <v>0</v>
      </c>
      <c r="J1066" s="153">
        <v>0</v>
      </c>
      <c r="K1066" s="153">
        <v>0</v>
      </c>
      <c r="M1066" s="120">
        <f>J1066*$AI$6/200</f>
        <v>0</v>
      </c>
      <c r="N1066" s="120">
        <f t="shared" si="891"/>
        <v>0</v>
      </c>
      <c r="O1066" s="120">
        <f t="shared" si="886"/>
        <v>-10000</v>
      </c>
      <c r="P1066" s="154">
        <f t="shared" si="885"/>
        <v>-1.1428571428571429E-3</v>
      </c>
      <c r="Q1066" s="154">
        <f t="shared" si="892"/>
        <v>3.4520670836868661E-3</v>
      </c>
    </row>
    <row r="1067" spans="1:18">
      <c r="A1067" s="102">
        <v>1066</v>
      </c>
      <c r="B1067" s="151" t="s">
        <v>2729</v>
      </c>
      <c r="C1067" s="150">
        <v>41650</v>
      </c>
      <c r="D1067" s="116">
        <v>8790000</v>
      </c>
      <c r="E1067" s="116">
        <v>8790000</v>
      </c>
      <c r="F1067" s="116">
        <v>8830000</v>
      </c>
      <c r="G1067" s="116">
        <v>8812000</v>
      </c>
      <c r="H1067" s="102"/>
      <c r="I1067" s="116">
        <f t="shared" ref="I1067:I1130" si="917">G1067*1.1</f>
        <v>9693200</v>
      </c>
      <c r="J1067" s="116">
        <f t="shared" ref="J1067:J1130" si="918">G1067/3</f>
        <v>2937333.3333333335</v>
      </c>
      <c r="K1067" s="120">
        <f t="shared" ref="K1067" si="919">G1335</f>
        <v>9030000</v>
      </c>
      <c r="L1067" s="120">
        <f t="shared" ref="L1067" si="920">K1067-I1067</f>
        <v>-663200</v>
      </c>
      <c r="M1067" s="120">
        <f>J1067*$AI$6/200</f>
        <v>367166.66666666674</v>
      </c>
      <c r="N1067" s="120">
        <f t="shared" si="891"/>
        <v>-296033.33333333326</v>
      </c>
      <c r="O1067" s="120">
        <f t="shared" si="886"/>
        <v>72000</v>
      </c>
      <c r="P1067" s="154">
        <f t="shared" si="885"/>
        <v>8.2379862700228835E-3</v>
      </c>
      <c r="Q1067" s="154">
        <f t="shared" si="892"/>
        <v>-1.1311570316473408E-3</v>
      </c>
      <c r="R1067" s="102">
        <v>1</v>
      </c>
    </row>
    <row r="1068" spans="1:18">
      <c r="A1068" s="102">
        <v>1067</v>
      </c>
      <c r="B1068" s="151" t="s">
        <v>2728</v>
      </c>
      <c r="C1068" s="150">
        <v>41651</v>
      </c>
      <c r="D1068" s="116">
        <v>8810000</v>
      </c>
      <c r="E1068" s="116">
        <v>8770000</v>
      </c>
      <c r="F1068" s="116">
        <v>8825000</v>
      </c>
      <c r="G1068" s="116">
        <v>8770000</v>
      </c>
      <c r="H1068" s="102"/>
      <c r="I1068" s="152">
        <v>0</v>
      </c>
      <c r="J1068" s="152">
        <v>0</v>
      </c>
      <c r="K1068" s="152">
        <v>0</v>
      </c>
      <c r="M1068" s="120">
        <f>J1068*$AI$6/200</f>
        <v>0</v>
      </c>
      <c r="N1068" s="120">
        <f t="shared" si="891"/>
        <v>0</v>
      </c>
      <c r="O1068" s="120">
        <f t="shared" si="886"/>
        <v>-42000</v>
      </c>
      <c r="P1068" s="154">
        <f t="shared" si="885"/>
        <v>-4.7662278710848844E-3</v>
      </c>
      <c r="Q1068" s="154">
        <f t="shared" si="892"/>
        <v>5.9639720955183993E-3</v>
      </c>
    </row>
    <row r="1069" spans="1:18">
      <c r="A1069" s="102">
        <v>1068</v>
      </c>
      <c r="B1069" s="151" t="s">
        <v>2727</v>
      </c>
      <c r="C1069" s="150">
        <v>41652</v>
      </c>
      <c r="D1069" s="116">
        <v>8725000</v>
      </c>
      <c r="E1069" s="116">
        <v>8670000</v>
      </c>
      <c r="F1069" s="116">
        <v>8730000</v>
      </c>
      <c r="G1069" s="116">
        <v>8730000</v>
      </c>
      <c r="H1069" s="102"/>
      <c r="I1069" s="152">
        <v>0</v>
      </c>
      <c r="J1069" s="152">
        <v>0</v>
      </c>
      <c r="K1069" s="152">
        <v>0</v>
      </c>
      <c r="M1069" s="120">
        <f>J1069*$AI$6/200</f>
        <v>0</v>
      </c>
      <c r="N1069" s="120">
        <f t="shared" si="891"/>
        <v>0</v>
      </c>
      <c r="O1069" s="120">
        <f t="shared" si="886"/>
        <v>-40000</v>
      </c>
      <c r="P1069" s="154">
        <f t="shared" si="885"/>
        <v>-4.5610034207525657E-3</v>
      </c>
      <c r="Q1069" s="154">
        <f t="shared" si="892"/>
        <v>-2.2269133098130611E-3</v>
      </c>
    </row>
    <row r="1070" spans="1:18">
      <c r="A1070" s="102">
        <v>1069</v>
      </c>
      <c r="B1070" s="151" t="s">
        <v>2726</v>
      </c>
      <c r="C1070" s="150">
        <v>41653</v>
      </c>
      <c r="D1070" s="116">
        <v>8740000</v>
      </c>
      <c r="E1070" s="116">
        <v>8710000</v>
      </c>
      <c r="F1070" s="116">
        <v>8770000</v>
      </c>
      <c r="G1070" s="116">
        <v>8710000</v>
      </c>
      <c r="H1070" s="102"/>
      <c r="I1070" s="152">
        <v>0</v>
      </c>
      <c r="J1070" s="152">
        <v>0</v>
      </c>
      <c r="K1070" s="152">
        <v>0</v>
      </c>
      <c r="M1070" s="120">
        <f>J1070*$AI$6/200</f>
        <v>0</v>
      </c>
      <c r="N1070" s="120">
        <f t="shared" si="891"/>
        <v>0</v>
      </c>
      <c r="O1070" s="120">
        <f t="shared" si="886"/>
        <v>-20000</v>
      </c>
      <c r="P1070" s="154">
        <f t="shared" si="885"/>
        <v>-2.2909507445589921E-3</v>
      </c>
      <c r="Q1070" s="154">
        <f t="shared" si="892"/>
        <v>-4.5126038750479928E-3</v>
      </c>
    </row>
    <row r="1071" spans="1:18">
      <c r="A1071" s="102">
        <v>1070</v>
      </c>
      <c r="B1071" s="151" t="s">
        <v>2725</v>
      </c>
      <c r="C1071" s="150">
        <v>41654</v>
      </c>
      <c r="D1071" s="116">
        <v>8695000</v>
      </c>
      <c r="E1071" s="116">
        <v>8685000</v>
      </c>
      <c r="F1071" s="116">
        <v>8710000</v>
      </c>
      <c r="G1071" s="116">
        <v>8710000</v>
      </c>
      <c r="H1071" s="102"/>
      <c r="I1071" s="153">
        <v>0</v>
      </c>
      <c r="J1071" s="153">
        <v>0</v>
      </c>
      <c r="K1071" s="153">
        <v>0</v>
      </c>
      <c r="M1071" s="120">
        <f>J1071*$AI$6/200</f>
        <v>0</v>
      </c>
      <c r="N1071" s="120">
        <f t="shared" si="891"/>
        <v>0</v>
      </c>
      <c r="O1071" s="120">
        <f t="shared" si="886"/>
        <v>0</v>
      </c>
      <c r="P1071" s="154">
        <f t="shared" si="885"/>
        <v>0</v>
      </c>
      <c r="Q1071" s="154">
        <f t="shared" si="892"/>
        <v>-4.5230529092307025E-3</v>
      </c>
    </row>
    <row r="1072" spans="1:18">
      <c r="A1072" s="102">
        <v>1071</v>
      </c>
      <c r="B1072" s="151" t="s">
        <v>2724</v>
      </c>
      <c r="C1072" s="150">
        <v>41655</v>
      </c>
      <c r="D1072" s="116">
        <v>8705000</v>
      </c>
      <c r="E1072" s="116">
        <v>8675000</v>
      </c>
      <c r="F1072" s="116">
        <v>8707000</v>
      </c>
      <c r="G1072" s="116">
        <v>8680000</v>
      </c>
      <c r="H1072" s="102"/>
      <c r="I1072" s="116">
        <f t="shared" ref="I1072:I1135" si="921">G1072*1.1</f>
        <v>9548000</v>
      </c>
      <c r="J1072" s="116">
        <f t="shared" ref="J1072:J1135" si="922">G1072/3</f>
        <v>2893333.3333333335</v>
      </c>
      <c r="K1072" s="120">
        <f t="shared" ref="K1072" si="923">G1340</f>
        <v>9150000</v>
      </c>
      <c r="L1072" s="120">
        <f t="shared" ref="L1072" si="924">K1072-I1072</f>
        <v>-398000</v>
      </c>
      <c r="M1072" s="120">
        <f>J1072*$AI$6/200</f>
        <v>361666.66666666674</v>
      </c>
      <c r="N1072" s="120">
        <f t="shared" si="891"/>
        <v>-36333.333333333256</v>
      </c>
      <c r="O1072" s="120">
        <f t="shared" si="886"/>
        <v>-30000</v>
      </c>
      <c r="P1072" s="154">
        <f t="shared" si="885"/>
        <v>-3.4443168771526979E-3</v>
      </c>
      <c r="Q1072" s="154">
        <f t="shared" si="892"/>
        <v>-3.3801957663735587E-3</v>
      </c>
      <c r="R1072" s="102">
        <v>1</v>
      </c>
    </row>
    <row r="1073" spans="1:18">
      <c r="A1073" s="102">
        <v>1072</v>
      </c>
      <c r="B1073" s="151" t="s">
        <v>2723</v>
      </c>
      <c r="C1073" s="150">
        <v>41657</v>
      </c>
      <c r="D1073" s="116">
        <v>8720000</v>
      </c>
      <c r="E1073" s="116">
        <v>8620000</v>
      </c>
      <c r="F1073" s="116">
        <v>8720000</v>
      </c>
      <c r="G1073" s="116">
        <v>8620000</v>
      </c>
      <c r="H1073" s="102"/>
      <c r="I1073" s="152">
        <v>0</v>
      </c>
      <c r="J1073" s="152">
        <v>0</v>
      </c>
      <c r="K1073" s="152">
        <v>0</v>
      </c>
      <c r="M1073" s="120">
        <f>J1073*$AI$6/200</f>
        <v>0</v>
      </c>
      <c r="N1073" s="120">
        <f t="shared" si="891"/>
        <v>0</v>
      </c>
      <c r="O1073" s="120">
        <f t="shared" si="886"/>
        <v>-60000</v>
      </c>
      <c r="P1073" s="154">
        <f t="shared" si="885"/>
        <v>-6.9124423963133645E-3</v>
      </c>
      <c r="Q1073" s="154">
        <f t="shared" si="892"/>
        <v>-1.506249891354914E-2</v>
      </c>
    </row>
    <row r="1074" spans="1:18">
      <c r="A1074" s="102">
        <v>1073</v>
      </c>
      <c r="B1074" s="151" t="s">
        <v>2722</v>
      </c>
      <c r="C1074" s="150">
        <v>41658</v>
      </c>
      <c r="D1074" s="116">
        <v>8640000</v>
      </c>
      <c r="E1074" s="116">
        <v>8560000</v>
      </c>
      <c r="F1074" s="116">
        <v>8640000</v>
      </c>
      <c r="G1074" s="116">
        <v>8560000</v>
      </c>
      <c r="H1074" s="102"/>
      <c r="I1074" s="152">
        <v>0</v>
      </c>
      <c r="J1074" s="152">
        <v>0</v>
      </c>
      <c r="K1074" s="152">
        <v>0</v>
      </c>
      <c r="M1074" s="120">
        <f>J1074*$AI$6/200</f>
        <v>0</v>
      </c>
      <c r="N1074" s="120">
        <f t="shared" si="891"/>
        <v>0</v>
      </c>
      <c r="O1074" s="120">
        <f t="shared" si="886"/>
        <v>-60000</v>
      </c>
      <c r="P1074" s="154">
        <f t="shared" si="885"/>
        <v>-6.9605568445475635E-3</v>
      </c>
      <c r="Q1074" s="154">
        <f t="shared" si="892"/>
        <v>-1.7208713438777622E-2</v>
      </c>
    </row>
    <row r="1075" spans="1:18">
      <c r="A1075" s="102">
        <v>1074</v>
      </c>
      <c r="B1075" s="151" t="s">
        <v>2721</v>
      </c>
      <c r="C1075" s="150">
        <v>41659</v>
      </c>
      <c r="D1075" s="116">
        <v>8540000</v>
      </c>
      <c r="E1075" s="116">
        <v>8500000</v>
      </c>
      <c r="F1075" s="116">
        <v>8570000</v>
      </c>
      <c r="G1075" s="116">
        <v>8500000</v>
      </c>
      <c r="H1075" s="102"/>
      <c r="I1075" s="152">
        <v>0</v>
      </c>
      <c r="J1075" s="152">
        <v>0</v>
      </c>
      <c r="K1075" s="152">
        <v>0</v>
      </c>
      <c r="M1075" s="120">
        <f>J1075*$AI$6/200</f>
        <v>0</v>
      </c>
      <c r="N1075" s="120">
        <f t="shared" si="891"/>
        <v>0</v>
      </c>
      <c r="O1075" s="120">
        <f t="shared" si="886"/>
        <v>-60000</v>
      </c>
      <c r="P1075" s="154">
        <f t="shared" si="885"/>
        <v>-7.0093457943925233E-3</v>
      </c>
      <c r="Q1075" s="154">
        <f t="shared" si="892"/>
        <v>-1.9608266862572617E-2</v>
      </c>
    </row>
    <row r="1076" spans="1:18">
      <c r="A1076" s="102">
        <v>1075</v>
      </c>
      <c r="B1076" s="151" t="s">
        <v>2720</v>
      </c>
      <c r="C1076" s="150">
        <v>41660</v>
      </c>
      <c r="D1076" s="116">
        <v>8560000</v>
      </c>
      <c r="E1076" s="116">
        <v>8560000</v>
      </c>
      <c r="F1076" s="116">
        <v>8620000</v>
      </c>
      <c r="G1076" s="116">
        <v>8590000</v>
      </c>
      <c r="H1076" s="102"/>
      <c r="I1076" s="153">
        <v>0</v>
      </c>
      <c r="J1076" s="153">
        <v>0</v>
      </c>
      <c r="K1076" s="153">
        <v>0</v>
      </c>
      <c r="M1076" s="120">
        <f>J1076*$AI$6/200</f>
        <v>0</v>
      </c>
      <c r="N1076" s="120">
        <f t="shared" si="891"/>
        <v>0</v>
      </c>
      <c r="O1076" s="120">
        <f t="shared" si="886"/>
        <v>90000</v>
      </c>
      <c r="P1076" s="154">
        <f t="shared" si="885"/>
        <v>1.0588235294117647E-2</v>
      </c>
      <c r="Q1076" s="154">
        <f t="shared" si="892"/>
        <v>-2.432666191240615E-2</v>
      </c>
    </row>
    <row r="1077" spans="1:18">
      <c r="A1077" s="102">
        <v>1076</v>
      </c>
      <c r="B1077" s="151" t="s">
        <v>2719</v>
      </c>
      <c r="C1077" s="150">
        <v>41661</v>
      </c>
      <c r="D1077" s="116">
        <v>8625000</v>
      </c>
      <c r="E1077" s="116">
        <v>8610000</v>
      </c>
      <c r="F1077" s="116">
        <v>8690000</v>
      </c>
      <c r="G1077" s="116">
        <v>8640000</v>
      </c>
      <c r="H1077" s="102"/>
      <c r="I1077" s="116">
        <f t="shared" ref="I1077:I1140" si="925">G1077*1.1</f>
        <v>9504000</v>
      </c>
      <c r="J1077" s="116">
        <f t="shared" ref="J1077:J1140" si="926">G1077/3</f>
        <v>2880000</v>
      </c>
      <c r="K1077" s="120">
        <f t="shared" ref="K1077" si="927">G1345</f>
        <v>9140000</v>
      </c>
      <c r="L1077" s="120">
        <f t="shared" ref="L1077" si="928">K1077-I1077</f>
        <v>-364000</v>
      </c>
      <c r="M1077" s="120">
        <f>J1077*$AI$6/200</f>
        <v>360000</v>
      </c>
      <c r="N1077" s="120">
        <f t="shared" si="891"/>
        <v>-4000</v>
      </c>
      <c r="O1077" s="120">
        <f t="shared" si="886"/>
        <v>50000</v>
      </c>
      <c r="P1077" s="154">
        <f t="shared" si="885"/>
        <v>5.8207217694994182E-3</v>
      </c>
      <c r="Q1077" s="154">
        <f t="shared" si="892"/>
        <v>-1.3738426618288503E-2</v>
      </c>
      <c r="R1077" s="102">
        <v>1</v>
      </c>
    </row>
    <row r="1078" spans="1:18">
      <c r="A1078" s="102">
        <v>1077</v>
      </c>
      <c r="B1078" s="151" t="s">
        <v>2718</v>
      </c>
      <c r="C1078" s="150">
        <v>41662</v>
      </c>
      <c r="D1078" s="116">
        <v>8625000</v>
      </c>
      <c r="E1078" s="116">
        <v>8600000</v>
      </c>
      <c r="F1078" s="116">
        <v>8680000</v>
      </c>
      <c r="G1078" s="116">
        <v>8680000</v>
      </c>
      <c r="H1078" s="102"/>
      <c r="I1078" s="152">
        <v>0</v>
      </c>
      <c r="J1078" s="152">
        <v>0</v>
      </c>
      <c r="K1078" s="152">
        <v>0</v>
      </c>
      <c r="M1078" s="120">
        <f>J1078*$AI$6/200</f>
        <v>0</v>
      </c>
      <c r="N1078" s="120">
        <f t="shared" si="891"/>
        <v>0</v>
      </c>
      <c r="O1078" s="120">
        <f t="shared" si="886"/>
        <v>40000</v>
      </c>
      <c r="P1078" s="154">
        <f t="shared" si="885"/>
        <v>4.6296296296296294E-3</v>
      </c>
      <c r="Q1078" s="154">
        <f t="shared" si="892"/>
        <v>-4.4733879716363882E-3</v>
      </c>
    </row>
    <row r="1079" spans="1:18">
      <c r="A1079" s="102">
        <v>1078</v>
      </c>
      <c r="B1079" s="151" t="s">
        <v>2717</v>
      </c>
      <c r="C1079" s="150">
        <v>41664</v>
      </c>
      <c r="D1079" s="116">
        <v>8750000</v>
      </c>
      <c r="E1079" s="116">
        <v>8750000</v>
      </c>
      <c r="F1079" s="116">
        <v>8810000</v>
      </c>
      <c r="G1079" s="116">
        <v>8785000</v>
      </c>
      <c r="H1079" s="102"/>
      <c r="I1079" s="152">
        <v>0</v>
      </c>
      <c r="J1079" s="152">
        <v>0</v>
      </c>
      <c r="K1079" s="152">
        <v>0</v>
      </c>
      <c r="M1079" s="120">
        <f>J1079*$AI$6/200</f>
        <v>0</v>
      </c>
      <c r="N1079" s="120">
        <f t="shared" si="891"/>
        <v>0</v>
      </c>
      <c r="O1079" s="120">
        <f t="shared" si="886"/>
        <v>105000</v>
      </c>
      <c r="P1079" s="154">
        <f t="shared" si="885"/>
        <v>1.2096774193548387E-2</v>
      </c>
      <c r="Q1079" s="154">
        <f t="shared" si="892"/>
        <v>7.0686840543066065E-3</v>
      </c>
    </row>
    <row r="1080" spans="1:18">
      <c r="A1080" s="102">
        <v>1079</v>
      </c>
      <c r="B1080" s="151" t="s">
        <v>2716</v>
      </c>
      <c r="C1080" s="150">
        <v>41665</v>
      </c>
      <c r="D1080" s="116">
        <v>8788000</v>
      </c>
      <c r="E1080" s="116">
        <v>8756000</v>
      </c>
      <c r="F1080" s="116">
        <v>8793000</v>
      </c>
      <c r="G1080" s="116">
        <v>8763000</v>
      </c>
      <c r="H1080" s="102"/>
      <c r="I1080" s="152">
        <v>0</v>
      </c>
      <c r="J1080" s="152">
        <v>0</v>
      </c>
      <c r="K1080" s="152">
        <v>0</v>
      </c>
      <c r="M1080" s="120">
        <f>J1080*$AI$6/200</f>
        <v>0</v>
      </c>
      <c r="N1080" s="120">
        <f t="shared" si="891"/>
        <v>0</v>
      </c>
      <c r="O1080" s="120">
        <f t="shared" si="886"/>
        <v>-22000</v>
      </c>
      <c r="P1080" s="154">
        <f t="shared" si="885"/>
        <v>-2.5042686397268072E-3</v>
      </c>
      <c r="Q1080" s="154">
        <f t="shared" si="892"/>
        <v>2.6126015092402557E-2</v>
      </c>
    </row>
    <row r="1081" spans="1:18">
      <c r="A1081" s="102">
        <v>1080</v>
      </c>
      <c r="B1081" s="151" t="s">
        <v>2715</v>
      </c>
      <c r="C1081" s="150">
        <v>41666</v>
      </c>
      <c r="D1081" s="116">
        <v>8765000</v>
      </c>
      <c r="E1081" s="116">
        <v>8745000</v>
      </c>
      <c r="F1081" s="116">
        <v>8790000</v>
      </c>
      <c r="G1081" s="116">
        <v>8746000</v>
      </c>
      <c r="H1081" s="102"/>
      <c r="I1081" s="153">
        <v>0</v>
      </c>
      <c r="J1081" s="153">
        <v>0</v>
      </c>
      <c r="K1081" s="153">
        <v>0</v>
      </c>
      <c r="M1081" s="120">
        <f>J1081*$AI$6/200</f>
        <v>0</v>
      </c>
      <c r="N1081" s="120">
        <f t="shared" si="891"/>
        <v>0</v>
      </c>
      <c r="O1081" s="120">
        <f t="shared" si="886"/>
        <v>-17000</v>
      </c>
      <c r="P1081" s="154">
        <f t="shared" si="885"/>
        <v>-1.9399748944425425E-3</v>
      </c>
      <c r="Q1081" s="154">
        <f t="shared" si="892"/>
        <v>3.0631092247068278E-2</v>
      </c>
    </row>
    <row r="1082" spans="1:18">
      <c r="A1082" s="102">
        <v>1081</v>
      </c>
      <c r="B1082" s="151" t="s">
        <v>2714</v>
      </c>
      <c r="C1082" s="150">
        <v>41667</v>
      </c>
      <c r="D1082" s="116">
        <v>8755000</v>
      </c>
      <c r="E1082" s="116">
        <v>8738000</v>
      </c>
      <c r="F1082" s="116">
        <v>8762000</v>
      </c>
      <c r="G1082" s="116">
        <v>8745000</v>
      </c>
      <c r="H1082" s="102"/>
      <c r="I1082" s="116">
        <f t="shared" ref="I1082:I1145" si="929">G1082*1.1</f>
        <v>9619500</v>
      </c>
      <c r="J1082" s="116">
        <f t="shared" ref="J1082:J1145" si="930">G1082/3</f>
        <v>2915000</v>
      </c>
      <c r="K1082" s="120">
        <f t="shared" ref="K1082" si="931">G1350</f>
        <v>9380000</v>
      </c>
      <c r="L1082" s="120">
        <f t="shared" ref="L1082" si="932">K1082-I1082</f>
        <v>-239500</v>
      </c>
      <c r="M1082" s="120">
        <f>J1082*$AI$6/200</f>
        <v>364375</v>
      </c>
      <c r="N1082" s="120">
        <f t="shared" si="891"/>
        <v>124875</v>
      </c>
      <c r="O1082" s="120">
        <f t="shared" si="886"/>
        <v>-1000</v>
      </c>
      <c r="P1082" s="154">
        <f t="shared" si="885"/>
        <v>-1.1433798307797851E-4</v>
      </c>
      <c r="Q1082" s="154">
        <f t="shared" si="892"/>
        <v>1.8102882058508088E-2</v>
      </c>
      <c r="R1082" s="102">
        <v>1</v>
      </c>
    </row>
    <row r="1083" spans="1:18">
      <c r="A1083" s="102">
        <v>1082</v>
      </c>
      <c r="B1083" s="151" t="s">
        <v>2713</v>
      </c>
      <c r="C1083" s="150">
        <v>41668</v>
      </c>
      <c r="D1083" s="116">
        <v>8750000</v>
      </c>
      <c r="E1083" s="116">
        <v>8747000</v>
      </c>
      <c r="F1083" s="116">
        <v>8778000</v>
      </c>
      <c r="G1083" s="116">
        <v>8755000</v>
      </c>
      <c r="H1083" s="102"/>
      <c r="I1083" s="152">
        <v>0</v>
      </c>
      <c r="J1083" s="152">
        <v>0</v>
      </c>
      <c r="K1083" s="152">
        <v>0</v>
      </c>
      <c r="M1083" s="120">
        <f>J1083*$AI$6/200</f>
        <v>0</v>
      </c>
      <c r="N1083" s="120">
        <f t="shared" si="891"/>
        <v>0</v>
      </c>
      <c r="O1083" s="120">
        <f t="shared" si="886"/>
        <v>10000</v>
      </c>
      <c r="P1083" s="154">
        <f t="shared" si="885"/>
        <v>1.1435105774728416E-3</v>
      </c>
      <c r="Q1083" s="154">
        <f t="shared" si="892"/>
        <v>1.2167822305930687E-2</v>
      </c>
    </row>
    <row r="1084" spans="1:18">
      <c r="A1084" s="102">
        <v>1083</v>
      </c>
      <c r="B1084" s="151" t="s">
        <v>2712</v>
      </c>
      <c r="C1084" s="150">
        <v>41669</v>
      </c>
      <c r="D1084" s="116">
        <v>8753000</v>
      </c>
      <c r="E1084" s="116">
        <v>8675000</v>
      </c>
      <c r="F1084" s="116">
        <v>8755000</v>
      </c>
      <c r="G1084" s="116">
        <v>8685000</v>
      </c>
      <c r="H1084" s="102"/>
      <c r="I1084" s="152">
        <v>0</v>
      </c>
      <c r="J1084" s="152">
        <v>0</v>
      </c>
      <c r="K1084" s="152">
        <v>0</v>
      </c>
      <c r="M1084" s="120">
        <f>J1084*$AI$6/200</f>
        <v>0</v>
      </c>
      <c r="N1084" s="120">
        <f t="shared" si="891"/>
        <v>0</v>
      </c>
      <c r="O1084" s="120">
        <f t="shared" si="886"/>
        <v>-70000</v>
      </c>
      <c r="P1084" s="154">
        <f t="shared" si="885"/>
        <v>-7.9954311821816108E-3</v>
      </c>
      <c r="Q1084" s="154">
        <f t="shared" si="892"/>
        <v>8.6817032537739001E-3</v>
      </c>
    </row>
    <row r="1085" spans="1:18">
      <c r="A1085" s="102">
        <v>1084</v>
      </c>
      <c r="B1085" s="151" t="s">
        <v>2711</v>
      </c>
      <c r="C1085" s="150">
        <v>41670</v>
      </c>
      <c r="D1085" s="116">
        <v>8680000</v>
      </c>
      <c r="E1085" s="116">
        <v>8670000</v>
      </c>
      <c r="F1085" s="116">
        <v>8713000</v>
      </c>
      <c r="G1085" s="116">
        <v>8682000</v>
      </c>
      <c r="H1085" s="102"/>
      <c r="I1085" s="152">
        <v>0</v>
      </c>
      <c r="J1085" s="152">
        <v>0</v>
      </c>
      <c r="K1085" s="152">
        <v>0</v>
      </c>
      <c r="M1085" s="120">
        <f>J1085*$AI$6/200</f>
        <v>0</v>
      </c>
      <c r="N1085" s="120">
        <f t="shared" si="891"/>
        <v>0</v>
      </c>
      <c r="O1085" s="120">
        <f t="shared" si="886"/>
        <v>-3000</v>
      </c>
      <c r="P1085" s="154">
        <f t="shared" si="885"/>
        <v>-3.4542314335060447E-4</v>
      </c>
      <c r="Q1085" s="154">
        <f t="shared" si="892"/>
        <v>-1.1410502121956097E-2</v>
      </c>
    </row>
    <row r="1086" spans="1:18">
      <c r="A1086" s="102">
        <v>1085</v>
      </c>
      <c r="B1086" s="151" t="s">
        <v>2710</v>
      </c>
      <c r="C1086" s="150">
        <v>41671</v>
      </c>
      <c r="D1086" s="116">
        <v>8680000</v>
      </c>
      <c r="E1086" s="116">
        <v>8675000</v>
      </c>
      <c r="F1086" s="116">
        <v>8705000</v>
      </c>
      <c r="G1086" s="116">
        <v>8703000</v>
      </c>
      <c r="H1086" s="102"/>
      <c r="I1086" s="153">
        <v>0</v>
      </c>
      <c r="J1086" s="153">
        <v>0</v>
      </c>
      <c r="K1086" s="153">
        <v>0</v>
      </c>
      <c r="M1086" s="120">
        <f>J1086*$AI$6/200</f>
        <v>0</v>
      </c>
      <c r="N1086" s="120">
        <f t="shared" si="891"/>
        <v>0</v>
      </c>
      <c r="O1086" s="120">
        <f t="shared" si="886"/>
        <v>21000</v>
      </c>
      <c r="P1086" s="154">
        <f t="shared" si="885"/>
        <v>2.4187975120939877E-3</v>
      </c>
      <c r="Q1086" s="154">
        <f t="shared" si="892"/>
        <v>-9.2516566255798956E-3</v>
      </c>
    </row>
    <row r="1087" spans="1:18">
      <c r="A1087" s="102">
        <v>1086</v>
      </c>
      <c r="B1087" s="151" t="s">
        <v>2709</v>
      </c>
      <c r="C1087" s="150">
        <v>41672</v>
      </c>
      <c r="D1087" s="116">
        <v>8710000</v>
      </c>
      <c r="E1087" s="116">
        <v>8700000</v>
      </c>
      <c r="F1087" s="116">
        <v>8735000</v>
      </c>
      <c r="G1087" s="116">
        <v>8735000</v>
      </c>
      <c r="H1087" s="102"/>
      <c r="I1087" s="116">
        <f t="shared" ref="I1087:I1150" si="933">G1087*1.1</f>
        <v>9608500</v>
      </c>
      <c r="J1087" s="116">
        <f t="shared" ref="J1087:J1150" si="934">G1087/3</f>
        <v>2911666.6666666665</v>
      </c>
      <c r="K1087" s="120">
        <f t="shared" ref="K1087" si="935">G1355</f>
        <v>9555000</v>
      </c>
      <c r="L1087" s="120">
        <f t="shared" ref="L1087" si="936">K1087-I1087</f>
        <v>-53500</v>
      </c>
      <c r="M1087" s="120">
        <f>J1087*$AI$6/200</f>
        <v>363958.33333333326</v>
      </c>
      <c r="N1087" s="120">
        <f t="shared" si="891"/>
        <v>310458.33333333326</v>
      </c>
      <c r="O1087" s="120">
        <f t="shared" si="886"/>
        <v>32000</v>
      </c>
      <c r="P1087" s="154">
        <f t="shared" si="885"/>
        <v>3.6768930253935424E-3</v>
      </c>
      <c r="Q1087" s="154">
        <f t="shared" si="892"/>
        <v>-4.8928842190433652E-3</v>
      </c>
      <c r="R1087" s="102">
        <v>1</v>
      </c>
    </row>
    <row r="1088" spans="1:18">
      <c r="A1088" s="102">
        <v>1087</v>
      </c>
      <c r="B1088" s="151" t="s">
        <v>2708</v>
      </c>
      <c r="C1088" s="150">
        <v>41673</v>
      </c>
      <c r="D1088" s="116">
        <v>8740000</v>
      </c>
      <c r="E1088" s="116">
        <v>8719000</v>
      </c>
      <c r="F1088" s="116">
        <v>8767000</v>
      </c>
      <c r="G1088" s="116">
        <v>8762000</v>
      </c>
      <c r="H1088" s="102"/>
      <c r="I1088" s="152">
        <v>0</v>
      </c>
      <c r="J1088" s="152">
        <v>0</v>
      </c>
      <c r="K1088" s="152">
        <v>0</v>
      </c>
      <c r="M1088" s="120">
        <f>J1088*$AI$6/200</f>
        <v>0</v>
      </c>
      <c r="N1088" s="120">
        <f t="shared" si="891"/>
        <v>0</v>
      </c>
      <c r="O1088" s="120">
        <f t="shared" si="886"/>
        <v>27000</v>
      </c>
      <c r="P1088" s="154">
        <f t="shared" si="885"/>
        <v>3.0910131654264452E-3</v>
      </c>
      <c r="Q1088" s="154">
        <f t="shared" si="892"/>
        <v>-1.1016532105718436E-3</v>
      </c>
    </row>
    <row r="1089" spans="1:18">
      <c r="A1089" s="102">
        <v>1088</v>
      </c>
      <c r="B1089" s="151" t="s">
        <v>2707</v>
      </c>
      <c r="C1089" s="150">
        <v>41674</v>
      </c>
      <c r="D1089" s="116">
        <v>8770000</v>
      </c>
      <c r="E1089" s="116">
        <v>8746000</v>
      </c>
      <c r="F1089" s="116">
        <v>8770000</v>
      </c>
      <c r="G1089" s="116">
        <v>8753000</v>
      </c>
      <c r="H1089" s="102"/>
      <c r="I1089" s="152">
        <v>0</v>
      </c>
      <c r="J1089" s="152">
        <v>0</v>
      </c>
      <c r="K1089" s="152">
        <v>0</v>
      </c>
      <c r="M1089" s="120">
        <f>J1089*$AI$6/200</f>
        <v>0</v>
      </c>
      <c r="N1089" s="120">
        <f t="shared" si="891"/>
        <v>0</v>
      </c>
      <c r="O1089" s="120">
        <f t="shared" si="886"/>
        <v>-9000</v>
      </c>
      <c r="P1089" s="154">
        <f t="shared" si="885"/>
        <v>-1.0271627482309974E-3</v>
      </c>
      <c r="Q1089" s="154">
        <f t="shared" si="892"/>
        <v>8.4584937738175917E-4</v>
      </c>
    </row>
    <row r="1090" spans="1:18">
      <c r="A1090" s="102">
        <v>1089</v>
      </c>
      <c r="B1090" s="151" t="s">
        <v>2706</v>
      </c>
      <c r="C1090" s="150">
        <v>41675</v>
      </c>
      <c r="D1090" s="116">
        <v>8750000</v>
      </c>
      <c r="E1090" s="116">
        <v>8748500</v>
      </c>
      <c r="F1090" s="116">
        <v>8794000</v>
      </c>
      <c r="G1090" s="116">
        <v>8771000</v>
      </c>
      <c r="H1090" s="102"/>
      <c r="I1090" s="152">
        <v>0</v>
      </c>
      <c r="J1090" s="152">
        <v>0</v>
      </c>
      <c r="K1090" s="152">
        <v>0</v>
      </c>
      <c r="M1090" s="120">
        <f>J1090*$AI$6/200</f>
        <v>0</v>
      </c>
      <c r="N1090" s="120">
        <f t="shared" si="891"/>
        <v>0</v>
      </c>
      <c r="O1090" s="120">
        <f t="shared" si="886"/>
        <v>18000</v>
      </c>
      <c r="P1090" s="154">
        <f t="shared" si="885"/>
        <v>2.056437792756769E-3</v>
      </c>
      <c r="Q1090" s="154">
        <f t="shared" si="892"/>
        <v>7.8141178113323734E-3</v>
      </c>
    </row>
    <row r="1091" spans="1:18">
      <c r="A1091" s="102">
        <v>1090</v>
      </c>
      <c r="B1091" s="151" t="s">
        <v>2705</v>
      </c>
      <c r="C1091" s="150">
        <v>41676</v>
      </c>
      <c r="D1091" s="116">
        <v>8770000</v>
      </c>
      <c r="E1091" s="116">
        <v>8768000</v>
      </c>
      <c r="F1091" s="116">
        <v>8790000</v>
      </c>
      <c r="G1091" s="116">
        <v>8790000</v>
      </c>
      <c r="H1091" s="102"/>
      <c r="I1091" s="153">
        <v>0</v>
      </c>
      <c r="J1091" s="153">
        <v>0</v>
      </c>
      <c r="K1091" s="153">
        <v>0</v>
      </c>
      <c r="M1091" s="120">
        <f>J1091*$AI$6/200</f>
        <v>0</v>
      </c>
      <c r="N1091" s="120">
        <f t="shared" si="891"/>
        <v>0</v>
      </c>
      <c r="O1091" s="120">
        <f t="shared" si="886"/>
        <v>19000</v>
      </c>
      <c r="P1091" s="154">
        <f t="shared" ref="P1091:P1154" si="937">O1091/G1090</f>
        <v>2.1662296203397561E-3</v>
      </c>
      <c r="Q1091" s="154">
        <f t="shared" si="892"/>
        <v>1.0215978747439746E-2</v>
      </c>
    </row>
    <row r="1092" spans="1:18">
      <c r="A1092" s="102">
        <v>1091</v>
      </c>
      <c r="B1092" s="151" t="s">
        <v>2704</v>
      </c>
      <c r="C1092" s="150">
        <v>41677</v>
      </c>
      <c r="D1092" s="116">
        <v>8795000</v>
      </c>
      <c r="E1092" s="116">
        <v>8790000</v>
      </c>
      <c r="F1092" s="116">
        <v>8827000</v>
      </c>
      <c r="G1092" s="116">
        <v>8827000</v>
      </c>
      <c r="H1092" s="102"/>
      <c r="I1092" s="116">
        <f t="shared" ref="I1092:I1155" si="938">G1092*1.1</f>
        <v>9709700</v>
      </c>
      <c r="J1092" s="116">
        <f t="shared" ref="J1092:J1155" si="939">G1092/3</f>
        <v>2942333.3333333335</v>
      </c>
      <c r="K1092" s="120">
        <f t="shared" ref="K1092" si="940">G1360</f>
        <v>9630000</v>
      </c>
      <c r="L1092" s="120">
        <f t="shared" ref="L1092" si="941">K1092-I1092</f>
        <v>-79700</v>
      </c>
      <c r="M1092" s="120">
        <f>J1092*$AI$6/200</f>
        <v>367791.66666666674</v>
      </c>
      <c r="N1092" s="120">
        <f t="shared" si="891"/>
        <v>288091.66666666674</v>
      </c>
      <c r="O1092" s="120">
        <f t="shared" ref="O1092:O1155" si="942">G1092-G1091</f>
        <v>37000</v>
      </c>
      <c r="P1092" s="154">
        <f t="shared" si="937"/>
        <v>4.2093287827076227E-3</v>
      </c>
      <c r="Q1092" s="154">
        <f t="shared" si="892"/>
        <v>9.9634108556855144E-3</v>
      </c>
      <c r="R1092" s="102">
        <v>1</v>
      </c>
    </row>
    <row r="1093" spans="1:18">
      <c r="A1093" s="102">
        <v>1092</v>
      </c>
      <c r="B1093" s="151" t="s">
        <v>2703</v>
      </c>
      <c r="C1093" s="150">
        <v>41678</v>
      </c>
      <c r="D1093" s="116">
        <v>8830000</v>
      </c>
      <c r="E1093" s="116">
        <v>8820000</v>
      </c>
      <c r="F1093" s="116">
        <v>8855000</v>
      </c>
      <c r="G1093" s="116">
        <v>8830000</v>
      </c>
      <c r="H1093" s="102"/>
      <c r="I1093" s="152">
        <v>0</v>
      </c>
      <c r="J1093" s="152">
        <v>0</v>
      </c>
      <c r="K1093" s="152">
        <v>0</v>
      </c>
      <c r="M1093" s="120">
        <f>J1093*$AI$6/200</f>
        <v>0</v>
      </c>
      <c r="N1093" s="120">
        <f t="shared" si="891"/>
        <v>0</v>
      </c>
      <c r="O1093" s="120">
        <f t="shared" si="942"/>
        <v>3000</v>
      </c>
      <c r="P1093" s="154">
        <f t="shared" si="937"/>
        <v>3.3986631924776253E-4</v>
      </c>
      <c r="Q1093" s="154">
        <f t="shared" si="892"/>
        <v>1.0495846612999595E-2</v>
      </c>
    </row>
    <row r="1094" spans="1:18">
      <c r="A1094" s="102">
        <v>1093</v>
      </c>
      <c r="B1094" s="151" t="s">
        <v>2702</v>
      </c>
      <c r="C1094" s="150">
        <v>41679</v>
      </c>
      <c r="D1094" s="116">
        <v>8825000</v>
      </c>
      <c r="E1094" s="116">
        <v>8801000</v>
      </c>
      <c r="F1094" s="116">
        <v>8833000</v>
      </c>
      <c r="G1094" s="116">
        <v>8806000</v>
      </c>
      <c r="H1094" s="102"/>
      <c r="I1094" s="152">
        <v>0</v>
      </c>
      <c r="J1094" s="152">
        <v>0</v>
      </c>
      <c r="K1094" s="152">
        <v>0</v>
      </c>
      <c r="M1094" s="120">
        <f>J1094*$AI$6/200</f>
        <v>0</v>
      </c>
      <c r="N1094" s="120">
        <f t="shared" si="891"/>
        <v>0</v>
      </c>
      <c r="O1094" s="120">
        <f t="shared" si="942"/>
        <v>-24000</v>
      </c>
      <c r="P1094" s="154">
        <f t="shared" si="937"/>
        <v>-2.7180067950169874E-3</v>
      </c>
      <c r="Q1094" s="154">
        <f t="shared" si="892"/>
        <v>7.7446997668209122E-3</v>
      </c>
    </row>
    <row r="1095" spans="1:18">
      <c r="A1095" s="102">
        <v>1094</v>
      </c>
      <c r="B1095" s="151" t="s">
        <v>2701</v>
      </c>
      <c r="C1095" s="150">
        <v>41680</v>
      </c>
      <c r="D1095" s="116">
        <v>8820000</v>
      </c>
      <c r="E1095" s="116">
        <v>8820000</v>
      </c>
      <c r="F1095" s="116">
        <v>8885000</v>
      </c>
      <c r="G1095" s="116">
        <v>8882000</v>
      </c>
      <c r="H1095" s="102"/>
      <c r="I1095" s="152">
        <v>0</v>
      </c>
      <c r="J1095" s="152">
        <v>0</v>
      </c>
      <c r="K1095" s="152">
        <v>0</v>
      </c>
      <c r="M1095" s="120">
        <f>J1095*$AI$6/200</f>
        <v>0</v>
      </c>
      <c r="N1095" s="120">
        <f t="shared" si="891"/>
        <v>0</v>
      </c>
      <c r="O1095" s="120">
        <f t="shared" si="942"/>
        <v>76000</v>
      </c>
      <c r="P1095" s="154">
        <f t="shared" si="937"/>
        <v>8.6304792187145134E-3</v>
      </c>
      <c r="Q1095" s="154">
        <f t="shared" si="892"/>
        <v>6.0538557200349235E-3</v>
      </c>
    </row>
    <row r="1096" spans="1:18">
      <c r="A1096" s="102">
        <v>1095</v>
      </c>
      <c r="B1096" s="151" t="s">
        <v>2700</v>
      </c>
      <c r="C1096" s="150">
        <v>41681</v>
      </c>
      <c r="D1096" s="116">
        <v>8900000</v>
      </c>
      <c r="E1096" s="116">
        <v>8897000</v>
      </c>
      <c r="F1096" s="116">
        <v>8968000</v>
      </c>
      <c r="G1096" s="116">
        <v>8968000</v>
      </c>
      <c r="H1096" s="102"/>
      <c r="I1096" s="153">
        <v>0</v>
      </c>
      <c r="J1096" s="153">
        <v>0</v>
      </c>
      <c r="K1096" s="153">
        <v>0</v>
      </c>
      <c r="M1096" s="120">
        <f>J1096*$AI$6/200</f>
        <v>0</v>
      </c>
      <c r="N1096" s="120">
        <f t="shared" ref="N1096:N1159" si="943">L1096+M1096</f>
        <v>0</v>
      </c>
      <c r="O1096" s="120">
        <f t="shared" si="942"/>
        <v>86000</v>
      </c>
      <c r="P1096" s="154">
        <f t="shared" si="937"/>
        <v>9.6825039405539284E-3</v>
      </c>
      <c r="Q1096" s="154">
        <f t="shared" ref="Q1096:Q1159" si="944">SUM(P1091:P1095)</f>
        <v>1.2627897145992667E-2</v>
      </c>
    </row>
    <row r="1097" spans="1:18">
      <c r="A1097" s="102">
        <v>1096</v>
      </c>
      <c r="B1097" s="151" t="s">
        <v>2699</v>
      </c>
      <c r="C1097" s="150">
        <v>41682</v>
      </c>
      <c r="D1097" s="116">
        <v>8953000</v>
      </c>
      <c r="E1097" s="116">
        <v>8946000</v>
      </c>
      <c r="F1097" s="116">
        <v>9126000</v>
      </c>
      <c r="G1097" s="116">
        <v>9122000</v>
      </c>
      <c r="H1097" s="102"/>
      <c r="I1097" s="116">
        <f t="shared" ref="I1097:I1160" si="945">G1097*1.1</f>
        <v>10034200</v>
      </c>
      <c r="J1097" s="116">
        <f t="shared" ref="J1097:J1160" si="946">G1097/3</f>
        <v>3040666.6666666665</v>
      </c>
      <c r="K1097" s="120">
        <f t="shared" ref="K1097" si="947">G1365</f>
        <v>9800000</v>
      </c>
      <c r="L1097" s="120">
        <f t="shared" ref="L1097" si="948">K1097-I1097</f>
        <v>-234200</v>
      </c>
      <c r="M1097" s="120">
        <f>J1097*$AI$6/200</f>
        <v>380083.33333333326</v>
      </c>
      <c r="N1097" s="120">
        <f t="shared" si="943"/>
        <v>145883.33333333326</v>
      </c>
      <c r="O1097" s="120">
        <f t="shared" si="942"/>
        <v>154000</v>
      </c>
      <c r="P1097" s="154">
        <f t="shared" si="937"/>
        <v>1.7172167707404103E-2</v>
      </c>
      <c r="Q1097" s="154">
        <f t="shared" si="944"/>
        <v>2.0144171466206839E-2</v>
      </c>
      <c r="R1097" s="102">
        <v>1</v>
      </c>
    </row>
    <row r="1098" spans="1:18">
      <c r="A1098" s="102">
        <v>1097</v>
      </c>
      <c r="B1098" s="151" t="s">
        <v>2698</v>
      </c>
      <c r="C1098" s="150">
        <v>41683</v>
      </c>
      <c r="D1098" s="116">
        <v>9100000</v>
      </c>
      <c r="E1098" s="116">
        <v>9036000</v>
      </c>
      <c r="F1098" s="116">
        <v>9145000</v>
      </c>
      <c r="G1098" s="116">
        <v>9145000</v>
      </c>
      <c r="H1098" s="102"/>
      <c r="I1098" s="152">
        <v>0</v>
      </c>
      <c r="J1098" s="152">
        <v>0</v>
      </c>
      <c r="K1098" s="152">
        <v>0</v>
      </c>
      <c r="M1098" s="120">
        <f>J1098*$AI$6/200</f>
        <v>0</v>
      </c>
      <c r="N1098" s="120">
        <f t="shared" si="943"/>
        <v>0</v>
      </c>
      <c r="O1098" s="120">
        <f t="shared" si="942"/>
        <v>23000</v>
      </c>
      <c r="P1098" s="154">
        <f t="shared" si="937"/>
        <v>2.5213768910326683E-3</v>
      </c>
      <c r="Q1098" s="154">
        <f t="shared" si="944"/>
        <v>3.3107010390903316E-2</v>
      </c>
    </row>
    <row r="1099" spans="1:18">
      <c r="A1099" s="102">
        <v>1098</v>
      </c>
      <c r="B1099" s="151" t="s">
        <v>2697</v>
      </c>
      <c r="C1099" s="150">
        <v>41684</v>
      </c>
      <c r="D1099" s="116">
        <v>9170000</v>
      </c>
      <c r="E1099" s="116">
        <v>9170000</v>
      </c>
      <c r="F1099" s="116">
        <v>9310000</v>
      </c>
      <c r="G1099" s="116">
        <v>9273000</v>
      </c>
      <c r="H1099" s="102"/>
      <c r="I1099" s="152">
        <v>0</v>
      </c>
      <c r="J1099" s="152">
        <v>0</v>
      </c>
      <c r="K1099" s="152">
        <v>0</v>
      </c>
      <c r="M1099" s="120">
        <f>J1099*$AI$6/200</f>
        <v>0</v>
      </c>
      <c r="N1099" s="120">
        <f t="shared" si="943"/>
        <v>0</v>
      </c>
      <c r="O1099" s="120">
        <f t="shared" si="942"/>
        <v>128000</v>
      </c>
      <c r="P1099" s="154">
        <f t="shared" si="937"/>
        <v>1.3996719518862766E-2</v>
      </c>
      <c r="Q1099" s="154">
        <f t="shared" si="944"/>
        <v>3.5288520962688225E-2</v>
      </c>
    </row>
    <row r="1100" spans="1:18">
      <c r="A1100" s="102">
        <v>1099</v>
      </c>
      <c r="B1100" s="151" t="s">
        <v>2696</v>
      </c>
      <c r="C1100" s="150">
        <v>41685</v>
      </c>
      <c r="D1100" s="116">
        <v>9235000</v>
      </c>
      <c r="E1100" s="116">
        <v>9235000</v>
      </c>
      <c r="F1100" s="116">
        <v>9400000</v>
      </c>
      <c r="G1100" s="116">
        <v>9315000</v>
      </c>
      <c r="H1100" s="102"/>
      <c r="I1100" s="152">
        <v>0</v>
      </c>
      <c r="J1100" s="152">
        <v>0</v>
      </c>
      <c r="K1100" s="152">
        <v>0</v>
      </c>
      <c r="M1100" s="120">
        <f>J1100*$AI$6/200</f>
        <v>0</v>
      </c>
      <c r="N1100" s="120">
        <f t="shared" si="943"/>
        <v>0</v>
      </c>
      <c r="O1100" s="120">
        <f t="shared" si="942"/>
        <v>42000</v>
      </c>
      <c r="P1100" s="154">
        <f t="shared" si="937"/>
        <v>4.5292785506308641E-3</v>
      </c>
      <c r="Q1100" s="154">
        <f t="shared" si="944"/>
        <v>5.2003247276567979E-2</v>
      </c>
    </row>
    <row r="1101" spans="1:18">
      <c r="A1101" s="102">
        <v>1100</v>
      </c>
      <c r="B1101" s="151" t="s">
        <v>2695</v>
      </c>
      <c r="C1101" s="150">
        <v>41686</v>
      </c>
      <c r="D1101" s="116">
        <v>9310000</v>
      </c>
      <c r="E1101" s="116">
        <v>9282000</v>
      </c>
      <c r="F1101" s="116">
        <v>9393000</v>
      </c>
      <c r="G1101" s="116">
        <v>9315000</v>
      </c>
      <c r="H1101" s="102"/>
      <c r="I1101" s="153">
        <v>0</v>
      </c>
      <c r="J1101" s="153">
        <v>0</v>
      </c>
      <c r="K1101" s="153">
        <v>0</v>
      </c>
      <c r="M1101" s="120">
        <f>J1101*$AI$6/200</f>
        <v>0</v>
      </c>
      <c r="N1101" s="120">
        <f t="shared" si="943"/>
        <v>0</v>
      </c>
      <c r="O1101" s="120">
        <f t="shared" si="942"/>
        <v>0</v>
      </c>
      <c r="P1101" s="154">
        <f t="shared" si="937"/>
        <v>0</v>
      </c>
      <c r="Q1101" s="154">
        <f t="shared" si="944"/>
        <v>4.7902046608484329E-2</v>
      </c>
    </row>
    <row r="1102" spans="1:18">
      <c r="A1102" s="102">
        <v>1101</v>
      </c>
      <c r="B1102" s="151" t="s">
        <v>2694</v>
      </c>
      <c r="C1102" s="150">
        <v>41687</v>
      </c>
      <c r="D1102" s="116">
        <v>9390000</v>
      </c>
      <c r="E1102" s="116">
        <v>9350000</v>
      </c>
      <c r="F1102" s="116">
        <v>9490000</v>
      </c>
      <c r="G1102" s="116">
        <v>9490000</v>
      </c>
      <c r="H1102" s="102"/>
      <c r="I1102" s="116">
        <f t="shared" ref="I1102:I1165" si="949">G1102*1.1</f>
        <v>10439000</v>
      </c>
      <c r="J1102" s="116">
        <f t="shared" ref="J1102:J1165" si="950">G1102/3</f>
        <v>3163333.3333333335</v>
      </c>
      <c r="K1102" s="120">
        <f t="shared" ref="K1102" si="951">G1370</f>
        <v>9990000</v>
      </c>
      <c r="L1102" s="120">
        <f t="shared" ref="L1102" si="952">K1102-I1102</f>
        <v>-449000</v>
      </c>
      <c r="M1102" s="120">
        <f>J1102*$AI$6/200</f>
        <v>395416.66666666674</v>
      </c>
      <c r="N1102" s="120">
        <f t="shared" si="943"/>
        <v>-53583.333333333256</v>
      </c>
      <c r="O1102" s="120">
        <f t="shared" si="942"/>
        <v>175000</v>
      </c>
      <c r="P1102" s="154">
        <f t="shared" si="937"/>
        <v>1.878690284487386E-2</v>
      </c>
      <c r="Q1102" s="154">
        <f t="shared" si="944"/>
        <v>3.8219542667930408E-2</v>
      </c>
      <c r="R1102" s="102">
        <v>1</v>
      </c>
    </row>
    <row r="1103" spans="1:18">
      <c r="A1103" s="102">
        <v>1102</v>
      </c>
      <c r="B1103" s="151" t="s">
        <v>2693</v>
      </c>
      <c r="C1103" s="150">
        <v>41688</v>
      </c>
      <c r="D1103" s="116">
        <v>9450000</v>
      </c>
      <c r="E1103" s="116">
        <v>9362000</v>
      </c>
      <c r="F1103" s="116">
        <v>9450000</v>
      </c>
      <c r="G1103" s="116">
        <v>9362000</v>
      </c>
      <c r="H1103" s="102"/>
      <c r="I1103" s="152">
        <v>0</v>
      </c>
      <c r="J1103" s="152">
        <v>0</v>
      </c>
      <c r="K1103" s="152">
        <v>0</v>
      </c>
      <c r="M1103" s="120">
        <f>J1103*$AI$6/200</f>
        <v>0</v>
      </c>
      <c r="N1103" s="120">
        <f t="shared" si="943"/>
        <v>0</v>
      </c>
      <c r="O1103" s="120">
        <f t="shared" si="942"/>
        <v>-128000</v>
      </c>
      <c r="P1103" s="154">
        <f t="shared" si="937"/>
        <v>-1.3487881981032667E-2</v>
      </c>
      <c r="Q1103" s="154">
        <f t="shared" si="944"/>
        <v>3.9834277805400158E-2</v>
      </c>
    </row>
    <row r="1104" spans="1:18">
      <c r="A1104" s="102">
        <v>1103</v>
      </c>
      <c r="B1104" s="151" t="s">
        <v>2692</v>
      </c>
      <c r="C1104" s="150">
        <v>41689</v>
      </c>
      <c r="D1104" s="116">
        <v>9335000</v>
      </c>
      <c r="E1104" s="116">
        <v>9326000</v>
      </c>
      <c r="F1104" s="116">
        <v>9402000</v>
      </c>
      <c r="G1104" s="116">
        <v>9340000</v>
      </c>
      <c r="H1104" s="102"/>
      <c r="I1104" s="152">
        <v>0</v>
      </c>
      <c r="J1104" s="152">
        <v>0</v>
      </c>
      <c r="K1104" s="152">
        <v>0</v>
      </c>
      <c r="M1104" s="120">
        <f>J1104*$AI$6/200</f>
        <v>0</v>
      </c>
      <c r="N1104" s="120">
        <f t="shared" si="943"/>
        <v>0</v>
      </c>
      <c r="O1104" s="120">
        <f t="shared" si="942"/>
        <v>-22000</v>
      </c>
      <c r="P1104" s="154">
        <f t="shared" si="937"/>
        <v>-2.3499252296517838E-3</v>
      </c>
      <c r="Q1104" s="154">
        <f t="shared" si="944"/>
        <v>2.3825018933334829E-2</v>
      </c>
    </row>
    <row r="1105" spans="1:18">
      <c r="A1105" s="102">
        <v>1104</v>
      </c>
      <c r="B1105" s="151" t="s">
        <v>2691</v>
      </c>
      <c r="C1105" s="150">
        <v>41690</v>
      </c>
      <c r="D1105" s="116">
        <v>9350000</v>
      </c>
      <c r="E1105" s="116">
        <v>9320000</v>
      </c>
      <c r="F1105" s="116">
        <v>9385000</v>
      </c>
      <c r="G1105" s="116">
        <v>9385000</v>
      </c>
      <c r="H1105" s="102"/>
      <c r="I1105" s="152">
        <v>0</v>
      </c>
      <c r="J1105" s="152">
        <v>0</v>
      </c>
      <c r="K1105" s="152">
        <v>0</v>
      </c>
      <c r="M1105" s="120">
        <f>J1105*$AI$6/200</f>
        <v>0</v>
      </c>
      <c r="N1105" s="120">
        <f t="shared" si="943"/>
        <v>0</v>
      </c>
      <c r="O1105" s="120">
        <f t="shared" si="942"/>
        <v>45000</v>
      </c>
      <c r="P1105" s="154">
        <f t="shared" si="937"/>
        <v>4.8179871520342612E-3</v>
      </c>
      <c r="Q1105" s="154">
        <f t="shared" si="944"/>
        <v>7.478374184820274E-3</v>
      </c>
    </row>
    <row r="1106" spans="1:18">
      <c r="A1106" s="102">
        <v>1105</v>
      </c>
      <c r="B1106" s="151" t="s">
        <v>2690</v>
      </c>
      <c r="C1106" s="150">
        <v>41691</v>
      </c>
      <c r="D1106" s="116">
        <v>9405000</v>
      </c>
      <c r="E1106" s="116">
        <v>9395000</v>
      </c>
      <c r="F1106" s="116">
        <v>9428000</v>
      </c>
      <c r="G1106" s="116">
        <v>9420000</v>
      </c>
      <c r="H1106" s="102"/>
      <c r="I1106" s="153">
        <v>0</v>
      </c>
      <c r="J1106" s="153">
        <v>0</v>
      </c>
      <c r="K1106" s="153">
        <v>0</v>
      </c>
      <c r="M1106" s="120">
        <f>J1106*$AI$6/200</f>
        <v>0</v>
      </c>
      <c r="N1106" s="120">
        <f t="shared" si="943"/>
        <v>0</v>
      </c>
      <c r="O1106" s="120">
        <f t="shared" si="942"/>
        <v>35000</v>
      </c>
      <c r="P1106" s="154">
        <f t="shared" si="937"/>
        <v>3.7293553542887587E-3</v>
      </c>
      <c r="Q1106" s="154">
        <f t="shared" si="944"/>
        <v>7.7670827862236702E-3</v>
      </c>
    </row>
    <row r="1107" spans="1:18">
      <c r="A1107" s="102">
        <v>1106</v>
      </c>
      <c r="B1107" s="151" t="s">
        <v>2689</v>
      </c>
      <c r="C1107" s="150">
        <v>41692</v>
      </c>
      <c r="D1107" s="116">
        <v>9410000</v>
      </c>
      <c r="E1107" s="116">
        <v>9399000</v>
      </c>
      <c r="F1107" s="116">
        <v>9415000</v>
      </c>
      <c r="G1107" s="116">
        <v>9408000</v>
      </c>
      <c r="H1107" s="102"/>
      <c r="I1107" s="116">
        <f t="shared" ref="I1107:I1170" si="953">G1107*1.1</f>
        <v>10348800</v>
      </c>
      <c r="J1107" s="116">
        <f t="shared" ref="J1107:J1170" si="954">G1107/3</f>
        <v>3136000</v>
      </c>
      <c r="K1107" s="120">
        <f t="shared" ref="K1107" si="955">G1375</f>
        <v>9895000</v>
      </c>
      <c r="L1107" s="120">
        <f t="shared" ref="L1107" si="956">K1107-I1107</f>
        <v>-453800</v>
      </c>
      <c r="M1107" s="120">
        <f>J1107*$AI$6/200</f>
        <v>392000</v>
      </c>
      <c r="N1107" s="120">
        <f t="shared" si="943"/>
        <v>-61800</v>
      </c>
      <c r="O1107" s="120">
        <f t="shared" si="942"/>
        <v>-12000</v>
      </c>
      <c r="P1107" s="154">
        <f t="shared" si="937"/>
        <v>-1.2738853503184713E-3</v>
      </c>
      <c r="Q1107" s="154">
        <f t="shared" si="944"/>
        <v>1.1496438140512429E-2</v>
      </c>
      <c r="R1107" s="102">
        <v>1</v>
      </c>
    </row>
    <row r="1108" spans="1:18">
      <c r="A1108" s="102">
        <v>1107</v>
      </c>
      <c r="B1108" s="151" t="s">
        <v>2688</v>
      </c>
      <c r="C1108" s="150">
        <v>41693</v>
      </c>
      <c r="D1108" s="116">
        <v>9410000</v>
      </c>
      <c r="E1108" s="116">
        <v>9410000</v>
      </c>
      <c r="F1108" s="116">
        <v>9443000</v>
      </c>
      <c r="G1108" s="116">
        <v>9438000</v>
      </c>
      <c r="H1108" s="102"/>
      <c r="I1108" s="152">
        <v>0</v>
      </c>
      <c r="J1108" s="152">
        <v>0</v>
      </c>
      <c r="K1108" s="152">
        <v>0</v>
      </c>
      <c r="M1108" s="120">
        <f>J1108*$AI$6/200</f>
        <v>0</v>
      </c>
      <c r="N1108" s="120">
        <f t="shared" si="943"/>
        <v>0</v>
      </c>
      <c r="O1108" s="120">
        <f t="shared" si="942"/>
        <v>30000</v>
      </c>
      <c r="P1108" s="154">
        <f t="shared" si="937"/>
        <v>3.1887755102040817E-3</v>
      </c>
      <c r="Q1108" s="154">
        <f t="shared" si="944"/>
        <v>-8.5643500546799031E-3</v>
      </c>
    </row>
    <row r="1109" spans="1:18">
      <c r="A1109" s="102">
        <v>1108</v>
      </c>
      <c r="B1109" s="151" t="s">
        <v>2687</v>
      </c>
      <c r="C1109" s="150">
        <v>41694</v>
      </c>
      <c r="D1109" s="116">
        <v>9435000</v>
      </c>
      <c r="E1109" s="116">
        <v>9435000</v>
      </c>
      <c r="F1109" s="116">
        <v>9680000</v>
      </c>
      <c r="G1109" s="116">
        <v>9680000</v>
      </c>
      <c r="H1109" s="102"/>
      <c r="I1109" s="152">
        <v>0</v>
      </c>
      <c r="J1109" s="152">
        <v>0</v>
      </c>
      <c r="K1109" s="152">
        <v>0</v>
      </c>
      <c r="M1109" s="120">
        <f>J1109*$AI$6/200</f>
        <v>0</v>
      </c>
      <c r="N1109" s="120">
        <f t="shared" si="943"/>
        <v>0</v>
      </c>
      <c r="O1109" s="120">
        <f t="shared" si="942"/>
        <v>242000</v>
      </c>
      <c r="P1109" s="154">
        <f t="shared" si="937"/>
        <v>2.564102564102564E-2</v>
      </c>
      <c r="Q1109" s="154">
        <f t="shared" si="944"/>
        <v>8.1123074365568471E-3</v>
      </c>
    </row>
    <row r="1110" spans="1:18">
      <c r="A1110" s="102">
        <v>1109</v>
      </c>
      <c r="B1110" s="151" t="s">
        <v>2686</v>
      </c>
      <c r="C1110" s="150">
        <v>41695</v>
      </c>
      <c r="D1110" s="116">
        <v>9660000</v>
      </c>
      <c r="E1110" s="116">
        <v>9660000</v>
      </c>
      <c r="F1110" s="116">
        <v>9917000</v>
      </c>
      <c r="G1110" s="116">
        <v>9770000</v>
      </c>
      <c r="H1110" s="102"/>
      <c r="I1110" s="152">
        <v>0</v>
      </c>
      <c r="J1110" s="152">
        <v>0</v>
      </c>
      <c r="K1110" s="152">
        <v>0</v>
      </c>
      <c r="M1110" s="120">
        <f>J1110*$AI$6/200</f>
        <v>0</v>
      </c>
      <c r="N1110" s="120">
        <f t="shared" si="943"/>
        <v>0</v>
      </c>
      <c r="O1110" s="120">
        <f t="shared" si="942"/>
        <v>90000</v>
      </c>
      <c r="P1110" s="154">
        <f t="shared" si="937"/>
        <v>9.2975206611570251E-3</v>
      </c>
      <c r="Q1110" s="154">
        <f t="shared" si="944"/>
        <v>3.6103258307234272E-2</v>
      </c>
    </row>
    <row r="1111" spans="1:18">
      <c r="A1111" s="102">
        <v>1110</v>
      </c>
      <c r="B1111" s="151" t="s">
        <v>2685</v>
      </c>
      <c r="C1111" s="150">
        <v>41696</v>
      </c>
      <c r="D1111" s="116">
        <v>9760000</v>
      </c>
      <c r="E1111" s="116">
        <v>9640000</v>
      </c>
      <c r="F1111" s="116">
        <v>9843000</v>
      </c>
      <c r="G1111" s="116">
        <v>9645000</v>
      </c>
      <c r="H1111" s="102"/>
      <c r="I1111" s="153">
        <v>0</v>
      </c>
      <c r="J1111" s="153">
        <v>0</v>
      </c>
      <c r="K1111" s="153">
        <v>0</v>
      </c>
      <c r="M1111" s="120">
        <f>J1111*$AI$6/200</f>
        <v>0</v>
      </c>
      <c r="N1111" s="120">
        <f t="shared" si="943"/>
        <v>0</v>
      </c>
      <c r="O1111" s="120">
        <f t="shared" si="942"/>
        <v>-125000</v>
      </c>
      <c r="P1111" s="154">
        <f t="shared" si="937"/>
        <v>-1.2794268167860799E-2</v>
      </c>
      <c r="Q1111" s="154">
        <f t="shared" si="944"/>
        <v>4.0582791816357031E-2</v>
      </c>
    </row>
    <row r="1112" spans="1:18">
      <c r="A1112" s="102">
        <v>1111</v>
      </c>
      <c r="B1112" s="151" t="s">
        <v>2684</v>
      </c>
      <c r="C1112" s="150">
        <v>41697</v>
      </c>
      <c r="D1112" s="116">
        <v>9650000</v>
      </c>
      <c r="E1112" s="116">
        <v>9590000</v>
      </c>
      <c r="F1112" s="116">
        <v>9680000</v>
      </c>
      <c r="G1112" s="116">
        <v>9650000</v>
      </c>
      <c r="H1112" s="102"/>
      <c r="I1112" s="116">
        <f t="shared" ref="I1112:I1175" si="957">G1112*1.1</f>
        <v>10615000</v>
      </c>
      <c r="J1112" s="116">
        <f t="shared" ref="J1112:J1175" si="958">G1112/3</f>
        <v>3216666.6666666665</v>
      </c>
      <c r="K1112" s="120">
        <f t="shared" ref="K1112" si="959">G1380</f>
        <v>9900000</v>
      </c>
      <c r="L1112" s="120">
        <f t="shared" ref="L1112" si="960">K1112-I1112</f>
        <v>-715000</v>
      </c>
      <c r="M1112" s="120">
        <f>J1112*$AI$6/200</f>
        <v>402083.33333333326</v>
      </c>
      <c r="N1112" s="120">
        <f t="shared" si="943"/>
        <v>-312916.66666666674</v>
      </c>
      <c r="O1112" s="120">
        <f t="shared" si="942"/>
        <v>5000</v>
      </c>
      <c r="P1112" s="154">
        <f t="shared" si="937"/>
        <v>5.184033177812338E-4</v>
      </c>
      <c r="Q1112" s="154">
        <f t="shared" si="944"/>
        <v>2.4059168294207477E-2</v>
      </c>
      <c r="R1112" s="102">
        <v>1</v>
      </c>
    </row>
    <row r="1113" spans="1:18">
      <c r="A1113" s="102">
        <v>1112</v>
      </c>
      <c r="B1113" s="151" t="s">
        <v>2683</v>
      </c>
      <c r="C1113" s="150">
        <v>41698</v>
      </c>
      <c r="D1113" s="116">
        <v>9670000</v>
      </c>
      <c r="E1113" s="116">
        <v>9620000</v>
      </c>
      <c r="F1113" s="116">
        <v>9700000</v>
      </c>
      <c r="G1113" s="116">
        <v>9652000</v>
      </c>
      <c r="H1113" s="102"/>
      <c r="I1113" s="152">
        <v>0</v>
      </c>
      <c r="J1113" s="152">
        <v>0</v>
      </c>
      <c r="K1113" s="152">
        <v>0</v>
      </c>
      <c r="M1113" s="120">
        <f>J1113*$AI$6/200</f>
        <v>0</v>
      </c>
      <c r="N1113" s="120">
        <f t="shared" si="943"/>
        <v>0</v>
      </c>
      <c r="O1113" s="120">
        <f t="shared" si="942"/>
        <v>2000</v>
      </c>
      <c r="P1113" s="154">
        <f t="shared" si="937"/>
        <v>2.072538860103627E-4</v>
      </c>
      <c r="Q1113" s="154">
        <f t="shared" si="944"/>
        <v>2.585145696230718E-2</v>
      </c>
    </row>
    <row r="1114" spans="1:18">
      <c r="A1114" s="102">
        <v>1113</v>
      </c>
      <c r="B1114" s="151" t="s">
        <v>2682</v>
      </c>
      <c r="C1114" s="150">
        <v>41699</v>
      </c>
      <c r="D1114" s="116">
        <v>9655000</v>
      </c>
      <c r="E1114" s="116">
        <v>9643000</v>
      </c>
      <c r="F1114" s="116">
        <v>9765000</v>
      </c>
      <c r="G1114" s="116">
        <v>9745000</v>
      </c>
      <c r="H1114" s="102"/>
      <c r="I1114" s="152">
        <v>0</v>
      </c>
      <c r="J1114" s="152">
        <v>0</v>
      </c>
      <c r="K1114" s="152">
        <v>0</v>
      </c>
      <c r="M1114" s="120">
        <f>J1114*$AI$6/200</f>
        <v>0</v>
      </c>
      <c r="N1114" s="120">
        <f t="shared" si="943"/>
        <v>0</v>
      </c>
      <c r="O1114" s="120">
        <f t="shared" si="942"/>
        <v>93000</v>
      </c>
      <c r="P1114" s="154">
        <f t="shared" si="937"/>
        <v>9.6353087443016988E-3</v>
      </c>
      <c r="Q1114" s="154">
        <f t="shared" si="944"/>
        <v>2.2869935338113465E-2</v>
      </c>
    </row>
    <row r="1115" spans="1:18">
      <c r="A1115" s="102">
        <v>1114</v>
      </c>
      <c r="B1115" s="151" t="s">
        <v>2681</v>
      </c>
      <c r="C1115" s="150">
        <v>41700</v>
      </c>
      <c r="D1115" s="116">
        <v>9735000</v>
      </c>
      <c r="E1115" s="116">
        <v>9695000</v>
      </c>
      <c r="F1115" s="116">
        <v>9777000</v>
      </c>
      <c r="G1115" s="116">
        <v>9776000</v>
      </c>
      <c r="H1115" s="102"/>
      <c r="I1115" s="152">
        <v>0</v>
      </c>
      <c r="J1115" s="152">
        <v>0</v>
      </c>
      <c r="K1115" s="152">
        <v>0</v>
      </c>
      <c r="M1115" s="120">
        <f>J1115*$AI$6/200</f>
        <v>0</v>
      </c>
      <c r="N1115" s="120">
        <f t="shared" si="943"/>
        <v>0</v>
      </c>
      <c r="O1115" s="120">
        <f t="shared" si="942"/>
        <v>31000</v>
      </c>
      <c r="P1115" s="154">
        <f t="shared" si="937"/>
        <v>3.1811185223191382E-3</v>
      </c>
      <c r="Q1115" s="154">
        <f t="shared" si="944"/>
        <v>6.8642184413895213E-3</v>
      </c>
    </row>
    <row r="1116" spans="1:18">
      <c r="A1116" s="102">
        <v>1115</v>
      </c>
      <c r="B1116" s="151" t="s">
        <v>2680</v>
      </c>
      <c r="C1116" s="150">
        <v>41701</v>
      </c>
      <c r="D1116" s="116">
        <v>9786000</v>
      </c>
      <c r="E1116" s="116">
        <v>9786000</v>
      </c>
      <c r="F1116" s="116">
        <v>10075000</v>
      </c>
      <c r="G1116" s="116">
        <v>9970000</v>
      </c>
      <c r="H1116" s="102"/>
      <c r="I1116" s="153">
        <v>0</v>
      </c>
      <c r="J1116" s="153">
        <v>0</v>
      </c>
      <c r="K1116" s="153">
        <v>0</v>
      </c>
      <c r="M1116" s="120">
        <f>J1116*$AI$6/200</f>
        <v>0</v>
      </c>
      <c r="N1116" s="120">
        <f t="shared" si="943"/>
        <v>0</v>
      </c>
      <c r="O1116" s="120">
        <f t="shared" si="942"/>
        <v>194000</v>
      </c>
      <c r="P1116" s="154">
        <f t="shared" si="937"/>
        <v>1.9844517184942716E-2</v>
      </c>
      <c r="Q1116" s="154">
        <f t="shared" si="944"/>
        <v>7.4781630255163533E-4</v>
      </c>
    </row>
    <row r="1117" spans="1:18">
      <c r="A1117" s="102">
        <v>1116</v>
      </c>
      <c r="B1117" s="151" t="s">
        <v>2679</v>
      </c>
      <c r="C1117" s="150">
        <v>41702</v>
      </c>
      <c r="D1117" s="116">
        <v>9870000</v>
      </c>
      <c r="E1117" s="116">
        <v>9695000</v>
      </c>
      <c r="F1117" s="116">
        <v>9900000</v>
      </c>
      <c r="G1117" s="116">
        <v>9780000</v>
      </c>
      <c r="H1117" s="102"/>
      <c r="I1117" s="116">
        <f t="shared" ref="I1117:I1180" si="961">G1117*1.1</f>
        <v>10758000</v>
      </c>
      <c r="J1117" s="116">
        <f t="shared" ref="J1117:J1180" si="962">G1117/3</f>
        <v>3260000</v>
      </c>
      <c r="K1117" s="120">
        <f t="shared" ref="K1117" si="963">G1385</f>
        <v>9815000</v>
      </c>
      <c r="L1117" s="120">
        <f t="shared" ref="L1117" si="964">K1117-I1117</f>
        <v>-943000</v>
      </c>
      <c r="M1117" s="120">
        <f>J1117*$AI$6/200</f>
        <v>407500</v>
      </c>
      <c r="N1117" s="120">
        <f t="shared" si="943"/>
        <v>-535500</v>
      </c>
      <c r="O1117" s="120">
        <f t="shared" si="942"/>
        <v>-190000</v>
      </c>
      <c r="P1117" s="154">
        <f t="shared" si="937"/>
        <v>-1.9057171514543631E-2</v>
      </c>
      <c r="Q1117" s="154">
        <f t="shared" si="944"/>
        <v>3.3386601655355147E-2</v>
      </c>
      <c r="R1117" s="102">
        <v>1</v>
      </c>
    </row>
    <row r="1118" spans="1:18">
      <c r="A1118" s="102">
        <v>1117</v>
      </c>
      <c r="B1118" s="151" t="s">
        <v>2678</v>
      </c>
      <c r="C1118" s="150">
        <v>41703</v>
      </c>
      <c r="D1118" s="116">
        <v>9760000</v>
      </c>
      <c r="E1118" s="116">
        <v>9730000</v>
      </c>
      <c r="F1118" s="116">
        <v>9832000</v>
      </c>
      <c r="G1118" s="116">
        <v>9800000</v>
      </c>
      <c r="H1118" s="102"/>
      <c r="I1118" s="152">
        <v>0</v>
      </c>
      <c r="J1118" s="152">
        <v>0</v>
      </c>
      <c r="K1118" s="152">
        <v>0</v>
      </c>
      <c r="M1118" s="120">
        <f>J1118*$AI$6/200</f>
        <v>0</v>
      </c>
      <c r="N1118" s="120">
        <f t="shared" si="943"/>
        <v>0</v>
      </c>
      <c r="O1118" s="120">
        <f t="shared" si="942"/>
        <v>20000</v>
      </c>
      <c r="P1118" s="154">
        <f t="shared" si="937"/>
        <v>2.0449897750511249E-3</v>
      </c>
      <c r="Q1118" s="154">
        <f t="shared" si="944"/>
        <v>1.3811026823030283E-2</v>
      </c>
    </row>
    <row r="1119" spans="1:18">
      <c r="A1119" s="102">
        <v>1118</v>
      </c>
      <c r="B1119" s="151" t="s">
        <v>2677</v>
      </c>
      <c r="C1119" s="150">
        <v>41704</v>
      </c>
      <c r="D1119" s="116">
        <v>9775000</v>
      </c>
      <c r="E1119" s="116">
        <v>9732000</v>
      </c>
      <c r="F1119" s="116">
        <v>9835000</v>
      </c>
      <c r="G1119" s="116">
        <v>9820000</v>
      </c>
      <c r="H1119" s="102"/>
      <c r="I1119" s="152">
        <v>0</v>
      </c>
      <c r="J1119" s="152">
        <v>0</v>
      </c>
      <c r="K1119" s="152">
        <v>0</v>
      </c>
      <c r="M1119" s="120">
        <f>J1119*$AI$6/200</f>
        <v>0</v>
      </c>
      <c r="N1119" s="120">
        <f t="shared" si="943"/>
        <v>0</v>
      </c>
      <c r="O1119" s="120">
        <f t="shared" si="942"/>
        <v>20000</v>
      </c>
      <c r="P1119" s="154">
        <f t="shared" si="937"/>
        <v>2.0408163265306124E-3</v>
      </c>
      <c r="Q1119" s="154">
        <f t="shared" si="944"/>
        <v>1.5648762712071048E-2</v>
      </c>
    </row>
    <row r="1120" spans="1:18">
      <c r="A1120" s="102">
        <v>1119</v>
      </c>
      <c r="B1120" s="151" t="s">
        <v>2676</v>
      </c>
      <c r="C1120" s="150">
        <v>41705</v>
      </c>
      <c r="D1120" s="116">
        <v>9810000</v>
      </c>
      <c r="E1120" s="116">
        <v>9755000</v>
      </c>
      <c r="F1120" s="116">
        <v>9825000</v>
      </c>
      <c r="G1120" s="116">
        <v>9762000</v>
      </c>
      <c r="H1120" s="102"/>
      <c r="I1120" s="152">
        <v>0</v>
      </c>
      <c r="J1120" s="152">
        <v>0</v>
      </c>
      <c r="K1120" s="152">
        <v>0</v>
      </c>
      <c r="M1120" s="120">
        <f>J1120*$AI$6/200</f>
        <v>0</v>
      </c>
      <c r="N1120" s="120">
        <f t="shared" si="943"/>
        <v>0</v>
      </c>
      <c r="O1120" s="120">
        <f t="shared" si="942"/>
        <v>-58000</v>
      </c>
      <c r="P1120" s="154">
        <f t="shared" si="937"/>
        <v>-5.9063136456211814E-3</v>
      </c>
      <c r="Q1120" s="154">
        <f t="shared" si="944"/>
        <v>8.0542702942999617E-3</v>
      </c>
    </row>
    <row r="1121" spans="1:18">
      <c r="A1121" s="102">
        <v>1120</v>
      </c>
      <c r="B1121" s="151" t="s">
        <v>2675</v>
      </c>
      <c r="C1121" s="150">
        <v>41706</v>
      </c>
      <c r="D1121" s="116">
        <v>9735000</v>
      </c>
      <c r="E1121" s="116">
        <v>9550000</v>
      </c>
      <c r="F1121" s="116">
        <v>9748000</v>
      </c>
      <c r="G1121" s="116">
        <v>9550000</v>
      </c>
      <c r="H1121" s="102"/>
      <c r="I1121" s="153">
        <v>0</v>
      </c>
      <c r="J1121" s="153">
        <v>0</v>
      </c>
      <c r="K1121" s="153">
        <v>0</v>
      </c>
      <c r="M1121" s="120">
        <f>J1121*$AI$6/200</f>
        <v>0</v>
      </c>
      <c r="N1121" s="120">
        <f t="shared" si="943"/>
        <v>0</v>
      </c>
      <c r="O1121" s="120">
        <f t="shared" si="942"/>
        <v>-212000</v>
      </c>
      <c r="P1121" s="154">
        <f t="shared" si="937"/>
        <v>-2.1716861298914158E-2</v>
      </c>
      <c r="Q1121" s="154">
        <f t="shared" si="944"/>
        <v>-1.0331618736403592E-3</v>
      </c>
    </row>
    <row r="1122" spans="1:18">
      <c r="A1122" s="102">
        <v>1121</v>
      </c>
      <c r="B1122" s="151" t="s">
        <v>2674</v>
      </c>
      <c r="C1122" s="150">
        <v>41707</v>
      </c>
      <c r="D1122" s="116">
        <v>9560000</v>
      </c>
      <c r="E1122" s="116">
        <v>9520000</v>
      </c>
      <c r="F1122" s="116">
        <v>9732000</v>
      </c>
      <c r="G1122" s="116">
        <v>9710000</v>
      </c>
      <c r="H1122" s="102"/>
      <c r="I1122" s="116">
        <f t="shared" ref="I1122:I1185" si="965">G1122*1.1</f>
        <v>10681000</v>
      </c>
      <c r="J1122" s="116">
        <f t="shared" ref="J1122:J1185" si="966">G1122/3</f>
        <v>3236666.6666666665</v>
      </c>
      <c r="K1122" s="120">
        <f t="shared" ref="K1122" si="967">G1390</f>
        <v>9960000</v>
      </c>
      <c r="L1122" s="120">
        <f t="shared" ref="L1122" si="968">K1122-I1122</f>
        <v>-721000</v>
      </c>
      <c r="M1122" s="120">
        <f>J1122*$AI$6/200</f>
        <v>404583.33333333326</v>
      </c>
      <c r="N1122" s="120">
        <f t="shared" si="943"/>
        <v>-316416.66666666674</v>
      </c>
      <c r="O1122" s="120">
        <f t="shared" si="942"/>
        <v>160000</v>
      </c>
      <c r="P1122" s="154">
        <f t="shared" si="937"/>
        <v>1.6753926701570682E-2</v>
      </c>
      <c r="Q1122" s="154">
        <f t="shared" si="944"/>
        <v>-4.2594540357497233E-2</v>
      </c>
      <c r="R1122" s="102">
        <v>1</v>
      </c>
    </row>
    <row r="1123" spans="1:18">
      <c r="A1123" s="102">
        <v>1122</v>
      </c>
      <c r="B1123" s="151" t="s">
        <v>2673</v>
      </c>
      <c r="C1123" s="150">
        <v>41708</v>
      </c>
      <c r="D1123" s="116">
        <v>9700000</v>
      </c>
      <c r="E1123" s="116">
        <v>9645000</v>
      </c>
      <c r="F1123" s="116">
        <v>9788000</v>
      </c>
      <c r="G1123" s="116">
        <v>9770000</v>
      </c>
      <c r="H1123" s="102"/>
      <c r="I1123" s="152">
        <v>0</v>
      </c>
      <c r="J1123" s="152">
        <v>0</v>
      </c>
      <c r="K1123" s="152">
        <v>0</v>
      </c>
      <c r="M1123" s="120">
        <f>J1123*$AI$6/200</f>
        <v>0</v>
      </c>
      <c r="N1123" s="120">
        <f t="shared" si="943"/>
        <v>0</v>
      </c>
      <c r="O1123" s="120">
        <f t="shared" si="942"/>
        <v>60000</v>
      </c>
      <c r="P1123" s="154">
        <f t="shared" si="937"/>
        <v>6.1791967044284241E-3</v>
      </c>
      <c r="Q1123" s="154">
        <f t="shared" si="944"/>
        <v>-6.7834421413829199E-3</v>
      </c>
    </row>
    <row r="1124" spans="1:18">
      <c r="A1124" s="102">
        <v>1123</v>
      </c>
      <c r="B1124" s="151" t="s">
        <v>2672</v>
      </c>
      <c r="C1124" s="150">
        <v>41709</v>
      </c>
      <c r="D1124" s="116">
        <v>9800000</v>
      </c>
      <c r="E1124" s="116">
        <v>9730000</v>
      </c>
      <c r="F1124" s="116">
        <v>9890000</v>
      </c>
      <c r="G1124" s="116">
        <v>9787000</v>
      </c>
      <c r="H1124" s="102"/>
      <c r="I1124" s="152">
        <v>0</v>
      </c>
      <c r="J1124" s="152">
        <v>0</v>
      </c>
      <c r="K1124" s="152">
        <v>0</v>
      </c>
      <c r="M1124" s="120">
        <f>J1124*$AI$6/200</f>
        <v>0</v>
      </c>
      <c r="N1124" s="120">
        <f t="shared" si="943"/>
        <v>0</v>
      </c>
      <c r="O1124" s="120">
        <f t="shared" si="942"/>
        <v>17000</v>
      </c>
      <c r="P1124" s="154">
        <f t="shared" si="937"/>
        <v>1.7400204708290685E-3</v>
      </c>
      <c r="Q1124" s="154">
        <f t="shared" si="944"/>
        <v>-2.6492352120056203E-3</v>
      </c>
    </row>
    <row r="1125" spans="1:18">
      <c r="A1125" s="102">
        <v>1124</v>
      </c>
      <c r="B1125" s="151" t="s">
        <v>2671</v>
      </c>
      <c r="C1125" s="150">
        <v>41710</v>
      </c>
      <c r="D1125" s="116">
        <v>9880000</v>
      </c>
      <c r="E1125" s="116">
        <v>9740000</v>
      </c>
      <c r="F1125" s="116">
        <v>9895000</v>
      </c>
      <c r="G1125" s="116">
        <v>9775000</v>
      </c>
      <c r="H1125" s="102"/>
      <c r="I1125" s="152">
        <v>0</v>
      </c>
      <c r="J1125" s="152">
        <v>0</v>
      </c>
      <c r="K1125" s="152">
        <v>0</v>
      </c>
      <c r="M1125" s="120">
        <f>J1125*$AI$6/200</f>
        <v>0</v>
      </c>
      <c r="N1125" s="120">
        <f t="shared" si="943"/>
        <v>0</v>
      </c>
      <c r="O1125" s="120">
        <f t="shared" si="942"/>
        <v>-12000</v>
      </c>
      <c r="P1125" s="154">
        <f t="shared" si="937"/>
        <v>-1.2261162766935732E-3</v>
      </c>
      <c r="Q1125" s="154">
        <f t="shared" si="944"/>
        <v>-2.9500310677071642E-3</v>
      </c>
    </row>
    <row r="1126" spans="1:18">
      <c r="A1126" s="102">
        <v>1125</v>
      </c>
      <c r="B1126" s="151" t="s">
        <v>2670</v>
      </c>
      <c r="C1126" s="150">
        <v>41711</v>
      </c>
      <c r="D1126" s="116">
        <v>9770000</v>
      </c>
      <c r="E1126" s="116">
        <v>9760000</v>
      </c>
      <c r="F1126" s="116">
        <v>9810000</v>
      </c>
      <c r="G1126" s="116">
        <v>9805000</v>
      </c>
      <c r="H1126" s="102"/>
      <c r="I1126" s="153">
        <v>0</v>
      </c>
      <c r="J1126" s="153">
        <v>0</v>
      </c>
      <c r="K1126" s="153">
        <v>0</v>
      </c>
      <c r="M1126" s="120">
        <f>J1126*$AI$6/200</f>
        <v>0</v>
      </c>
      <c r="N1126" s="120">
        <f t="shared" si="943"/>
        <v>0</v>
      </c>
      <c r="O1126" s="120">
        <f t="shared" si="942"/>
        <v>30000</v>
      </c>
      <c r="P1126" s="154">
        <f t="shared" si="937"/>
        <v>3.0690537084398979E-3</v>
      </c>
      <c r="Q1126" s="154">
        <f t="shared" si="944"/>
        <v>1.730166301220444E-3</v>
      </c>
    </row>
    <row r="1127" spans="1:18">
      <c r="A1127" s="102">
        <v>1126</v>
      </c>
      <c r="B1127" s="151" t="s">
        <v>2669</v>
      </c>
      <c r="C1127" s="150">
        <v>41712</v>
      </c>
      <c r="D1127" s="116">
        <v>9790000</v>
      </c>
      <c r="E1127" s="116">
        <v>9783000</v>
      </c>
      <c r="F1127" s="116">
        <v>9850000</v>
      </c>
      <c r="G1127" s="116">
        <v>9850000</v>
      </c>
      <c r="H1127" s="102"/>
      <c r="I1127" s="116">
        <f t="shared" ref="I1127:I1190" si="969">G1127*1.1</f>
        <v>10835000</v>
      </c>
      <c r="J1127" s="116">
        <f t="shared" ref="J1127:J1190" si="970">G1127/3</f>
        <v>3283333.3333333335</v>
      </c>
      <c r="K1127" s="120">
        <f t="shared" ref="K1127" si="971">G1395</f>
        <v>9980000</v>
      </c>
      <c r="L1127" s="120">
        <f t="shared" ref="L1127" si="972">K1127-I1127</f>
        <v>-855000</v>
      </c>
      <c r="M1127" s="120">
        <f>J1127*$AI$6/200</f>
        <v>410416.66666666674</v>
      </c>
      <c r="N1127" s="120">
        <f t="shared" si="943"/>
        <v>-444583.33333333326</v>
      </c>
      <c r="O1127" s="120">
        <f t="shared" si="942"/>
        <v>45000</v>
      </c>
      <c r="P1127" s="154">
        <f t="shared" si="937"/>
        <v>4.5894951555328911E-3</v>
      </c>
      <c r="Q1127" s="154">
        <f t="shared" si="944"/>
        <v>2.65160813085745E-2</v>
      </c>
      <c r="R1127" s="102">
        <v>1</v>
      </c>
    </row>
    <row r="1128" spans="1:18">
      <c r="A1128" s="102">
        <v>1127</v>
      </c>
      <c r="B1128" s="151" t="s">
        <v>2668</v>
      </c>
      <c r="C1128" s="150">
        <v>41713</v>
      </c>
      <c r="D1128" s="116">
        <v>9880000</v>
      </c>
      <c r="E1128" s="116">
        <v>9760000</v>
      </c>
      <c r="F1128" s="116">
        <v>9885000</v>
      </c>
      <c r="G1128" s="116">
        <v>9775000</v>
      </c>
      <c r="H1128" s="102"/>
      <c r="I1128" s="152">
        <v>0</v>
      </c>
      <c r="J1128" s="152">
        <v>0</v>
      </c>
      <c r="K1128" s="152">
        <v>0</v>
      </c>
      <c r="M1128" s="120">
        <f>J1128*$AI$6/200</f>
        <v>0</v>
      </c>
      <c r="N1128" s="120">
        <f t="shared" si="943"/>
        <v>0</v>
      </c>
      <c r="O1128" s="120">
        <f t="shared" si="942"/>
        <v>-75000</v>
      </c>
      <c r="P1128" s="154">
        <f t="shared" si="937"/>
        <v>-7.6142131979695434E-3</v>
      </c>
      <c r="Q1128" s="154">
        <f t="shared" si="944"/>
        <v>1.4351649762536707E-2</v>
      </c>
    </row>
    <row r="1129" spans="1:18">
      <c r="A1129" s="102">
        <v>1128</v>
      </c>
      <c r="B1129" s="151" t="s">
        <v>2667</v>
      </c>
      <c r="C1129" s="150">
        <v>41714</v>
      </c>
      <c r="D1129" s="116">
        <v>9760000</v>
      </c>
      <c r="E1129" s="116">
        <v>9735000</v>
      </c>
      <c r="F1129" s="116">
        <v>9820000</v>
      </c>
      <c r="G1129" s="116">
        <v>9820000</v>
      </c>
      <c r="H1129" s="102"/>
      <c r="I1129" s="152">
        <v>0</v>
      </c>
      <c r="J1129" s="152">
        <v>0</v>
      </c>
      <c r="K1129" s="152">
        <v>0</v>
      </c>
      <c r="M1129" s="120">
        <f>J1129*$AI$6/200</f>
        <v>0</v>
      </c>
      <c r="N1129" s="120">
        <f t="shared" si="943"/>
        <v>0</v>
      </c>
      <c r="O1129" s="120">
        <f t="shared" si="942"/>
        <v>45000</v>
      </c>
      <c r="P1129" s="154">
        <f t="shared" si="937"/>
        <v>4.6035805626598461E-3</v>
      </c>
      <c r="Q1129" s="154">
        <f t="shared" si="944"/>
        <v>5.5823986013874179E-4</v>
      </c>
    </row>
    <row r="1130" spans="1:18">
      <c r="A1130" s="102">
        <v>1129</v>
      </c>
      <c r="B1130" s="151" t="s">
        <v>2666</v>
      </c>
      <c r="C1130" s="150">
        <v>41715</v>
      </c>
      <c r="D1130" s="116">
        <v>9810000</v>
      </c>
      <c r="E1130" s="116">
        <v>9650000</v>
      </c>
      <c r="F1130" s="116">
        <v>9820000</v>
      </c>
      <c r="G1130" s="116">
        <v>9660000</v>
      </c>
      <c r="H1130" s="102"/>
      <c r="I1130" s="152">
        <v>0</v>
      </c>
      <c r="J1130" s="152">
        <v>0</v>
      </c>
      <c r="K1130" s="152">
        <v>0</v>
      </c>
      <c r="M1130" s="120">
        <f>J1130*$AI$6/200</f>
        <v>0</v>
      </c>
      <c r="N1130" s="120">
        <f t="shared" si="943"/>
        <v>0</v>
      </c>
      <c r="O1130" s="120">
        <f t="shared" si="942"/>
        <v>-160000</v>
      </c>
      <c r="P1130" s="154">
        <f t="shared" si="937"/>
        <v>-1.6293279022403257E-2</v>
      </c>
      <c r="Q1130" s="154">
        <f t="shared" si="944"/>
        <v>3.4217999519695185E-3</v>
      </c>
    </row>
    <row r="1131" spans="1:18">
      <c r="A1131" s="102">
        <v>1130</v>
      </c>
      <c r="B1131" s="151" t="s">
        <v>2665</v>
      </c>
      <c r="C1131" s="150">
        <v>41716</v>
      </c>
      <c r="D1131" s="116">
        <v>9630000</v>
      </c>
      <c r="E1131" s="116">
        <v>9535000</v>
      </c>
      <c r="F1131" s="116">
        <v>9630000</v>
      </c>
      <c r="G1131" s="116">
        <v>9535000</v>
      </c>
      <c r="H1131" s="102"/>
      <c r="I1131" s="153">
        <v>0</v>
      </c>
      <c r="J1131" s="153">
        <v>0</v>
      </c>
      <c r="K1131" s="153">
        <v>0</v>
      </c>
      <c r="M1131" s="120">
        <f>J1131*$AI$6/200</f>
        <v>0</v>
      </c>
      <c r="N1131" s="120">
        <f t="shared" si="943"/>
        <v>0</v>
      </c>
      <c r="O1131" s="120">
        <f t="shared" si="942"/>
        <v>-125000</v>
      </c>
      <c r="P1131" s="154">
        <f t="shared" si="937"/>
        <v>-1.2939958592132506E-2</v>
      </c>
      <c r="Q1131" s="154">
        <f t="shared" si="944"/>
        <v>-1.1645362793740167E-2</v>
      </c>
    </row>
    <row r="1132" spans="1:18">
      <c r="A1132" s="102">
        <v>1131</v>
      </c>
      <c r="B1132" s="151" t="s">
        <v>2664</v>
      </c>
      <c r="C1132" s="150">
        <v>41717</v>
      </c>
      <c r="D1132" s="116">
        <v>9520000</v>
      </c>
      <c r="E1132" s="116">
        <v>9500000</v>
      </c>
      <c r="F1132" s="116">
        <v>9543000</v>
      </c>
      <c r="G1132" s="116">
        <v>9500000</v>
      </c>
      <c r="H1132" s="102"/>
      <c r="I1132" s="116">
        <f t="shared" ref="I1132:I1195" si="973">G1132*1.1</f>
        <v>10450000</v>
      </c>
      <c r="J1132" s="116">
        <f t="shared" ref="J1132:J1195" si="974">G1132/3</f>
        <v>3166666.6666666665</v>
      </c>
      <c r="K1132" s="120">
        <f t="shared" ref="K1132" si="975">G1400</f>
        <v>10445000</v>
      </c>
      <c r="L1132" s="120">
        <f t="shared" ref="L1132" si="976">K1132-I1132</f>
        <v>-5000</v>
      </c>
      <c r="M1132" s="120">
        <f>J1132*$AI$6/200</f>
        <v>395833.33333333326</v>
      </c>
      <c r="N1132" s="120">
        <f t="shared" si="943"/>
        <v>390833.33333333326</v>
      </c>
      <c r="O1132" s="120">
        <f t="shared" si="942"/>
        <v>-35000</v>
      </c>
      <c r="P1132" s="154">
        <f t="shared" si="937"/>
        <v>-3.6706869428421605E-3</v>
      </c>
      <c r="Q1132" s="154">
        <f t="shared" si="944"/>
        <v>-2.7654375094312567E-2</v>
      </c>
      <c r="R1132" s="102">
        <v>1</v>
      </c>
    </row>
    <row r="1133" spans="1:18">
      <c r="A1133" s="102">
        <v>1132</v>
      </c>
      <c r="B1133" s="151" t="s">
        <v>2663</v>
      </c>
      <c r="C1133" s="150">
        <v>41718</v>
      </c>
      <c r="D1133" s="116">
        <v>9530000</v>
      </c>
      <c r="E1133" s="116">
        <v>9510000</v>
      </c>
      <c r="F1133" s="116">
        <v>9550000</v>
      </c>
      <c r="G1133" s="116">
        <v>9530000</v>
      </c>
      <c r="H1133" s="102"/>
      <c r="I1133" s="152">
        <v>0</v>
      </c>
      <c r="J1133" s="152">
        <v>0</v>
      </c>
      <c r="K1133" s="152">
        <v>0</v>
      </c>
      <c r="M1133" s="120">
        <f>J1133*$AI$6/200</f>
        <v>0</v>
      </c>
      <c r="N1133" s="120">
        <f t="shared" si="943"/>
        <v>0</v>
      </c>
      <c r="O1133" s="120">
        <f t="shared" si="942"/>
        <v>30000</v>
      </c>
      <c r="P1133" s="154">
        <f t="shared" si="937"/>
        <v>3.1578947368421052E-3</v>
      </c>
      <c r="Q1133" s="154">
        <f t="shared" si="944"/>
        <v>-3.5914557192687616E-2</v>
      </c>
    </row>
    <row r="1134" spans="1:18">
      <c r="A1134" s="102">
        <v>1133</v>
      </c>
      <c r="B1134" s="151" t="s">
        <v>2662</v>
      </c>
      <c r="C1134" s="150">
        <v>41719</v>
      </c>
      <c r="D1134" s="116">
        <v>9570000</v>
      </c>
      <c r="E1134" s="116">
        <v>9550000</v>
      </c>
      <c r="F1134" s="116">
        <v>9570000</v>
      </c>
      <c r="G1134" s="116">
        <v>9550000</v>
      </c>
      <c r="H1134" s="102"/>
      <c r="I1134" s="152">
        <v>0</v>
      </c>
      <c r="J1134" s="152">
        <v>0</v>
      </c>
      <c r="K1134" s="152">
        <v>0</v>
      </c>
      <c r="M1134" s="120">
        <f>J1134*$AI$6/200</f>
        <v>0</v>
      </c>
      <c r="N1134" s="120">
        <f t="shared" si="943"/>
        <v>0</v>
      </c>
      <c r="O1134" s="120">
        <f t="shared" si="942"/>
        <v>20000</v>
      </c>
      <c r="P1134" s="154">
        <f t="shared" si="937"/>
        <v>2.0986358866736622E-3</v>
      </c>
      <c r="Q1134" s="154">
        <f t="shared" si="944"/>
        <v>-2.5142449257875975E-2</v>
      </c>
    </row>
    <row r="1135" spans="1:18">
      <c r="A1135" s="102">
        <v>1134</v>
      </c>
      <c r="B1135" s="151" t="s">
        <v>2661</v>
      </c>
      <c r="C1135" s="150">
        <v>41722</v>
      </c>
      <c r="D1135" s="116">
        <v>9530000</v>
      </c>
      <c r="E1135" s="116">
        <v>9480000</v>
      </c>
      <c r="F1135" s="116">
        <v>9530000</v>
      </c>
      <c r="G1135" s="116">
        <v>9480000</v>
      </c>
      <c r="H1135" s="102"/>
      <c r="I1135" s="152">
        <v>0</v>
      </c>
      <c r="J1135" s="152">
        <v>0</v>
      </c>
      <c r="K1135" s="152">
        <v>0</v>
      </c>
      <c r="M1135" s="120">
        <f>J1135*$AI$6/200</f>
        <v>0</v>
      </c>
      <c r="N1135" s="120">
        <f t="shared" si="943"/>
        <v>0</v>
      </c>
      <c r="O1135" s="120">
        <f t="shared" si="942"/>
        <v>-70000</v>
      </c>
      <c r="P1135" s="154">
        <f t="shared" si="937"/>
        <v>-7.3298429319371729E-3</v>
      </c>
      <c r="Q1135" s="154">
        <f t="shared" si="944"/>
        <v>-2.7647393933862154E-2</v>
      </c>
    </row>
    <row r="1136" spans="1:18">
      <c r="A1136" s="102">
        <v>1135</v>
      </c>
      <c r="B1136" s="151" t="s">
        <v>2660</v>
      </c>
      <c r="C1136" s="150">
        <v>41723</v>
      </c>
      <c r="D1136" s="116">
        <v>9500000</v>
      </c>
      <c r="E1136" s="116">
        <v>9500000</v>
      </c>
      <c r="F1136" s="116">
        <v>9550000</v>
      </c>
      <c r="G1136" s="116">
        <v>9520000</v>
      </c>
      <c r="H1136" s="102"/>
      <c r="I1136" s="153">
        <v>0</v>
      </c>
      <c r="J1136" s="153">
        <v>0</v>
      </c>
      <c r="K1136" s="153">
        <v>0</v>
      </c>
      <c r="M1136" s="120">
        <f>J1136*$AI$6/200</f>
        <v>0</v>
      </c>
      <c r="N1136" s="120">
        <f t="shared" si="943"/>
        <v>0</v>
      </c>
      <c r="O1136" s="120">
        <f t="shared" si="942"/>
        <v>40000</v>
      </c>
      <c r="P1136" s="154">
        <f t="shared" si="937"/>
        <v>4.2194092827004216E-3</v>
      </c>
      <c r="Q1136" s="154">
        <f t="shared" si="944"/>
        <v>-1.8683957843396069E-2</v>
      </c>
    </row>
    <row r="1137" spans="1:18">
      <c r="A1137" s="102">
        <v>1136</v>
      </c>
      <c r="B1137" s="151" t="s">
        <v>2659</v>
      </c>
      <c r="C1137" s="150">
        <v>41724</v>
      </c>
      <c r="D1137" s="116">
        <v>9530000</v>
      </c>
      <c r="E1137" s="116">
        <v>9510000</v>
      </c>
      <c r="F1137" s="116">
        <v>9540000</v>
      </c>
      <c r="G1137" s="116">
        <v>9510000</v>
      </c>
      <c r="H1137" s="102"/>
      <c r="I1137" s="116">
        <f t="shared" ref="I1137:I1200" si="977">G1137*1.1</f>
        <v>10461000</v>
      </c>
      <c r="J1137" s="116">
        <f t="shared" ref="J1137:J1200" si="978">G1137/3</f>
        <v>3170000</v>
      </c>
      <c r="K1137" s="120">
        <f t="shared" ref="K1137" si="979">G1405</f>
        <v>10355000</v>
      </c>
      <c r="L1137" s="120">
        <f t="shared" ref="L1137" si="980">K1137-I1137</f>
        <v>-106000</v>
      </c>
      <c r="M1137" s="120">
        <f>J1137*$AI$6/200</f>
        <v>396250</v>
      </c>
      <c r="N1137" s="120">
        <f t="shared" si="943"/>
        <v>290250</v>
      </c>
      <c r="O1137" s="120">
        <f t="shared" si="942"/>
        <v>-10000</v>
      </c>
      <c r="P1137" s="154">
        <f t="shared" si="937"/>
        <v>-1.0504201680672268E-3</v>
      </c>
      <c r="Q1137" s="154">
        <f t="shared" si="944"/>
        <v>-1.5245899685631444E-3</v>
      </c>
      <c r="R1137" s="102">
        <v>1</v>
      </c>
    </row>
    <row r="1138" spans="1:18">
      <c r="A1138" s="102">
        <v>1137</v>
      </c>
      <c r="B1138" s="151" t="s">
        <v>2658</v>
      </c>
      <c r="C1138" s="150">
        <v>41725</v>
      </c>
      <c r="D1138" s="116">
        <v>9520000</v>
      </c>
      <c r="E1138" s="116">
        <v>9520000</v>
      </c>
      <c r="F1138" s="116">
        <v>9520000</v>
      </c>
      <c r="G1138" s="116">
        <v>9520000</v>
      </c>
      <c r="H1138" s="102"/>
      <c r="I1138" s="152">
        <v>0</v>
      </c>
      <c r="J1138" s="152">
        <v>0</v>
      </c>
      <c r="K1138" s="152">
        <v>0</v>
      </c>
      <c r="M1138" s="120">
        <f>J1138*$AI$6/200</f>
        <v>0</v>
      </c>
      <c r="N1138" s="120">
        <f t="shared" si="943"/>
        <v>0</v>
      </c>
      <c r="O1138" s="120">
        <f t="shared" si="942"/>
        <v>10000</v>
      </c>
      <c r="P1138" s="154">
        <f t="shared" si="937"/>
        <v>1.0515247108307045E-3</v>
      </c>
      <c r="Q1138" s="154">
        <f t="shared" si="944"/>
        <v>1.0956768062117892E-3</v>
      </c>
    </row>
    <row r="1139" spans="1:18">
      <c r="A1139" s="102">
        <v>1138</v>
      </c>
      <c r="B1139" s="151" t="s">
        <v>2657</v>
      </c>
      <c r="C1139" s="150">
        <v>41726</v>
      </c>
      <c r="D1139" s="116">
        <v>9500000</v>
      </c>
      <c r="E1139" s="116">
        <v>9500000</v>
      </c>
      <c r="F1139" s="116">
        <v>9500000</v>
      </c>
      <c r="G1139" s="116">
        <v>9500000</v>
      </c>
      <c r="H1139" s="102"/>
      <c r="I1139" s="152">
        <v>0</v>
      </c>
      <c r="J1139" s="152">
        <v>0</v>
      </c>
      <c r="K1139" s="152">
        <v>0</v>
      </c>
      <c r="M1139" s="120">
        <f>J1139*$AI$6/200</f>
        <v>0</v>
      </c>
      <c r="N1139" s="120">
        <f t="shared" si="943"/>
        <v>0</v>
      </c>
      <c r="O1139" s="120">
        <f t="shared" si="942"/>
        <v>-20000</v>
      </c>
      <c r="P1139" s="154">
        <f t="shared" si="937"/>
        <v>-2.1008403361344537E-3</v>
      </c>
      <c r="Q1139" s="154">
        <f t="shared" si="944"/>
        <v>-1.0106932197996112E-3</v>
      </c>
    </row>
    <row r="1140" spans="1:18">
      <c r="A1140" s="102">
        <v>1139</v>
      </c>
      <c r="B1140" s="151" t="s">
        <v>2656</v>
      </c>
      <c r="C1140" s="150">
        <v>41727</v>
      </c>
      <c r="D1140" s="116">
        <v>9480000</v>
      </c>
      <c r="E1140" s="116">
        <v>9450000</v>
      </c>
      <c r="F1140" s="116">
        <v>9480000</v>
      </c>
      <c r="G1140" s="116">
        <v>9450000</v>
      </c>
      <c r="H1140" s="102"/>
      <c r="I1140" s="152">
        <v>0</v>
      </c>
      <c r="J1140" s="152">
        <v>0</v>
      </c>
      <c r="K1140" s="152">
        <v>0</v>
      </c>
      <c r="M1140" s="120">
        <f>J1140*$AI$6/200</f>
        <v>0</v>
      </c>
      <c r="N1140" s="120">
        <f t="shared" si="943"/>
        <v>0</v>
      </c>
      <c r="O1140" s="120">
        <f t="shared" si="942"/>
        <v>-50000</v>
      </c>
      <c r="P1140" s="154">
        <f t="shared" si="937"/>
        <v>-5.263157894736842E-3</v>
      </c>
      <c r="Q1140" s="154">
        <f t="shared" si="944"/>
        <v>-5.2101694426077271E-3</v>
      </c>
    </row>
    <row r="1141" spans="1:18">
      <c r="A1141" s="102">
        <v>1140</v>
      </c>
      <c r="B1141" s="151" t="s">
        <v>2655</v>
      </c>
      <c r="C1141" s="150">
        <v>41728</v>
      </c>
      <c r="D1141" s="116">
        <v>9440000</v>
      </c>
      <c r="E1141" s="116">
        <v>9440000</v>
      </c>
      <c r="F1141" s="116">
        <v>9450000</v>
      </c>
      <c r="G1141" s="116">
        <v>9440000</v>
      </c>
      <c r="H1141" s="102"/>
      <c r="I1141" s="153">
        <v>0</v>
      </c>
      <c r="J1141" s="153">
        <v>0</v>
      </c>
      <c r="K1141" s="153">
        <v>0</v>
      </c>
      <c r="M1141" s="120">
        <f>J1141*$AI$6/200</f>
        <v>0</v>
      </c>
      <c r="N1141" s="120">
        <f t="shared" si="943"/>
        <v>0</v>
      </c>
      <c r="O1141" s="120">
        <f t="shared" si="942"/>
        <v>-10000</v>
      </c>
      <c r="P1141" s="154">
        <f t="shared" si="937"/>
        <v>-1.0582010582010583E-3</v>
      </c>
      <c r="Q1141" s="154">
        <f t="shared" si="944"/>
        <v>-3.1434844054073967E-3</v>
      </c>
    </row>
    <row r="1142" spans="1:18">
      <c r="A1142" s="102">
        <v>1141</v>
      </c>
      <c r="B1142" s="151" t="s">
        <v>2654</v>
      </c>
      <c r="C1142" s="150">
        <v>41729</v>
      </c>
      <c r="D1142" s="116">
        <v>9450000</v>
      </c>
      <c r="E1142" s="116">
        <v>9430000</v>
      </c>
      <c r="F1142" s="116">
        <v>9450000</v>
      </c>
      <c r="G1142" s="116">
        <v>9430000</v>
      </c>
      <c r="H1142" s="102"/>
      <c r="I1142" s="116">
        <f t="shared" ref="I1142:I1205" si="981">G1142*1.1</f>
        <v>10373000</v>
      </c>
      <c r="J1142" s="116">
        <f t="shared" ref="J1142:J1205" si="982">G1142/3</f>
        <v>3143333.3333333335</v>
      </c>
      <c r="K1142" s="120">
        <f t="shared" ref="K1142" si="983">G1410</f>
        <v>10240000</v>
      </c>
      <c r="L1142" s="120">
        <f t="shared" ref="L1142" si="984">K1142-I1142</f>
        <v>-133000</v>
      </c>
      <c r="M1142" s="120">
        <f>J1142*$AI$6/200</f>
        <v>392916.66666666674</v>
      </c>
      <c r="N1142" s="120">
        <f t="shared" si="943"/>
        <v>259916.66666666674</v>
      </c>
      <c r="O1142" s="120">
        <f t="shared" si="942"/>
        <v>-10000</v>
      </c>
      <c r="P1142" s="154">
        <f t="shared" si="937"/>
        <v>-1.0593220338983051E-3</v>
      </c>
      <c r="Q1142" s="154">
        <f t="shared" si="944"/>
        <v>-8.4210947463088763E-3</v>
      </c>
      <c r="R1142" s="102">
        <v>1</v>
      </c>
    </row>
    <row r="1143" spans="1:18">
      <c r="A1143" s="102">
        <v>1142</v>
      </c>
      <c r="B1143" s="151" t="s">
        <v>2653</v>
      </c>
      <c r="C1143" s="150">
        <v>41730</v>
      </c>
      <c r="D1143" s="116">
        <v>9420000</v>
      </c>
      <c r="E1143" s="116">
        <v>9410000</v>
      </c>
      <c r="F1143" s="116">
        <v>9425000</v>
      </c>
      <c r="G1143" s="116">
        <v>9410000</v>
      </c>
      <c r="H1143" s="102"/>
      <c r="I1143" s="152">
        <v>0</v>
      </c>
      <c r="J1143" s="152">
        <v>0</v>
      </c>
      <c r="K1143" s="152">
        <v>0</v>
      </c>
      <c r="M1143" s="120">
        <f>J1143*$AI$6/200</f>
        <v>0</v>
      </c>
      <c r="N1143" s="120">
        <f t="shared" si="943"/>
        <v>0</v>
      </c>
      <c r="O1143" s="120">
        <f t="shared" si="942"/>
        <v>-20000</v>
      </c>
      <c r="P1143" s="154">
        <f t="shared" si="937"/>
        <v>-2.1208907741251328E-3</v>
      </c>
      <c r="Q1143" s="154">
        <f t="shared" si="944"/>
        <v>-8.4299966121399554E-3</v>
      </c>
    </row>
    <row r="1144" spans="1:18">
      <c r="A1144" s="102">
        <v>1143</v>
      </c>
      <c r="B1144" s="151" t="s">
        <v>2652</v>
      </c>
      <c r="C1144" s="150">
        <v>41733</v>
      </c>
      <c r="D1144" s="116">
        <v>9430000</v>
      </c>
      <c r="E1144" s="116">
        <v>9430000</v>
      </c>
      <c r="F1144" s="116">
        <v>9445000</v>
      </c>
      <c r="G1144" s="116">
        <v>9445000</v>
      </c>
      <c r="H1144" s="102"/>
      <c r="I1144" s="152">
        <v>0</v>
      </c>
      <c r="J1144" s="152">
        <v>0</v>
      </c>
      <c r="K1144" s="152">
        <v>0</v>
      </c>
      <c r="M1144" s="120">
        <f>J1144*$AI$6/200</f>
        <v>0</v>
      </c>
      <c r="N1144" s="120">
        <f t="shared" si="943"/>
        <v>0</v>
      </c>
      <c r="O1144" s="120">
        <f t="shared" si="942"/>
        <v>35000</v>
      </c>
      <c r="P1144" s="154">
        <f t="shared" si="937"/>
        <v>3.7194473963868225E-3</v>
      </c>
      <c r="Q1144" s="154">
        <f t="shared" si="944"/>
        <v>-1.1602412097095793E-2</v>
      </c>
    </row>
    <row r="1145" spans="1:18">
      <c r="A1145" s="102">
        <v>1144</v>
      </c>
      <c r="B1145" s="151" t="s">
        <v>2651</v>
      </c>
      <c r="C1145" s="150">
        <v>41734</v>
      </c>
      <c r="D1145" s="116">
        <v>9470000</v>
      </c>
      <c r="E1145" s="116">
        <v>9455000</v>
      </c>
      <c r="F1145" s="116">
        <v>9500000</v>
      </c>
      <c r="G1145" s="116">
        <v>9462000</v>
      </c>
      <c r="H1145" s="102"/>
      <c r="I1145" s="152">
        <v>0</v>
      </c>
      <c r="J1145" s="152">
        <v>0</v>
      </c>
      <c r="K1145" s="152">
        <v>0</v>
      </c>
      <c r="M1145" s="120">
        <f>J1145*$AI$6/200</f>
        <v>0</v>
      </c>
      <c r="N1145" s="120">
        <f t="shared" si="943"/>
        <v>0</v>
      </c>
      <c r="O1145" s="120">
        <f t="shared" si="942"/>
        <v>17000</v>
      </c>
      <c r="P1145" s="154">
        <f t="shared" si="937"/>
        <v>1.7998941238750663E-3</v>
      </c>
      <c r="Q1145" s="154">
        <f t="shared" si="944"/>
        <v>-5.7821243645745151E-3</v>
      </c>
    </row>
    <row r="1146" spans="1:18">
      <c r="A1146" s="102">
        <v>1145</v>
      </c>
      <c r="B1146" s="151" t="s">
        <v>2650</v>
      </c>
      <c r="C1146" s="150">
        <v>41735</v>
      </c>
      <c r="D1146" s="116">
        <v>9458000</v>
      </c>
      <c r="E1146" s="116">
        <v>9413000</v>
      </c>
      <c r="F1146" s="116">
        <v>9460000</v>
      </c>
      <c r="G1146" s="116">
        <v>9440000</v>
      </c>
      <c r="H1146" s="102"/>
      <c r="I1146" s="153">
        <v>0</v>
      </c>
      <c r="J1146" s="153">
        <v>0</v>
      </c>
      <c r="K1146" s="153">
        <v>0</v>
      </c>
      <c r="M1146" s="120">
        <f>J1146*$AI$6/200</f>
        <v>0</v>
      </c>
      <c r="N1146" s="120">
        <f t="shared" si="943"/>
        <v>0</v>
      </c>
      <c r="O1146" s="120">
        <f t="shared" si="942"/>
        <v>-22000</v>
      </c>
      <c r="P1146" s="154">
        <f t="shared" si="937"/>
        <v>-2.3250898330162756E-3</v>
      </c>
      <c r="Q1146" s="154">
        <f t="shared" si="944"/>
        <v>1.2809276540373922E-3</v>
      </c>
    </row>
    <row r="1147" spans="1:18">
      <c r="A1147" s="102">
        <v>1146</v>
      </c>
      <c r="B1147" s="151" t="s">
        <v>2649</v>
      </c>
      <c r="C1147" s="150">
        <v>41736</v>
      </c>
      <c r="D1147" s="116">
        <v>9420000</v>
      </c>
      <c r="E1147" s="116">
        <v>9400000</v>
      </c>
      <c r="F1147" s="116">
        <v>9475000</v>
      </c>
      <c r="G1147" s="116">
        <v>9460000</v>
      </c>
      <c r="H1147" s="102"/>
      <c r="I1147" s="116">
        <f t="shared" ref="I1147:I1210" si="985">G1147*1.1</f>
        <v>10406000</v>
      </c>
      <c r="J1147" s="116">
        <f t="shared" ref="J1147:J1210" si="986">G1147/3</f>
        <v>3153333.3333333335</v>
      </c>
      <c r="K1147" s="120">
        <f t="shared" ref="K1147" si="987">G1415</f>
        <v>9840000</v>
      </c>
      <c r="L1147" s="120">
        <f t="shared" ref="L1147" si="988">K1147-I1147</f>
        <v>-566000</v>
      </c>
      <c r="M1147" s="120">
        <f>J1147*$AI$6/200</f>
        <v>394166.66666666674</v>
      </c>
      <c r="N1147" s="120">
        <f t="shared" si="943"/>
        <v>-171833.33333333326</v>
      </c>
      <c r="O1147" s="120">
        <f t="shared" si="942"/>
        <v>20000</v>
      </c>
      <c r="P1147" s="154">
        <f t="shared" si="937"/>
        <v>2.1186440677966102E-3</v>
      </c>
      <c r="Q1147" s="154">
        <f t="shared" si="944"/>
        <v>1.4038879222175171E-5</v>
      </c>
      <c r="R1147" s="102">
        <v>1</v>
      </c>
    </row>
    <row r="1148" spans="1:18">
      <c r="A1148" s="102">
        <v>1147</v>
      </c>
      <c r="B1148" s="151" t="s">
        <v>2648</v>
      </c>
      <c r="C1148" s="150">
        <v>41737</v>
      </c>
      <c r="D1148" s="116">
        <v>9475000</v>
      </c>
      <c r="E1148" s="116">
        <v>9470000</v>
      </c>
      <c r="F1148" s="116">
        <v>9658000</v>
      </c>
      <c r="G1148" s="116">
        <v>9658000</v>
      </c>
      <c r="H1148" s="102"/>
      <c r="I1148" s="152">
        <v>0</v>
      </c>
      <c r="J1148" s="152">
        <v>0</v>
      </c>
      <c r="K1148" s="152">
        <v>0</v>
      </c>
      <c r="M1148" s="120">
        <f>J1148*$AI$6/200</f>
        <v>0</v>
      </c>
      <c r="N1148" s="120">
        <f t="shared" si="943"/>
        <v>0</v>
      </c>
      <c r="O1148" s="120">
        <f t="shared" si="942"/>
        <v>198000</v>
      </c>
      <c r="P1148" s="154">
        <f t="shared" si="937"/>
        <v>2.0930232558139535E-2</v>
      </c>
      <c r="Q1148" s="154">
        <f t="shared" si="944"/>
        <v>3.1920049809170906E-3</v>
      </c>
    </row>
    <row r="1149" spans="1:18">
      <c r="A1149" s="102">
        <v>1148</v>
      </c>
      <c r="B1149" s="151" t="s">
        <v>2647</v>
      </c>
      <c r="C1149" s="150">
        <v>41738</v>
      </c>
      <c r="D1149" s="116">
        <v>9700000</v>
      </c>
      <c r="E1149" s="116">
        <v>9595000</v>
      </c>
      <c r="F1149" s="116">
        <v>9770000</v>
      </c>
      <c r="G1149" s="116">
        <v>9640000</v>
      </c>
      <c r="H1149" s="102"/>
      <c r="I1149" s="152">
        <v>0</v>
      </c>
      <c r="J1149" s="152">
        <v>0</v>
      </c>
      <c r="K1149" s="152">
        <v>0</v>
      </c>
      <c r="M1149" s="120">
        <f>J1149*$AI$6/200</f>
        <v>0</v>
      </c>
      <c r="N1149" s="120">
        <f t="shared" si="943"/>
        <v>0</v>
      </c>
      <c r="O1149" s="120">
        <f t="shared" si="942"/>
        <v>-18000</v>
      </c>
      <c r="P1149" s="154">
        <f t="shared" si="937"/>
        <v>-1.8637399047421825E-3</v>
      </c>
      <c r="Q1149" s="154">
        <f t="shared" si="944"/>
        <v>2.6243128313181756E-2</v>
      </c>
    </row>
    <row r="1150" spans="1:18">
      <c r="A1150" s="102">
        <v>1149</v>
      </c>
      <c r="B1150" s="151" t="s">
        <v>2646</v>
      </c>
      <c r="C1150" s="150">
        <v>41739</v>
      </c>
      <c r="D1150" s="116">
        <v>9650000</v>
      </c>
      <c r="E1150" s="116">
        <v>9638000</v>
      </c>
      <c r="F1150" s="116">
        <v>9703000</v>
      </c>
      <c r="G1150" s="116">
        <v>9683000</v>
      </c>
      <c r="H1150" s="102"/>
      <c r="I1150" s="152">
        <v>0</v>
      </c>
      <c r="J1150" s="152">
        <v>0</v>
      </c>
      <c r="K1150" s="152">
        <v>0</v>
      </c>
      <c r="M1150" s="120">
        <f>J1150*$AI$6/200</f>
        <v>0</v>
      </c>
      <c r="N1150" s="120">
        <f t="shared" si="943"/>
        <v>0</v>
      </c>
      <c r="O1150" s="120">
        <f t="shared" si="942"/>
        <v>43000</v>
      </c>
      <c r="P1150" s="154">
        <f t="shared" si="937"/>
        <v>4.4605809128630703E-3</v>
      </c>
      <c r="Q1150" s="154">
        <f t="shared" si="944"/>
        <v>2.0659941012052752E-2</v>
      </c>
    </row>
    <row r="1151" spans="1:18">
      <c r="A1151" s="102">
        <v>1150</v>
      </c>
      <c r="B1151" s="151" t="s">
        <v>2645</v>
      </c>
      <c r="C1151" s="150">
        <v>41740</v>
      </c>
      <c r="D1151" s="116">
        <v>9685000</v>
      </c>
      <c r="E1151" s="116">
        <v>9672000</v>
      </c>
      <c r="F1151" s="116">
        <v>9704000</v>
      </c>
      <c r="G1151" s="116">
        <v>9675000</v>
      </c>
      <c r="H1151" s="102"/>
      <c r="I1151" s="153">
        <v>0</v>
      </c>
      <c r="J1151" s="153">
        <v>0</v>
      </c>
      <c r="K1151" s="153">
        <v>0</v>
      </c>
      <c r="M1151" s="120">
        <f>J1151*$AI$6/200</f>
        <v>0</v>
      </c>
      <c r="N1151" s="120">
        <f t="shared" si="943"/>
        <v>0</v>
      </c>
      <c r="O1151" s="120">
        <f t="shared" si="942"/>
        <v>-8000</v>
      </c>
      <c r="P1151" s="154">
        <f t="shared" si="937"/>
        <v>-8.2619023030052667E-4</v>
      </c>
      <c r="Q1151" s="154">
        <f t="shared" si="944"/>
        <v>2.3320627801040758E-2</v>
      </c>
    </row>
    <row r="1152" spans="1:18">
      <c r="A1152" s="102">
        <v>1151</v>
      </c>
      <c r="B1152" s="151" t="s">
        <v>2644</v>
      </c>
      <c r="C1152" s="150">
        <v>41741</v>
      </c>
      <c r="D1152" s="116">
        <v>9670000</v>
      </c>
      <c r="E1152" s="116">
        <v>9638000</v>
      </c>
      <c r="F1152" s="116">
        <v>9750000</v>
      </c>
      <c r="G1152" s="116">
        <v>9750000</v>
      </c>
      <c r="H1152" s="102"/>
      <c r="I1152" s="116">
        <f t="shared" ref="I1152:I1215" si="989">G1152*1.1</f>
        <v>10725000</v>
      </c>
      <c r="J1152" s="116">
        <f t="shared" ref="J1152:J1215" si="990">G1152/3</f>
        <v>3250000</v>
      </c>
      <c r="K1152" s="120">
        <f t="shared" ref="K1152" si="991">G1420</f>
        <v>9950000</v>
      </c>
      <c r="L1152" s="120">
        <f t="shared" ref="L1152" si="992">K1152-I1152</f>
        <v>-775000</v>
      </c>
      <c r="M1152" s="120">
        <f>J1152*$AI$6/200</f>
        <v>406250</v>
      </c>
      <c r="N1152" s="120">
        <f t="shared" si="943"/>
        <v>-368750</v>
      </c>
      <c r="O1152" s="120">
        <f t="shared" si="942"/>
        <v>75000</v>
      </c>
      <c r="P1152" s="154">
        <f t="shared" si="937"/>
        <v>7.7519379844961239E-3</v>
      </c>
      <c r="Q1152" s="154">
        <f t="shared" si="944"/>
        <v>2.4819527403756508E-2</v>
      </c>
      <c r="R1152" s="102">
        <v>1</v>
      </c>
    </row>
    <row r="1153" spans="1:18">
      <c r="A1153" s="102">
        <v>1152</v>
      </c>
      <c r="B1153" s="151" t="s">
        <v>2643</v>
      </c>
      <c r="C1153" s="150">
        <v>41742</v>
      </c>
      <c r="D1153" s="116">
        <v>9770000</v>
      </c>
      <c r="E1153" s="116">
        <v>9728000</v>
      </c>
      <c r="F1153" s="116">
        <v>9790000</v>
      </c>
      <c r="G1153" s="116">
        <v>9780000</v>
      </c>
      <c r="H1153" s="102"/>
      <c r="I1153" s="152">
        <v>0</v>
      </c>
      <c r="J1153" s="152">
        <v>0</v>
      </c>
      <c r="K1153" s="152">
        <v>0</v>
      </c>
      <c r="M1153" s="120">
        <f>J1153*$AI$6/200</f>
        <v>0</v>
      </c>
      <c r="N1153" s="120">
        <f t="shared" si="943"/>
        <v>0</v>
      </c>
      <c r="O1153" s="120">
        <f t="shared" si="942"/>
        <v>30000</v>
      </c>
      <c r="P1153" s="154">
        <f t="shared" si="937"/>
        <v>3.0769230769230769E-3</v>
      </c>
      <c r="Q1153" s="154">
        <f t="shared" si="944"/>
        <v>3.0452821320456021E-2</v>
      </c>
    </row>
    <row r="1154" spans="1:18">
      <c r="A1154" s="102">
        <v>1153</v>
      </c>
      <c r="B1154" s="151" t="s">
        <v>2642</v>
      </c>
      <c r="C1154" s="150">
        <v>41743</v>
      </c>
      <c r="D1154" s="116">
        <v>9825000</v>
      </c>
      <c r="E1154" s="116">
        <v>9808000</v>
      </c>
      <c r="F1154" s="116">
        <v>9900000</v>
      </c>
      <c r="G1154" s="116">
        <v>9880000</v>
      </c>
      <c r="H1154" s="102"/>
      <c r="I1154" s="152">
        <v>0</v>
      </c>
      <c r="J1154" s="152">
        <v>0</v>
      </c>
      <c r="K1154" s="152">
        <v>0</v>
      </c>
      <c r="M1154" s="120">
        <f>J1154*$AI$6/200</f>
        <v>0</v>
      </c>
      <c r="N1154" s="120">
        <f t="shared" si="943"/>
        <v>0</v>
      </c>
      <c r="O1154" s="120">
        <f t="shared" si="942"/>
        <v>100000</v>
      </c>
      <c r="P1154" s="154">
        <f t="shared" si="937"/>
        <v>1.0224948875255624E-2</v>
      </c>
      <c r="Q1154" s="154">
        <f t="shared" si="944"/>
        <v>1.2599511839239561E-2</v>
      </c>
    </row>
    <row r="1155" spans="1:18">
      <c r="A1155" s="102">
        <v>1154</v>
      </c>
      <c r="B1155" s="151" t="s">
        <v>2641</v>
      </c>
      <c r="C1155" s="150">
        <v>41744</v>
      </c>
      <c r="D1155" s="116">
        <v>9850000</v>
      </c>
      <c r="E1155" s="116">
        <v>9783000</v>
      </c>
      <c r="F1155" s="116">
        <v>9850000</v>
      </c>
      <c r="G1155" s="116">
        <v>9835000</v>
      </c>
      <c r="H1155" s="102"/>
      <c r="I1155" s="152">
        <v>0</v>
      </c>
      <c r="J1155" s="152">
        <v>0</v>
      </c>
      <c r="K1155" s="152">
        <v>0</v>
      </c>
      <c r="M1155" s="120">
        <f>J1155*$AI$6/200</f>
        <v>0</v>
      </c>
      <c r="N1155" s="120">
        <f t="shared" si="943"/>
        <v>0</v>
      </c>
      <c r="O1155" s="120">
        <f t="shared" si="942"/>
        <v>-45000</v>
      </c>
      <c r="P1155" s="154">
        <f t="shared" ref="P1155:P1218" si="993">O1155/G1154</f>
        <v>-4.5546558704453437E-3</v>
      </c>
      <c r="Q1155" s="154">
        <f t="shared" si="944"/>
        <v>2.468820061923737E-2</v>
      </c>
    </row>
    <row r="1156" spans="1:18">
      <c r="A1156" s="102">
        <v>1155</v>
      </c>
      <c r="B1156" s="151" t="s">
        <v>2640</v>
      </c>
      <c r="C1156" s="150">
        <v>41745</v>
      </c>
      <c r="D1156" s="116">
        <v>9820000</v>
      </c>
      <c r="E1156" s="116">
        <v>9760000</v>
      </c>
      <c r="F1156" s="116">
        <v>9845000</v>
      </c>
      <c r="G1156" s="116">
        <v>9760000</v>
      </c>
      <c r="H1156" s="102"/>
      <c r="I1156" s="153">
        <v>0</v>
      </c>
      <c r="J1156" s="153">
        <v>0</v>
      </c>
      <c r="K1156" s="153">
        <v>0</v>
      </c>
      <c r="M1156" s="120">
        <f>J1156*$AI$6/200</f>
        <v>0</v>
      </c>
      <c r="N1156" s="120">
        <f t="shared" si="943"/>
        <v>0</v>
      </c>
      <c r="O1156" s="120">
        <f t="shared" ref="O1156:O1219" si="994">G1156-G1155</f>
        <v>-75000</v>
      </c>
      <c r="P1156" s="154">
        <f t="shared" si="993"/>
        <v>-7.6258261311642093E-3</v>
      </c>
      <c r="Q1156" s="154">
        <f t="shared" si="944"/>
        <v>1.5672963835928956E-2</v>
      </c>
    </row>
    <row r="1157" spans="1:18">
      <c r="A1157" s="102">
        <v>1156</v>
      </c>
      <c r="B1157" s="151" t="s">
        <v>2639</v>
      </c>
      <c r="C1157" s="150">
        <v>41746</v>
      </c>
      <c r="D1157" s="116">
        <v>9750000</v>
      </c>
      <c r="E1157" s="116">
        <v>9738000</v>
      </c>
      <c r="F1157" s="116">
        <v>9780000</v>
      </c>
      <c r="G1157" s="116">
        <v>9765000</v>
      </c>
      <c r="H1157" s="102"/>
      <c r="I1157" s="116">
        <f t="shared" ref="I1157:I1220" si="995">G1157*1.1</f>
        <v>10741500</v>
      </c>
      <c r="J1157" s="116">
        <f t="shared" ref="J1157:J1220" si="996">G1157/3</f>
        <v>3255000</v>
      </c>
      <c r="K1157" s="120">
        <f t="shared" ref="K1157" si="997">G1425</f>
        <v>9725000</v>
      </c>
      <c r="L1157" s="120">
        <f t="shared" ref="L1157" si="998">K1157-I1157</f>
        <v>-1016500</v>
      </c>
      <c r="M1157" s="120">
        <f>J1157*$AI$6/200</f>
        <v>406875</v>
      </c>
      <c r="N1157" s="120">
        <f t="shared" si="943"/>
        <v>-609625</v>
      </c>
      <c r="O1157" s="120">
        <f t="shared" si="994"/>
        <v>5000</v>
      </c>
      <c r="P1157" s="154">
        <f t="shared" si="993"/>
        <v>5.1229508196721314E-4</v>
      </c>
      <c r="Q1157" s="154">
        <f t="shared" si="944"/>
        <v>8.873327935065272E-3</v>
      </c>
      <c r="R1157" s="102">
        <v>1</v>
      </c>
    </row>
    <row r="1158" spans="1:18">
      <c r="A1158" s="102">
        <v>1157</v>
      </c>
      <c r="B1158" s="151" t="s">
        <v>2638</v>
      </c>
      <c r="C1158" s="150">
        <v>41747</v>
      </c>
      <c r="D1158" s="116">
        <v>9760000</v>
      </c>
      <c r="E1158" s="116">
        <v>9760000</v>
      </c>
      <c r="F1158" s="116">
        <v>9770000</v>
      </c>
      <c r="G1158" s="116">
        <v>9765000</v>
      </c>
      <c r="H1158" s="102"/>
      <c r="I1158" s="152">
        <v>0</v>
      </c>
      <c r="J1158" s="152">
        <v>0</v>
      </c>
      <c r="K1158" s="152">
        <v>0</v>
      </c>
      <c r="M1158" s="120">
        <f>J1158*$AI$6/200</f>
        <v>0</v>
      </c>
      <c r="N1158" s="120">
        <f t="shared" si="943"/>
        <v>0</v>
      </c>
      <c r="O1158" s="120">
        <f t="shared" si="994"/>
        <v>0</v>
      </c>
      <c r="P1158" s="154">
        <f t="shared" si="993"/>
        <v>0</v>
      </c>
      <c r="Q1158" s="154">
        <f t="shared" si="944"/>
        <v>1.6336850325363605E-3</v>
      </c>
    </row>
    <row r="1159" spans="1:18">
      <c r="A1159" s="102">
        <v>1158</v>
      </c>
      <c r="B1159" s="151" t="s">
        <v>2637</v>
      </c>
      <c r="C1159" s="150">
        <v>41748</v>
      </c>
      <c r="D1159" s="116">
        <v>9765000</v>
      </c>
      <c r="E1159" s="116">
        <v>9765000</v>
      </c>
      <c r="F1159" s="116">
        <v>9820000</v>
      </c>
      <c r="G1159" s="116">
        <v>9790000</v>
      </c>
      <c r="H1159" s="102"/>
      <c r="I1159" s="152">
        <v>0</v>
      </c>
      <c r="J1159" s="152">
        <v>0</v>
      </c>
      <c r="K1159" s="152">
        <v>0</v>
      </c>
      <c r="M1159" s="120">
        <f>J1159*$AI$6/200</f>
        <v>0</v>
      </c>
      <c r="N1159" s="120">
        <f t="shared" si="943"/>
        <v>0</v>
      </c>
      <c r="O1159" s="120">
        <f t="shared" si="994"/>
        <v>25000</v>
      </c>
      <c r="P1159" s="154">
        <f t="shared" si="993"/>
        <v>2.5601638504864311E-3</v>
      </c>
      <c r="Q1159" s="154">
        <f t="shared" si="944"/>
        <v>-1.4432380443867156E-3</v>
      </c>
    </row>
    <row r="1160" spans="1:18">
      <c r="A1160" s="102">
        <v>1159</v>
      </c>
      <c r="B1160" s="151" t="s">
        <v>2636</v>
      </c>
      <c r="C1160" s="150">
        <v>41749</v>
      </c>
      <c r="D1160" s="116">
        <v>9780000</v>
      </c>
      <c r="E1160" s="116">
        <v>9778000</v>
      </c>
      <c r="F1160" s="116">
        <v>9820000</v>
      </c>
      <c r="G1160" s="116">
        <v>9800000</v>
      </c>
      <c r="H1160" s="102"/>
      <c r="I1160" s="152">
        <v>0</v>
      </c>
      <c r="J1160" s="152">
        <v>0</v>
      </c>
      <c r="K1160" s="152">
        <v>0</v>
      </c>
      <c r="M1160" s="120">
        <f>J1160*$AI$6/200</f>
        <v>0</v>
      </c>
      <c r="N1160" s="120">
        <f t="shared" ref="N1160:N1223" si="999">L1160+M1160</f>
        <v>0</v>
      </c>
      <c r="O1160" s="120">
        <f t="shared" si="994"/>
        <v>10000</v>
      </c>
      <c r="P1160" s="154">
        <f t="shared" si="993"/>
        <v>1.0214504596527069E-3</v>
      </c>
      <c r="Q1160" s="154">
        <f t="shared" ref="Q1160:Q1223" si="1000">SUM(P1155:P1159)</f>
        <v>-9.1080230691559065E-3</v>
      </c>
    </row>
    <row r="1161" spans="1:18">
      <c r="A1161" s="102">
        <v>1160</v>
      </c>
      <c r="B1161" s="151" t="s">
        <v>2635</v>
      </c>
      <c r="C1161" s="150">
        <v>41750</v>
      </c>
      <c r="D1161" s="116">
        <v>9770000</v>
      </c>
      <c r="E1161" s="116">
        <v>9725000</v>
      </c>
      <c r="F1161" s="116">
        <v>9857000</v>
      </c>
      <c r="G1161" s="116">
        <v>9855000</v>
      </c>
      <c r="H1161" s="102"/>
      <c r="I1161" s="153">
        <v>0</v>
      </c>
      <c r="J1161" s="153">
        <v>0</v>
      </c>
      <c r="K1161" s="153">
        <v>0</v>
      </c>
      <c r="M1161" s="120">
        <f>J1161*$AI$6/200</f>
        <v>0</v>
      </c>
      <c r="N1161" s="120">
        <f t="shared" si="999"/>
        <v>0</v>
      </c>
      <c r="O1161" s="120">
        <f t="shared" si="994"/>
        <v>55000</v>
      </c>
      <c r="P1161" s="154">
        <f t="shared" si="993"/>
        <v>5.6122448979591833E-3</v>
      </c>
      <c r="Q1161" s="154">
        <f t="shared" si="1000"/>
        <v>-3.5319167390578587E-3</v>
      </c>
    </row>
    <row r="1162" spans="1:18">
      <c r="A1162" s="102">
        <v>1161</v>
      </c>
      <c r="B1162" s="151" t="s">
        <v>2634</v>
      </c>
      <c r="C1162" s="150">
        <v>41751</v>
      </c>
      <c r="D1162" s="116">
        <v>9845000</v>
      </c>
      <c r="E1162" s="116">
        <v>9844000</v>
      </c>
      <c r="F1162" s="116">
        <v>10000000</v>
      </c>
      <c r="G1162" s="116">
        <v>10000000</v>
      </c>
      <c r="H1162" s="102"/>
      <c r="I1162" s="116">
        <f t="shared" ref="I1162:I1225" si="1001">G1162*1.1</f>
        <v>11000000</v>
      </c>
      <c r="J1162" s="116">
        <f t="shared" ref="J1162:J1225" si="1002">G1162/3</f>
        <v>3333333.3333333335</v>
      </c>
      <c r="K1162" s="120">
        <f t="shared" ref="K1162" si="1003">G1430</f>
        <v>9940000</v>
      </c>
      <c r="L1162" s="120">
        <f t="shared" ref="L1162" si="1004">K1162-I1162</f>
        <v>-1060000</v>
      </c>
      <c r="M1162" s="120">
        <f>J1162*$AI$6/200</f>
        <v>416666.66666666674</v>
      </c>
      <c r="N1162" s="120">
        <f t="shared" si="999"/>
        <v>-643333.33333333326</v>
      </c>
      <c r="O1162" s="120">
        <f t="shared" si="994"/>
        <v>145000</v>
      </c>
      <c r="P1162" s="154">
        <f t="shared" si="993"/>
        <v>1.4713343480466767E-2</v>
      </c>
      <c r="Q1162" s="154">
        <f t="shared" si="1000"/>
        <v>9.7061542900655357E-3</v>
      </c>
      <c r="R1162" s="102">
        <v>1</v>
      </c>
    </row>
    <row r="1163" spans="1:18">
      <c r="A1163" s="102">
        <v>1162</v>
      </c>
      <c r="B1163" s="151" t="s">
        <v>2633</v>
      </c>
      <c r="C1163" s="150">
        <v>41752</v>
      </c>
      <c r="D1163" s="116">
        <v>10020000</v>
      </c>
      <c r="E1163" s="116">
        <v>9910000</v>
      </c>
      <c r="F1163" s="116">
        <v>10080000</v>
      </c>
      <c r="G1163" s="116">
        <v>9910000</v>
      </c>
      <c r="H1163" s="102"/>
      <c r="I1163" s="152">
        <v>0</v>
      </c>
      <c r="J1163" s="152">
        <v>0</v>
      </c>
      <c r="K1163" s="152">
        <v>0</v>
      </c>
      <c r="M1163" s="120">
        <f>J1163*$AI$6/200</f>
        <v>0</v>
      </c>
      <c r="N1163" s="120">
        <f t="shared" si="999"/>
        <v>0</v>
      </c>
      <c r="O1163" s="120">
        <f t="shared" si="994"/>
        <v>-90000</v>
      </c>
      <c r="P1163" s="154">
        <f t="shared" si="993"/>
        <v>-8.9999999999999993E-3</v>
      </c>
      <c r="Q1163" s="154">
        <f t="shared" si="1000"/>
        <v>2.3907202688565089E-2</v>
      </c>
    </row>
    <row r="1164" spans="1:18">
      <c r="A1164" s="102">
        <v>1163</v>
      </c>
      <c r="B1164" s="151" t="s">
        <v>2632</v>
      </c>
      <c r="C1164" s="150">
        <v>41753</v>
      </c>
      <c r="D1164" s="116">
        <v>9955000</v>
      </c>
      <c r="E1164" s="116">
        <v>9853000</v>
      </c>
      <c r="F1164" s="116">
        <v>9965000</v>
      </c>
      <c r="G1164" s="116">
        <v>9950000</v>
      </c>
      <c r="H1164" s="102"/>
      <c r="I1164" s="152">
        <v>0</v>
      </c>
      <c r="J1164" s="152">
        <v>0</v>
      </c>
      <c r="K1164" s="152">
        <v>0</v>
      </c>
      <c r="M1164" s="120">
        <f>J1164*$AI$6/200</f>
        <v>0</v>
      </c>
      <c r="N1164" s="120">
        <f t="shared" si="999"/>
        <v>0</v>
      </c>
      <c r="O1164" s="120">
        <f t="shared" si="994"/>
        <v>40000</v>
      </c>
      <c r="P1164" s="154">
        <f t="shared" si="993"/>
        <v>4.0363269424823411E-3</v>
      </c>
      <c r="Q1164" s="154">
        <f t="shared" si="1000"/>
        <v>1.490720268856509E-2</v>
      </c>
    </row>
    <row r="1165" spans="1:18">
      <c r="A1165" s="102">
        <v>1164</v>
      </c>
      <c r="B1165" s="151" t="s">
        <v>2631</v>
      </c>
      <c r="C1165" s="150">
        <v>41754</v>
      </c>
      <c r="D1165" s="116">
        <v>9940000</v>
      </c>
      <c r="E1165" s="116">
        <v>9935000</v>
      </c>
      <c r="F1165" s="116">
        <v>9970000</v>
      </c>
      <c r="G1165" s="116">
        <v>9960000</v>
      </c>
      <c r="H1165" s="102"/>
      <c r="I1165" s="152">
        <v>0</v>
      </c>
      <c r="J1165" s="152">
        <v>0</v>
      </c>
      <c r="K1165" s="152">
        <v>0</v>
      </c>
      <c r="M1165" s="120">
        <f>J1165*$AI$6/200</f>
        <v>0</v>
      </c>
      <c r="N1165" s="120">
        <f t="shared" si="999"/>
        <v>0</v>
      </c>
      <c r="O1165" s="120">
        <f t="shared" si="994"/>
        <v>10000</v>
      </c>
      <c r="P1165" s="154">
        <f t="shared" si="993"/>
        <v>1.0050251256281408E-3</v>
      </c>
      <c r="Q1165" s="154">
        <f t="shared" si="1000"/>
        <v>1.6383365780560998E-2</v>
      </c>
    </row>
    <row r="1166" spans="1:18">
      <c r="A1166" s="102">
        <v>1165</v>
      </c>
      <c r="B1166" s="151" t="s">
        <v>2630</v>
      </c>
      <c r="C1166" s="150">
        <v>41755</v>
      </c>
      <c r="D1166" s="116">
        <v>9955000</v>
      </c>
      <c r="E1166" s="116">
        <v>9945000</v>
      </c>
      <c r="F1166" s="116">
        <v>10150000</v>
      </c>
      <c r="G1166" s="116">
        <v>10140000</v>
      </c>
      <c r="H1166" s="102"/>
      <c r="I1166" s="153">
        <v>0</v>
      </c>
      <c r="J1166" s="153">
        <v>0</v>
      </c>
      <c r="K1166" s="153">
        <v>0</v>
      </c>
      <c r="M1166" s="120">
        <f>J1166*$AI$6/200</f>
        <v>0</v>
      </c>
      <c r="N1166" s="120">
        <f t="shared" si="999"/>
        <v>0</v>
      </c>
      <c r="O1166" s="120">
        <f t="shared" si="994"/>
        <v>180000</v>
      </c>
      <c r="P1166" s="154">
        <f t="shared" si="993"/>
        <v>1.8072289156626505E-2</v>
      </c>
      <c r="Q1166" s="154">
        <f t="shared" si="1000"/>
        <v>1.6366940446536429E-2</v>
      </c>
    </row>
    <row r="1167" spans="1:18">
      <c r="A1167" s="102">
        <v>1166</v>
      </c>
      <c r="B1167" s="151" t="s">
        <v>2629</v>
      </c>
      <c r="C1167" s="150">
        <v>41756</v>
      </c>
      <c r="D1167" s="116">
        <v>10150000</v>
      </c>
      <c r="E1167" s="116">
        <v>10115000</v>
      </c>
      <c r="F1167" s="116">
        <v>10460000</v>
      </c>
      <c r="G1167" s="116">
        <v>10455000</v>
      </c>
      <c r="H1167" s="102"/>
      <c r="I1167" s="116">
        <f t="shared" ref="I1167:I1230" si="1005">G1167*1.1</f>
        <v>11500500</v>
      </c>
      <c r="J1167" s="116">
        <f t="shared" ref="J1167:J1230" si="1006">G1167/3</f>
        <v>3485000</v>
      </c>
      <c r="K1167" s="120">
        <f t="shared" ref="K1167" si="1007">G1435</f>
        <v>9820000</v>
      </c>
      <c r="L1167" s="120">
        <f t="shared" ref="L1167" si="1008">K1167-I1167</f>
        <v>-1680500</v>
      </c>
      <c r="M1167" s="120">
        <f>J1167*$AI$6/200</f>
        <v>435625</v>
      </c>
      <c r="N1167" s="120">
        <f t="shared" si="999"/>
        <v>-1244875</v>
      </c>
      <c r="O1167" s="120">
        <f t="shared" si="994"/>
        <v>315000</v>
      </c>
      <c r="P1167" s="154">
        <f t="shared" si="993"/>
        <v>3.1065088757396449E-2</v>
      </c>
      <c r="Q1167" s="154">
        <f t="shared" si="1000"/>
        <v>2.8826984705203756E-2</v>
      </c>
      <c r="R1167" s="102">
        <v>1</v>
      </c>
    </row>
    <row r="1168" spans="1:18">
      <c r="A1168" s="102">
        <v>1167</v>
      </c>
      <c r="B1168" s="151" t="s">
        <v>2628</v>
      </c>
      <c r="C1168" s="150">
        <v>41757</v>
      </c>
      <c r="D1168" s="116">
        <v>10450000</v>
      </c>
      <c r="E1168" s="116">
        <v>10164000</v>
      </c>
      <c r="F1168" s="116">
        <v>10450000</v>
      </c>
      <c r="G1168" s="116">
        <v>10185000</v>
      </c>
      <c r="H1168" s="102"/>
      <c r="I1168" s="152">
        <v>0</v>
      </c>
      <c r="J1168" s="152">
        <v>0</v>
      </c>
      <c r="K1168" s="152">
        <v>0</v>
      </c>
      <c r="M1168" s="120">
        <f>J1168*$AI$6/200</f>
        <v>0</v>
      </c>
      <c r="N1168" s="120">
        <f t="shared" si="999"/>
        <v>0</v>
      </c>
      <c r="O1168" s="120">
        <f t="shared" si="994"/>
        <v>-270000</v>
      </c>
      <c r="P1168" s="154">
        <f t="shared" si="993"/>
        <v>-2.5824964131994262E-2</v>
      </c>
      <c r="Q1168" s="154">
        <f t="shared" si="1000"/>
        <v>4.5178729982133438E-2</v>
      </c>
    </row>
    <row r="1169" spans="1:18">
      <c r="A1169" s="102">
        <v>1168</v>
      </c>
      <c r="B1169" s="151" t="s">
        <v>2627</v>
      </c>
      <c r="C1169" s="150">
        <v>41758</v>
      </c>
      <c r="D1169" s="116">
        <v>10160000</v>
      </c>
      <c r="E1169" s="116">
        <v>10090000</v>
      </c>
      <c r="F1169" s="116">
        <v>10180000</v>
      </c>
      <c r="G1169" s="116">
        <v>10160000</v>
      </c>
      <c r="H1169" s="102"/>
      <c r="I1169" s="152">
        <v>0</v>
      </c>
      <c r="J1169" s="152">
        <v>0</v>
      </c>
      <c r="K1169" s="152">
        <v>0</v>
      </c>
      <c r="M1169" s="120">
        <f>J1169*$AI$6/200</f>
        <v>0</v>
      </c>
      <c r="N1169" s="120">
        <f t="shared" si="999"/>
        <v>0</v>
      </c>
      <c r="O1169" s="120">
        <f t="shared" si="994"/>
        <v>-25000</v>
      </c>
      <c r="P1169" s="154">
        <f t="shared" si="993"/>
        <v>-2.4545900834560628E-3</v>
      </c>
      <c r="Q1169" s="154">
        <f t="shared" si="1000"/>
        <v>2.8353765850139177E-2</v>
      </c>
    </row>
    <row r="1170" spans="1:18">
      <c r="A1170" s="102">
        <v>1169</v>
      </c>
      <c r="B1170" s="151" t="s">
        <v>2626</v>
      </c>
      <c r="C1170" s="150">
        <v>41759</v>
      </c>
      <c r="D1170" s="116">
        <v>10110000</v>
      </c>
      <c r="E1170" s="116">
        <v>10090000</v>
      </c>
      <c r="F1170" s="116">
        <v>10210000</v>
      </c>
      <c r="G1170" s="116">
        <v>10110000</v>
      </c>
      <c r="H1170" s="102"/>
      <c r="I1170" s="152">
        <v>0</v>
      </c>
      <c r="J1170" s="152">
        <v>0</v>
      </c>
      <c r="K1170" s="152">
        <v>0</v>
      </c>
      <c r="M1170" s="120">
        <f>J1170*$AI$6/200</f>
        <v>0</v>
      </c>
      <c r="N1170" s="120">
        <f t="shared" si="999"/>
        <v>0</v>
      </c>
      <c r="O1170" s="120">
        <f t="shared" si="994"/>
        <v>-50000</v>
      </c>
      <c r="P1170" s="154">
        <f t="shared" si="993"/>
        <v>-4.921259842519685E-3</v>
      </c>
      <c r="Q1170" s="154">
        <f t="shared" si="1000"/>
        <v>2.1862848824200767E-2</v>
      </c>
    </row>
    <row r="1171" spans="1:18">
      <c r="A1171" s="102">
        <v>1170</v>
      </c>
      <c r="B1171" s="151" t="s">
        <v>2625</v>
      </c>
      <c r="C1171" s="150">
        <v>41760</v>
      </c>
      <c r="D1171" s="116">
        <v>10120000</v>
      </c>
      <c r="E1171" s="116">
        <v>10085000</v>
      </c>
      <c r="F1171" s="116">
        <v>10130000</v>
      </c>
      <c r="G1171" s="116">
        <v>10120000</v>
      </c>
      <c r="H1171" s="102"/>
      <c r="I1171" s="153">
        <v>0</v>
      </c>
      <c r="J1171" s="153">
        <v>0</v>
      </c>
      <c r="K1171" s="153">
        <v>0</v>
      </c>
      <c r="M1171" s="120">
        <f>J1171*$AI$6/200</f>
        <v>0</v>
      </c>
      <c r="N1171" s="120">
        <f t="shared" si="999"/>
        <v>0</v>
      </c>
      <c r="O1171" s="120">
        <f t="shared" si="994"/>
        <v>10000</v>
      </c>
      <c r="P1171" s="154">
        <f t="shared" si="993"/>
        <v>9.8911968348170125E-4</v>
      </c>
      <c r="Q1171" s="154">
        <f t="shared" si="1000"/>
        <v>1.5936563856052945E-2</v>
      </c>
    </row>
    <row r="1172" spans="1:18">
      <c r="A1172" s="102">
        <v>1171</v>
      </c>
      <c r="B1172" s="151" t="s">
        <v>2624</v>
      </c>
      <c r="C1172" s="150">
        <v>41761</v>
      </c>
      <c r="D1172" s="116">
        <v>10130000</v>
      </c>
      <c r="E1172" s="116">
        <v>10120000</v>
      </c>
      <c r="F1172" s="116">
        <v>10130000</v>
      </c>
      <c r="G1172" s="116">
        <v>10130000</v>
      </c>
      <c r="H1172" s="102"/>
      <c r="I1172" s="116">
        <f t="shared" ref="I1172:I1235" si="1009">G1172*1.1</f>
        <v>11143000</v>
      </c>
      <c r="J1172" s="116">
        <f t="shared" ref="J1172:J1235" si="1010">G1172/3</f>
        <v>3376666.6666666665</v>
      </c>
      <c r="K1172" s="120">
        <f t="shared" ref="K1172" si="1011">G1440</f>
        <v>9550000</v>
      </c>
      <c r="L1172" s="120">
        <f t="shared" ref="L1172" si="1012">K1172-I1172</f>
        <v>-1593000</v>
      </c>
      <c r="M1172" s="120">
        <f>J1172*$AI$6/200</f>
        <v>422083.33333333326</v>
      </c>
      <c r="N1172" s="120">
        <f t="shared" si="999"/>
        <v>-1170916.6666666667</v>
      </c>
      <c r="O1172" s="120">
        <f t="shared" si="994"/>
        <v>10000</v>
      </c>
      <c r="P1172" s="154">
        <f t="shared" si="993"/>
        <v>9.8814229249011851E-4</v>
      </c>
      <c r="Q1172" s="154">
        <f t="shared" si="1000"/>
        <v>-1.1466056170918594E-3</v>
      </c>
      <c r="R1172" s="102">
        <v>1</v>
      </c>
    </row>
    <row r="1173" spans="1:18">
      <c r="A1173" s="102">
        <v>1172</v>
      </c>
      <c r="B1173" s="151" t="s">
        <v>2623</v>
      </c>
      <c r="C1173" s="150">
        <v>41762</v>
      </c>
      <c r="D1173" s="116">
        <v>10220000</v>
      </c>
      <c r="E1173" s="116">
        <v>10200000</v>
      </c>
      <c r="F1173" s="116">
        <v>10300000</v>
      </c>
      <c r="G1173" s="116">
        <v>10220000</v>
      </c>
      <c r="H1173" s="102"/>
      <c r="I1173" s="152">
        <v>0</v>
      </c>
      <c r="J1173" s="152">
        <v>0</v>
      </c>
      <c r="K1173" s="152">
        <v>0</v>
      </c>
      <c r="M1173" s="120">
        <f>J1173*$AI$6/200</f>
        <v>0</v>
      </c>
      <c r="N1173" s="120">
        <f t="shared" si="999"/>
        <v>0</v>
      </c>
      <c r="O1173" s="120">
        <f t="shared" si="994"/>
        <v>90000</v>
      </c>
      <c r="P1173" s="154">
        <f t="shared" si="993"/>
        <v>8.8845014807502464E-3</v>
      </c>
      <c r="Q1173" s="154">
        <f t="shared" si="1000"/>
        <v>-3.1223552081998188E-2</v>
      </c>
    </row>
    <row r="1174" spans="1:18">
      <c r="A1174" s="102">
        <v>1173</v>
      </c>
      <c r="B1174" s="151" t="s">
        <v>2622</v>
      </c>
      <c r="C1174" s="150">
        <v>41763</v>
      </c>
      <c r="D1174" s="116">
        <v>10130000</v>
      </c>
      <c r="E1174" s="116">
        <v>10130000</v>
      </c>
      <c r="F1174" s="116">
        <v>10240000</v>
      </c>
      <c r="G1174" s="116">
        <v>10130000</v>
      </c>
      <c r="H1174" s="102"/>
      <c r="I1174" s="152">
        <v>0</v>
      </c>
      <c r="J1174" s="152">
        <v>0</v>
      </c>
      <c r="K1174" s="152">
        <v>0</v>
      </c>
      <c r="M1174" s="120">
        <f>J1174*$AI$6/200</f>
        <v>0</v>
      </c>
      <c r="N1174" s="120">
        <f t="shared" si="999"/>
        <v>0</v>
      </c>
      <c r="O1174" s="120">
        <f t="shared" si="994"/>
        <v>-90000</v>
      </c>
      <c r="P1174" s="154">
        <f t="shared" si="993"/>
        <v>-8.8062622309197647E-3</v>
      </c>
      <c r="Q1174" s="154">
        <f t="shared" si="1000"/>
        <v>3.4859135307463186E-3</v>
      </c>
    </row>
    <row r="1175" spans="1:18">
      <c r="A1175" s="102">
        <v>1174</v>
      </c>
      <c r="B1175" s="151" t="s">
        <v>2621</v>
      </c>
      <c r="C1175" s="150">
        <v>41764</v>
      </c>
      <c r="D1175" s="116">
        <v>10190000</v>
      </c>
      <c r="E1175" s="116">
        <v>10130000</v>
      </c>
      <c r="F1175" s="116">
        <v>10195000</v>
      </c>
      <c r="G1175" s="116">
        <v>10190000</v>
      </c>
      <c r="H1175" s="102"/>
      <c r="I1175" s="152">
        <v>0</v>
      </c>
      <c r="J1175" s="152">
        <v>0</v>
      </c>
      <c r="K1175" s="152">
        <v>0</v>
      </c>
      <c r="M1175" s="120">
        <f>J1175*$AI$6/200</f>
        <v>0</v>
      </c>
      <c r="N1175" s="120">
        <f t="shared" si="999"/>
        <v>0</v>
      </c>
      <c r="O1175" s="120">
        <f t="shared" si="994"/>
        <v>60000</v>
      </c>
      <c r="P1175" s="154">
        <f t="shared" si="993"/>
        <v>5.9230009871668312E-3</v>
      </c>
      <c r="Q1175" s="154">
        <f t="shared" si="1000"/>
        <v>-2.8657586167173833E-3</v>
      </c>
    </row>
    <row r="1176" spans="1:18">
      <c r="A1176" s="102">
        <v>1175</v>
      </c>
      <c r="B1176" s="151" t="s">
        <v>2620</v>
      </c>
      <c r="C1176" s="150">
        <v>41765</v>
      </c>
      <c r="D1176" s="116">
        <v>10110000</v>
      </c>
      <c r="E1176" s="116">
        <v>10110000</v>
      </c>
      <c r="F1176" s="116">
        <v>10190000</v>
      </c>
      <c r="G1176" s="116">
        <v>10110000</v>
      </c>
      <c r="H1176" s="102"/>
      <c r="I1176" s="153">
        <v>0</v>
      </c>
      <c r="J1176" s="153">
        <v>0</v>
      </c>
      <c r="K1176" s="153">
        <v>0</v>
      </c>
      <c r="M1176" s="120">
        <f>J1176*$AI$6/200</f>
        <v>0</v>
      </c>
      <c r="N1176" s="120">
        <f t="shared" si="999"/>
        <v>0</v>
      </c>
      <c r="O1176" s="120">
        <f t="shared" si="994"/>
        <v>-80000</v>
      </c>
      <c r="P1176" s="154">
        <f t="shared" si="993"/>
        <v>-7.8508341511285568E-3</v>
      </c>
      <c r="Q1176" s="154">
        <f t="shared" si="1000"/>
        <v>7.9785022129691338E-3</v>
      </c>
    </row>
    <row r="1177" spans="1:18">
      <c r="A1177" s="102">
        <v>1176</v>
      </c>
      <c r="B1177" s="151" t="s">
        <v>2619</v>
      </c>
      <c r="C1177" s="150">
        <v>41766</v>
      </c>
      <c r="D1177" s="116">
        <v>10040000</v>
      </c>
      <c r="E1177" s="116">
        <v>10037000</v>
      </c>
      <c r="F1177" s="116">
        <v>10130000</v>
      </c>
      <c r="G1177" s="116">
        <v>10040000</v>
      </c>
      <c r="H1177" s="102"/>
      <c r="I1177" s="116">
        <f t="shared" ref="I1177:I1240" si="1013">G1177*1.1</f>
        <v>11044000</v>
      </c>
      <c r="J1177" s="116">
        <f t="shared" ref="J1177:J1240" si="1014">G1177/3</f>
        <v>3346666.6666666665</v>
      </c>
      <c r="K1177" s="120">
        <f t="shared" ref="K1177" si="1015">G1445</f>
        <v>9220000</v>
      </c>
      <c r="L1177" s="120">
        <f t="shared" ref="L1177" si="1016">K1177-I1177</f>
        <v>-1824000</v>
      </c>
      <c r="M1177" s="120">
        <f>J1177*$AI$6/200</f>
        <v>418333.33333333326</v>
      </c>
      <c r="N1177" s="120">
        <f t="shared" si="999"/>
        <v>-1405666.6666666667</v>
      </c>
      <c r="O1177" s="120">
        <f t="shared" si="994"/>
        <v>-70000</v>
      </c>
      <c r="P1177" s="154">
        <f t="shared" si="993"/>
        <v>-6.923837784371909E-3</v>
      </c>
      <c r="Q1177" s="154">
        <f t="shared" si="1000"/>
        <v>-8.6145162164112579E-4</v>
      </c>
      <c r="R1177" s="102">
        <v>1</v>
      </c>
    </row>
    <row r="1178" spans="1:18">
      <c r="A1178" s="102">
        <v>1177</v>
      </c>
      <c r="B1178" s="151" t="s">
        <v>2618</v>
      </c>
      <c r="C1178" s="150">
        <v>41767</v>
      </c>
      <c r="D1178" s="116">
        <v>9910000</v>
      </c>
      <c r="E1178" s="116">
        <v>9910000</v>
      </c>
      <c r="F1178" s="116">
        <v>9990000</v>
      </c>
      <c r="G1178" s="116">
        <v>9910000</v>
      </c>
      <c r="H1178" s="102"/>
      <c r="I1178" s="152">
        <v>0</v>
      </c>
      <c r="J1178" s="152">
        <v>0</v>
      </c>
      <c r="K1178" s="152">
        <v>0</v>
      </c>
      <c r="M1178" s="120">
        <f>J1178*$AI$6/200</f>
        <v>0</v>
      </c>
      <c r="N1178" s="120">
        <f t="shared" si="999"/>
        <v>0</v>
      </c>
      <c r="O1178" s="120">
        <f t="shared" si="994"/>
        <v>-130000</v>
      </c>
      <c r="P1178" s="154">
        <f t="shared" si="993"/>
        <v>-1.2948207171314742E-2</v>
      </c>
      <c r="Q1178" s="154">
        <f t="shared" si="1000"/>
        <v>-8.7734316985031528E-3</v>
      </c>
    </row>
    <row r="1179" spans="1:18">
      <c r="A1179" s="102">
        <v>1178</v>
      </c>
      <c r="B1179" s="151" t="s">
        <v>2617</v>
      </c>
      <c r="C1179" s="150">
        <v>41768</v>
      </c>
      <c r="D1179" s="116">
        <v>9910000</v>
      </c>
      <c r="E1179" s="116">
        <v>9910000</v>
      </c>
      <c r="F1179" s="116">
        <v>9910000</v>
      </c>
      <c r="G1179" s="116">
        <v>9910000</v>
      </c>
      <c r="H1179" s="102"/>
      <c r="I1179" s="152">
        <v>0</v>
      </c>
      <c r="J1179" s="152">
        <v>0</v>
      </c>
      <c r="K1179" s="152">
        <v>0</v>
      </c>
      <c r="M1179" s="120">
        <f>J1179*$AI$6/200</f>
        <v>0</v>
      </c>
      <c r="N1179" s="120">
        <f t="shared" si="999"/>
        <v>0</v>
      </c>
      <c r="O1179" s="120">
        <f t="shared" si="994"/>
        <v>0</v>
      </c>
      <c r="P1179" s="154">
        <f t="shared" si="993"/>
        <v>0</v>
      </c>
      <c r="Q1179" s="154">
        <f t="shared" si="1000"/>
        <v>-3.0606140350568141E-2</v>
      </c>
    </row>
    <row r="1180" spans="1:18">
      <c r="A1180" s="102">
        <v>1179</v>
      </c>
      <c r="B1180" s="151" t="s">
        <v>2616</v>
      </c>
      <c r="C1180" s="150">
        <v>41769</v>
      </c>
      <c r="D1180" s="116">
        <v>9800000</v>
      </c>
      <c r="E1180" s="116">
        <v>9770000</v>
      </c>
      <c r="F1180" s="116">
        <v>9910000</v>
      </c>
      <c r="G1180" s="116">
        <v>9800000</v>
      </c>
      <c r="H1180" s="102"/>
      <c r="I1180" s="152">
        <v>0</v>
      </c>
      <c r="J1180" s="152">
        <v>0</v>
      </c>
      <c r="K1180" s="152">
        <v>0</v>
      </c>
      <c r="M1180" s="120">
        <f>J1180*$AI$6/200</f>
        <v>0</v>
      </c>
      <c r="N1180" s="120">
        <f t="shared" si="999"/>
        <v>0</v>
      </c>
      <c r="O1180" s="120">
        <f t="shared" si="994"/>
        <v>-110000</v>
      </c>
      <c r="P1180" s="154">
        <f t="shared" si="993"/>
        <v>-1.1099899091826439E-2</v>
      </c>
      <c r="Q1180" s="154">
        <f t="shared" si="1000"/>
        <v>-2.1799878119648376E-2</v>
      </c>
    </row>
    <row r="1181" spans="1:18">
      <c r="A1181" s="102">
        <v>1180</v>
      </c>
      <c r="B1181" s="151" t="s">
        <v>2615</v>
      </c>
      <c r="C1181" s="150">
        <v>41770</v>
      </c>
      <c r="D1181" s="116">
        <v>9690000</v>
      </c>
      <c r="E1181" s="116">
        <v>9670000</v>
      </c>
      <c r="F1181" s="116">
        <v>9770000</v>
      </c>
      <c r="G1181" s="116">
        <v>9690000</v>
      </c>
      <c r="H1181" s="102"/>
      <c r="I1181" s="153">
        <v>0</v>
      </c>
      <c r="J1181" s="153">
        <v>0</v>
      </c>
      <c r="K1181" s="153">
        <v>0</v>
      </c>
      <c r="M1181" s="120">
        <f>J1181*$AI$6/200</f>
        <v>0</v>
      </c>
      <c r="N1181" s="120">
        <f t="shared" si="999"/>
        <v>0</v>
      </c>
      <c r="O1181" s="120">
        <f t="shared" si="994"/>
        <v>-110000</v>
      </c>
      <c r="P1181" s="154">
        <f t="shared" si="993"/>
        <v>-1.1224489795918367E-2</v>
      </c>
      <c r="Q1181" s="154">
        <f t="shared" si="1000"/>
        <v>-3.8822778198641647E-2</v>
      </c>
    </row>
    <row r="1182" spans="1:18">
      <c r="A1182" s="102">
        <v>1181</v>
      </c>
      <c r="B1182" s="151" t="s">
        <v>2614</v>
      </c>
      <c r="C1182" s="150">
        <v>41771</v>
      </c>
      <c r="D1182" s="116">
        <v>9810000</v>
      </c>
      <c r="E1182" s="116">
        <v>9685000</v>
      </c>
      <c r="F1182" s="116">
        <v>9850000</v>
      </c>
      <c r="G1182" s="116">
        <v>9810000</v>
      </c>
      <c r="H1182" s="102"/>
      <c r="I1182" s="116">
        <f t="shared" ref="I1182:I1245" si="1017">G1182*1.1</f>
        <v>10791000</v>
      </c>
      <c r="J1182" s="116">
        <f t="shared" ref="J1182:J1245" si="1018">G1182/3</f>
        <v>3270000</v>
      </c>
      <c r="K1182" s="120">
        <f t="shared" ref="K1182" si="1019">G1450</f>
        <v>9340000</v>
      </c>
      <c r="L1182" s="120">
        <f t="shared" ref="L1182" si="1020">K1182-I1182</f>
        <v>-1451000</v>
      </c>
      <c r="M1182" s="120">
        <f>J1182*$AI$6/200</f>
        <v>408750</v>
      </c>
      <c r="N1182" s="120">
        <f t="shared" si="999"/>
        <v>-1042250</v>
      </c>
      <c r="O1182" s="120">
        <f t="shared" si="994"/>
        <v>120000</v>
      </c>
      <c r="P1182" s="154">
        <f t="shared" si="993"/>
        <v>1.238390092879257E-2</v>
      </c>
      <c r="Q1182" s="154">
        <f t="shared" si="1000"/>
        <v>-4.2196433843431455E-2</v>
      </c>
      <c r="R1182" s="102">
        <v>1</v>
      </c>
    </row>
    <row r="1183" spans="1:18">
      <c r="A1183" s="102">
        <v>1182</v>
      </c>
      <c r="B1183" s="151" t="s">
        <v>2613</v>
      </c>
      <c r="C1183" s="150">
        <v>41772</v>
      </c>
      <c r="D1183" s="116">
        <v>9810000</v>
      </c>
      <c r="E1183" s="116">
        <v>9810000</v>
      </c>
      <c r="F1183" s="116">
        <v>9810000</v>
      </c>
      <c r="G1183" s="116">
        <v>9810000</v>
      </c>
      <c r="H1183" s="102"/>
      <c r="I1183" s="152">
        <v>0</v>
      </c>
      <c r="J1183" s="152">
        <v>0</v>
      </c>
      <c r="K1183" s="152">
        <v>0</v>
      </c>
      <c r="M1183" s="120">
        <f>J1183*$AI$6/200</f>
        <v>0</v>
      </c>
      <c r="N1183" s="120">
        <f t="shared" si="999"/>
        <v>0</v>
      </c>
      <c r="O1183" s="120">
        <f t="shared" si="994"/>
        <v>0</v>
      </c>
      <c r="P1183" s="154">
        <f t="shared" si="993"/>
        <v>0</v>
      </c>
      <c r="Q1183" s="154">
        <f t="shared" si="1000"/>
        <v>-2.2888695130266982E-2</v>
      </c>
    </row>
    <row r="1184" spans="1:18">
      <c r="A1184" s="102">
        <v>1183</v>
      </c>
      <c r="B1184" s="151" t="s">
        <v>2612</v>
      </c>
      <c r="C1184" s="150">
        <v>41773</v>
      </c>
      <c r="D1184" s="116">
        <v>9900000</v>
      </c>
      <c r="E1184" s="116">
        <v>9780000</v>
      </c>
      <c r="F1184" s="116">
        <v>9930000</v>
      </c>
      <c r="G1184" s="116">
        <v>9900000</v>
      </c>
      <c r="H1184" s="102"/>
      <c r="I1184" s="152">
        <v>0</v>
      </c>
      <c r="J1184" s="152">
        <v>0</v>
      </c>
      <c r="K1184" s="152">
        <v>0</v>
      </c>
      <c r="M1184" s="120">
        <f>J1184*$AI$6/200</f>
        <v>0</v>
      </c>
      <c r="N1184" s="120">
        <f t="shared" si="999"/>
        <v>0</v>
      </c>
      <c r="O1184" s="120">
        <f t="shared" si="994"/>
        <v>90000</v>
      </c>
      <c r="P1184" s="154">
        <f t="shared" si="993"/>
        <v>9.1743119266055051E-3</v>
      </c>
      <c r="Q1184" s="154">
        <f t="shared" si="1000"/>
        <v>-9.9404879589522349E-3</v>
      </c>
    </row>
    <row r="1185" spans="1:18">
      <c r="A1185" s="102">
        <v>1184</v>
      </c>
      <c r="B1185" s="151" t="s">
        <v>2611</v>
      </c>
      <c r="C1185" s="150">
        <v>41774</v>
      </c>
      <c r="D1185" s="116">
        <v>9860000</v>
      </c>
      <c r="E1185" s="116">
        <v>9830000</v>
      </c>
      <c r="F1185" s="116">
        <v>9890000</v>
      </c>
      <c r="G1185" s="116">
        <v>9860000</v>
      </c>
      <c r="H1185" s="102"/>
      <c r="I1185" s="152">
        <v>0</v>
      </c>
      <c r="J1185" s="152">
        <v>0</v>
      </c>
      <c r="K1185" s="152">
        <v>0</v>
      </c>
      <c r="M1185" s="120">
        <f>J1185*$AI$6/200</f>
        <v>0</v>
      </c>
      <c r="N1185" s="120">
        <f t="shared" si="999"/>
        <v>0</v>
      </c>
      <c r="O1185" s="120">
        <f t="shared" si="994"/>
        <v>-40000</v>
      </c>
      <c r="P1185" s="154">
        <f t="shared" si="993"/>
        <v>-4.0404040404040404E-3</v>
      </c>
      <c r="Q1185" s="154">
        <f t="shared" si="1000"/>
        <v>-7.6617603234672982E-4</v>
      </c>
    </row>
    <row r="1186" spans="1:18">
      <c r="A1186" s="102">
        <v>1185</v>
      </c>
      <c r="B1186" s="151" t="s">
        <v>2610</v>
      </c>
      <c r="C1186" s="150">
        <v>41775</v>
      </c>
      <c r="D1186" s="116">
        <v>9860000</v>
      </c>
      <c r="E1186" s="116">
        <v>9860000</v>
      </c>
      <c r="F1186" s="116">
        <v>9860000</v>
      </c>
      <c r="G1186" s="116">
        <v>9860000</v>
      </c>
      <c r="H1186" s="102"/>
      <c r="I1186" s="153">
        <v>0</v>
      </c>
      <c r="J1186" s="153">
        <v>0</v>
      </c>
      <c r="K1186" s="153">
        <v>0</v>
      </c>
      <c r="M1186" s="120">
        <f>J1186*$AI$6/200</f>
        <v>0</v>
      </c>
      <c r="N1186" s="120">
        <f t="shared" si="999"/>
        <v>0</v>
      </c>
      <c r="O1186" s="120">
        <f t="shared" si="994"/>
        <v>0</v>
      </c>
      <c r="P1186" s="154">
        <f t="shared" si="993"/>
        <v>0</v>
      </c>
      <c r="Q1186" s="154">
        <f t="shared" si="1000"/>
        <v>6.2933190190756685E-3</v>
      </c>
    </row>
    <row r="1187" spans="1:18">
      <c r="A1187" s="102">
        <v>1186</v>
      </c>
      <c r="B1187" s="151" t="s">
        <v>2609</v>
      </c>
      <c r="C1187" s="150">
        <v>41776</v>
      </c>
      <c r="D1187" s="116">
        <v>9920000</v>
      </c>
      <c r="E1187" s="116">
        <v>9920000</v>
      </c>
      <c r="F1187" s="116">
        <v>9990000</v>
      </c>
      <c r="G1187" s="116">
        <v>9920000</v>
      </c>
      <c r="H1187" s="102"/>
      <c r="I1187" s="116">
        <f t="shared" ref="I1187:I1250" si="1021">G1187*1.1</f>
        <v>10912000</v>
      </c>
      <c r="J1187" s="116">
        <f t="shared" ref="J1187:J1250" si="1022">G1187/3</f>
        <v>3306666.6666666665</v>
      </c>
      <c r="K1187" s="120">
        <f t="shared" ref="K1187" si="1023">G1455</f>
        <v>9600000</v>
      </c>
      <c r="L1187" s="120">
        <f t="shared" ref="L1187" si="1024">K1187-I1187</f>
        <v>-1312000</v>
      </c>
      <c r="M1187" s="120">
        <f>J1187*$AI$6/200</f>
        <v>413333.33333333326</v>
      </c>
      <c r="N1187" s="120">
        <f t="shared" si="999"/>
        <v>-898666.66666666674</v>
      </c>
      <c r="O1187" s="120">
        <f t="shared" si="994"/>
        <v>60000</v>
      </c>
      <c r="P1187" s="154">
        <f t="shared" si="993"/>
        <v>6.0851926977687626E-3</v>
      </c>
      <c r="Q1187" s="154">
        <f t="shared" si="1000"/>
        <v>1.7517808814994033E-2</v>
      </c>
      <c r="R1187" s="102">
        <v>1</v>
      </c>
    </row>
    <row r="1188" spans="1:18">
      <c r="A1188" s="102">
        <v>1187</v>
      </c>
      <c r="B1188" s="151" t="s">
        <v>2608</v>
      </c>
      <c r="C1188" s="150">
        <v>41777</v>
      </c>
      <c r="D1188" s="116">
        <v>9845000</v>
      </c>
      <c r="E1188" s="116">
        <v>9835000</v>
      </c>
      <c r="F1188" s="116">
        <v>9930000</v>
      </c>
      <c r="G1188" s="116">
        <v>9845000</v>
      </c>
      <c r="H1188" s="102"/>
      <c r="I1188" s="152">
        <v>0</v>
      </c>
      <c r="J1188" s="152">
        <v>0</v>
      </c>
      <c r="K1188" s="152">
        <v>0</v>
      </c>
      <c r="M1188" s="120">
        <f>J1188*$AI$6/200</f>
        <v>0</v>
      </c>
      <c r="N1188" s="120">
        <f t="shared" si="999"/>
        <v>0</v>
      </c>
      <c r="O1188" s="120">
        <f t="shared" si="994"/>
        <v>-75000</v>
      </c>
      <c r="P1188" s="154">
        <f t="shared" si="993"/>
        <v>-7.5604838709677422E-3</v>
      </c>
      <c r="Q1188" s="154">
        <f t="shared" si="1000"/>
        <v>1.1219100583970227E-2</v>
      </c>
    </row>
    <row r="1189" spans="1:18">
      <c r="A1189" s="102">
        <v>1188</v>
      </c>
      <c r="B1189" s="151" t="s">
        <v>2607</v>
      </c>
      <c r="C1189" s="150">
        <v>41781</v>
      </c>
      <c r="D1189" s="116">
        <v>9900000</v>
      </c>
      <c r="E1189" s="116">
        <v>9860000</v>
      </c>
      <c r="F1189" s="116">
        <v>9900000</v>
      </c>
      <c r="G1189" s="116">
        <v>9900000</v>
      </c>
      <c r="H1189" s="102"/>
      <c r="I1189" s="152">
        <v>0</v>
      </c>
      <c r="J1189" s="152">
        <v>0</v>
      </c>
      <c r="K1189" s="152">
        <v>0</v>
      </c>
      <c r="M1189" s="120">
        <f>J1189*$AI$6/200</f>
        <v>0</v>
      </c>
      <c r="N1189" s="120">
        <f t="shared" si="999"/>
        <v>0</v>
      </c>
      <c r="O1189" s="120">
        <f t="shared" si="994"/>
        <v>55000</v>
      </c>
      <c r="P1189" s="154">
        <f t="shared" si="993"/>
        <v>5.5865921787709499E-3</v>
      </c>
      <c r="Q1189" s="154">
        <f t="shared" si="1000"/>
        <v>3.6586167130024851E-3</v>
      </c>
    </row>
    <row r="1190" spans="1:18">
      <c r="A1190" s="102">
        <v>1189</v>
      </c>
      <c r="B1190" s="151" t="s">
        <v>2606</v>
      </c>
      <c r="C1190" s="150">
        <v>41778</v>
      </c>
      <c r="D1190" s="116">
        <v>9930000</v>
      </c>
      <c r="E1190" s="116">
        <v>9910000</v>
      </c>
      <c r="F1190" s="116">
        <v>9940000</v>
      </c>
      <c r="G1190" s="116">
        <v>9930000</v>
      </c>
      <c r="H1190" s="102"/>
      <c r="I1190" s="152">
        <v>0</v>
      </c>
      <c r="J1190" s="152">
        <v>0</v>
      </c>
      <c r="K1190" s="152">
        <v>0</v>
      </c>
      <c r="M1190" s="120">
        <f>J1190*$AI$6/200</f>
        <v>0</v>
      </c>
      <c r="N1190" s="120">
        <f t="shared" si="999"/>
        <v>0</v>
      </c>
      <c r="O1190" s="120">
        <f t="shared" si="994"/>
        <v>30000</v>
      </c>
      <c r="P1190" s="154">
        <f t="shared" si="993"/>
        <v>3.0303030303030303E-3</v>
      </c>
      <c r="Q1190" s="154">
        <f t="shared" si="1000"/>
        <v>7.0896965167929933E-5</v>
      </c>
    </row>
    <row r="1191" spans="1:18">
      <c r="A1191" s="102">
        <v>1190</v>
      </c>
      <c r="B1191" s="151" t="s">
        <v>2605</v>
      </c>
      <c r="C1191" s="150">
        <v>41779</v>
      </c>
      <c r="D1191" s="116">
        <v>9885000</v>
      </c>
      <c r="E1191" s="116">
        <v>9850000</v>
      </c>
      <c r="F1191" s="116">
        <v>9920000</v>
      </c>
      <c r="G1191" s="116">
        <v>9885000</v>
      </c>
      <c r="H1191" s="102"/>
      <c r="I1191" s="153">
        <v>0</v>
      </c>
      <c r="J1191" s="153">
        <v>0</v>
      </c>
      <c r="K1191" s="153">
        <v>0</v>
      </c>
      <c r="M1191" s="120">
        <f>J1191*$AI$6/200</f>
        <v>0</v>
      </c>
      <c r="N1191" s="120">
        <f t="shared" si="999"/>
        <v>0</v>
      </c>
      <c r="O1191" s="120">
        <f t="shared" si="994"/>
        <v>-45000</v>
      </c>
      <c r="P1191" s="154">
        <f t="shared" si="993"/>
        <v>-4.5317220543806651E-3</v>
      </c>
      <c r="Q1191" s="154">
        <f t="shared" si="1000"/>
        <v>7.1416040358750002E-3</v>
      </c>
    </row>
    <row r="1192" spans="1:18">
      <c r="A1192" s="102">
        <v>1191</v>
      </c>
      <c r="B1192" s="151" t="s">
        <v>2604</v>
      </c>
      <c r="C1192" s="150">
        <v>41783</v>
      </c>
      <c r="D1192" s="116">
        <v>9875000</v>
      </c>
      <c r="E1192" s="116">
        <v>9855000</v>
      </c>
      <c r="F1192" s="116">
        <v>9880000</v>
      </c>
      <c r="G1192" s="116">
        <v>9875000</v>
      </c>
      <c r="H1192" s="102"/>
      <c r="I1192" s="116">
        <f t="shared" ref="I1192:I1255" si="1025">G1192*1.1</f>
        <v>10862500</v>
      </c>
      <c r="J1192" s="116">
        <f t="shared" ref="J1192:J1255" si="1026">G1192/3</f>
        <v>3291666.6666666665</v>
      </c>
      <c r="K1192" s="120">
        <f t="shared" ref="K1192" si="1027">G1460</f>
        <v>9770000</v>
      </c>
      <c r="L1192" s="120">
        <f t="shared" ref="L1192" si="1028">K1192-I1192</f>
        <v>-1092500</v>
      </c>
      <c r="M1192" s="120">
        <f>J1192*$AI$6/200</f>
        <v>411458.33333333326</v>
      </c>
      <c r="N1192" s="120">
        <f t="shared" si="999"/>
        <v>-681041.66666666674</v>
      </c>
      <c r="O1192" s="120">
        <f t="shared" si="994"/>
        <v>-10000</v>
      </c>
      <c r="P1192" s="154">
        <f t="shared" si="993"/>
        <v>-1.0116337885685382E-3</v>
      </c>
      <c r="Q1192" s="154">
        <f t="shared" si="1000"/>
        <v>2.6098819814943351E-3</v>
      </c>
      <c r="R1192" s="102">
        <v>1</v>
      </c>
    </row>
    <row r="1193" spans="1:18">
      <c r="A1193" s="102">
        <v>1192</v>
      </c>
      <c r="B1193" s="151" t="s">
        <v>2603</v>
      </c>
      <c r="C1193" s="150">
        <v>41780</v>
      </c>
      <c r="D1193" s="116">
        <v>9880000</v>
      </c>
      <c r="E1193" s="116">
        <v>9880000</v>
      </c>
      <c r="F1193" s="116">
        <v>9935000</v>
      </c>
      <c r="G1193" s="116">
        <v>9880000</v>
      </c>
      <c r="H1193" s="102"/>
      <c r="I1193" s="152">
        <v>0</v>
      </c>
      <c r="J1193" s="152">
        <v>0</v>
      </c>
      <c r="K1193" s="152">
        <v>0</v>
      </c>
      <c r="M1193" s="120">
        <f>J1193*$AI$6/200</f>
        <v>0</v>
      </c>
      <c r="N1193" s="120">
        <f t="shared" si="999"/>
        <v>0</v>
      </c>
      <c r="O1193" s="120">
        <f t="shared" si="994"/>
        <v>5000</v>
      </c>
      <c r="P1193" s="154">
        <f t="shared" si="993"/>
        <v>5.0632911392405066E-4</v>
      </c>
      <c r="Q1193" s="154">
        <f t="shared" si="1000"/>
        <v>-4.4869445048429657E-3</v>
      </c>
    </row>
    <row r="1194" spans="1:18">
      <c r="A1194" s="102">
        <v>1193</v>
      </c>
      <c r="B1194" s="151" t="s">
        <v>2602</v>
      </c>
      <c r="C1194" s="150">
        <v>41784</v>
      </c>
      <c r="D1194" s="116">
        <v>9875000</v>
      </c>
      <c r="E1194" s="116">
        <v>9870000</v>
      </c>
      <c r="F1194" s="116">
        <v>9880000</v>
      </c>
      <c r="G1194" s="116">
        <v>9875000</v>
      </c>
      <c r="H1194" s="102"/>
      <c r="I1194" s="152">
        <v>0</v>
      </c>
      <c r="J1194" s="152">
        <v>0</v>
      </c>
      <c r="K1194" s="152">
        <v>0</v>
      </c>
      <c r="M1194" s="120">
        <f>J1194*$AI$6/200</f>
        <v>0</v>
      </c>
      <c r="N1194" s="120">
        <f t="shared" si="999"/>
        <v>0</v>
      </c>
      <c r="O1194" s="120">
        <f t="shared" si="994"/>
        <v>-5000</v>
      </c>
      <c r="P1194" s="154">
        <f t="shared" si="993"/>
        <v>-5.0607287449392713E-4</v>
      </c>
      <c r="Q1194" s="154">
        <f t="shared" si="1000"/>
        <v>3.579868480048827E-3</v>
      </c>
    </row>
    <row r="1195" spans="1:18">
      <c r="A1195" s="102">
        <v>1194</v>
      </c>
      <c r="B1195" s="151" t="s">
        <v>2601</v>
      </c>
      <c r="C1195" s="150">
        <v>41785</v>
      </c>
      <c r="D1195" s="116">
        <v>9870000</v>
      </c>
      <c r="E1195" s="116">
        <v>9870000</v>
      </c>
      <c r="F1195" s="116">
        <v>9905000</v>
      </c>
      <c r="G1195" s="116">
        <v>9870000</v>
      </c>
      <c r="H1195" s="102"/>
      <c r="I1195" s="152">
        <v>0</v>
      </c>
      <c r="J1195" s="152">
        <v>0</v>
      </c>
      <c r="K1195" s="152">
        <v>0</v>
      </c>
      <c r="M1195" s="120">
        <f>J1195*$AI$6/200</f>
        <v>0</v>
      </c>
      <c r="N1195" s="120">
        <f t="shared" si="999"/>
        <v>0</v>
      </c>
      <c r="O1195" s="120">
        <f t="shared" si="994"/>
        <v>-5000</v>
      </c>
      <c r="P1195" s="154">
        <f t="shared" si="993"/>
        <v>-5.0632911392405066E-4</v>
      </c>
      <c r="Q1195" s="154">
        <f t="shared" si="1000"/>
        <v>-2.5127965732160496E-3</v>
      </c>
    </row>
    <row r="1196" spans="1:18">
      <c r="A1196" s="102">
        <v>1195</v>
      </c>
      <c r="B1196" s="151" t="s">
        <v>2600</v>
      </c>
      <c r="C1196" s="150">
        <v>41786</v>
      </c>
      <c r="D1196" s="116">
        <v>9760000</v>
      </c>
      <c r="E1196" s="116">
        <v>9760000</v>
      </c>
      <c r="F1196" s="116">
        <v>9850000</v>
      </c>
      <c r="G1196" s="116">
        <v>9760000</v>
      </c>
      <c r="H1196" s="102"/>
      <c r="I1196" s="153">
        <v>0</v>
      </c>
      <c r="J1196" s="153">
        <v>0</v>
      </c>
      <c r="K1196" s="153">
        <v>0</v>
      </c>
      <c r="M1196" s="120">
        <f>J1196*$AI$6/200</f>
        <v>0</v>
      </c>
      <c r="N1196" s="120">
        <f t="shared" si="999"/>
        <v>0</v>
      </c>
      <c r="O1196" s="120">
        <f t="shared" si="994"/>
        <v>-110000</v>
      </c>
      <c r="P1196" s="154">
        <f t="shared" si="993"/>
        <v>-1.1144883485309016E-2</v>
      </c>
      <c r="Q1196" s="154">
        <f t="shared" si="1000"/>
        <v>-6.04942871744313E-3</v>
      </c>
    </row>
    <row r="1197" spans="1:18">
      <c r="A1197" s="102">
        <v>1196</v>
      </c>
      <c r="B1197" s="151" t="s">
        <v>2599</v>
      </c>
      <c r="C1197" s="150">
        <v>41787</v>
      </c>
      <c r="D1197" s="116">
        <v>9680000</v>
      </c>
      <c r="E1197" s="116">
        <v>9680000</v>
      </c>
      <c r="F1197" s="116">
        <v>9770000</v>
      </c>
      <c r="G1197" s="116">
        <v>9680000</v>
      </c>
      <c r="H1197" s="102"/>
      <c r="I1197" s="116">
        <f t="shared" ref="I1197:I1260" si="1029">G1197*1.1</f>
        <v>10648000</v>
      </c>
      <c r="J1197" s="116">
        <f t="shared" ref="J1197:J1260" si="1030">G1197/3</f>
        <v>3226666.6666666665</v>
      </c>
      <c r="K1197" s="120">
        <f t="shared" ref="K1197" si="1031">G1465</f>
        <v>9640000</v>
      </c>
      <c r="L1197" s="120">
        <f t="shared" ref="L1197" si="1032">K1197-I1197</f>
        <v>-1008000</v>
      </c>
      <c r="M1197" s="120">
        <f>J1197*$AI$6/200</f>
        <v>403333.33333333326</v>
      </c>
      <c r="N1197" s="120">
        <f t="shared" si="999"/>
        <v>-604666.66666666674</v>
      </c>
      <c r="O1197" s="120">
        <f t="shared" si="994"/>
        <v>-80000</v>
      </c>
      <c r="P1197" s="154">
        <f t="shared" si="993"/>
        <v>-8.1967213114754103E-3</v>
      </c>
      <c r="Q1197" s="154">
        <f t="shared" si="1000"/>
        <v>-1.2662590148371481E-2</v>
      </c>
      <c r="R1197" s="102">
        <v>1</v>
      </c>
    </row>
    <row r="1198" spans="1:18">
      <c r="A1198" s="102">
        <v>1197</v>
      </c>
      <c r="B1198" s="151" t="s">
        <v>2598</v>
      </c>
      <c r="C1198" s="150">
        <v>41788</v>
      </c>
      <c r="D1198" s="116">
        <v>9620000</v>
      </c>
      <c r="E1198" s="116">
        <v>9560000</v>
      </c>
      <c r="F1198" s="116">
        <v>9640000</v>
      </c>
      <c r="G1198" s="116">
        <v>9620000</v>
      </c>
      <c r="H1198" s="102"/>
      <c r="I1198" s="152">
        <v>0</v>
      </c>
      <c r="J1198" s="152">
        <v>0</v>
      </c>
      <c r="K1198" s="152">
        <v>0</v>
      </c>
      <c r="M1198" s="120">
        <f>J1198*$AI$6/200</f>
        <v>0</v>
      </c>
      <c r="N1198" s="120">
        <f t="shared" si="999"/>
        <v>0</v>
      </c>
      <c r="O1198" s="120">
        <f t="shared" si="994"/>
        <v>-60000</v>
      </c>
      <c r="P1198" s="154">
        <f t="shared" si="993"/>
        <v>-6.1983471074380167E-3</v>
      </c>
      <c r="Q1198" s="154">
        <f t="shared" si="1000"/>
        <v>-1.9847677671278353E-2</v>
      </c>
    </row>
    <row r="1199" spans="1:18">
      <c r="A1199" s="102">
        <v>1198</v>
      </c>
      <c r="B1199" s="151" t="s">
        <v>2597</v>
      </c>
      <c r="C1199" s="150">
        <v>41790</v>
      </c>
      <c r="D1199" s="116">
        <v>9580000</v>
      </c>
      <c r="E1199" s="116">
        <v>9570000</v>
      </c>
      <c r="F1199" s="116">
        <v>9600000</v>
      </c>
      <c r="G1199" s="116">
        <v>9580000</v>
      </c>
      <c r="H1199" s="102"/>
      <c r="I1199" s="152">
        <v>0</v>
      </c>
      <c r="J1199" s="152">
        <v>0</v>
      </c>
      <c r="K1199" s="152">
        <v>0</v>
      </c>
      <c r="M1199" s="120">
        <f>J1199*$AI$6/200</f>
        <v>0</v>
      </c>
      <c r="N1199" s="120">
        <f t="shared" si="999"/>
        <v>0</v>
      </c>
      <c r="O1199" s="120">
        <f t="shared" si="994"/>
        <v>-40000</v>
      </c>
      <c r="P1199" s="154">
        <f t="shared" si="993"/>
        <v>-4.1580041580041582E-3</v>
      </c>
      <c r="Q1199" s="154">
        <f t="shared" si="1000"/>
        <v>-2.6552353892640421E-2</v>
      </c>
    </row>
    <row r="1200" spans="1:18">
      <c r="A1200" s="102">
        <v>1199</v>
      </c>
      <c r="B1200" s="151" t="s">
        <v>2596</v>
      </c>
      <c r="C1200" s="150">
        <v>41791</v>
      </c>
      <c r="D1200" s="116">
        <v>9580000</v>
      </c>
      <c r="E1200" s="116">
        <v>9575000</v>
      </c>
      <c r="F1200" s="116">
        <v>9620000</v>
      </c>
      <c r="G1200" s="116">
        <v>9580000</v>
      </c>
      <c r="H1200" s="102"/>
      <c r="I1200" s="152">
        <v>0</v>
      </c>
      <c r="J1200" s="152">
        <v>0</v>
      </c>
      <c r="K1200" s="152">
        <v>0</v>
      </c>
      <c r="M1200" s="120">
        <f>J1200*$AI$6/200</f>
        <v>0</v>
      </c>
      <c r="N1200" s="120">
        <f t="shared" si="999"/>
        <v>0</v>
      </c>
      <c r="O1200" s="120">
        <f t="shared" si="994"/>
        <v>0</v>
      </c>
      <c r="P1200" s="154">
        <f t="shared" si="993"/>
        <v>0</v>
      </c>
      <c r="Q1200" s="154">
        <f t="shared" si="1000"/>
        <v>-3.0204285176150654E-2</v>
      </c>
    </row>
    <row r="1201" spans="1:18">
      <c r="A1201" s="102">
        <v>1200</v>
      </c>
      <c r="B1201" s="151" t="s">
        <v>2595</v>
      </c>
      <c r="C1201" s="150">
        <v>41792</v>
      </c>
      <c r="D1201" s="116">
        <v>9570000</v>
      </c>
      <c r="E1201" s="116">
        <v>9520000</v>
      </c>
      <c r="F1201" s="116">
        <v>9570000</v>
      </c>
      <c r="G1201" s="116">
        <v>9570000</v>
      </c>
      <c r="H1201" s="102"/>
      <c r="I1201" s="153">
        <v>0</v>
      </c>
      <c r="J1201" s="153">
        <v>0</v>
      </c>
      <c r="K1201" s="153">
        <v>0</v>
      </c>
      <c r="M1201" s="120">
        <f>J1201*$AI$6/200</f>
        <v>0</v>
      </c>
      <c r="N1201" s="120">
        <f t="shared" si="999"/>
        <v>0</v>
      </c>
      <c r="O1201" s="120">
        <f t="shared" si="994"/>
        <v>-10000</v>
      </c>
      <c r="P1201" s="154">
        <f t="shared" si="993"/>
        <v>-1.0438413361169101E-3</v>
      </c>
      <c r="Q1201" s="154">
        <f t="shared" si="1000"/>
        <v>-2.9697956062226603E-2</v>
      </c>
    </row>
    <row r="1202" spans="1:18">
      <c r="A1202" s="102">
        <v>1201</v>
      </c>
      <c r="B1202" s="151" t="s">
        <v>2594</v>
      </c>
      <c r="C1202" s="150">
        <v>41793</v>
      </c>
      <c r="D1202" s="116">
        <v>9570000</v>
      </c>
      <c r="E1202" s="116">
        <v>9565000</v>
      </c>
      <c r="F1202" s="116">
        <v>9610000</v>
      </c>
      <c r="G1202" s="116">
        <v>9570000</v>
      </c>
      <c r="H1202" s="102"/>
      <c r="I1202" s="116">
        <f t="shared" ref="I1202:I1265" si="1033">G1202*1.1</f>
        <v>10527000</v>
      </c>
      <c r="J1202" s="116">
        <f t="shared" ref="J1202:J1265" si="1034">G1202/3</f>
        <v>3190000</v>
      </c>
      <c r="K1202" s="120">
        <f t="shared" ref="K1202" si="1035">G1470</f>
        <v>9560000</v>
      </c>
      <c r="L1202" s="120">
        <f t="shared" ref="L1202" si="1036">K1202-I1202</f>
        <v>-967000</v>
      </c>
      <c r="M1202" s="120">
        <f>J1202*$AI$6/200</f>
        <v>398750</v>
      </c>
      <c r="N1202" s="120">
        <f t="shared" si="999"/>
        <v>-568250</v>
      </c>
      <c r="O1202" s="120">
        <f t="shared" si="994"/>
        <v>0</v>
      </c>
      <c r="P1202" s="154">
        <f t="shared" si="993"/>
        <v>0</v>
      </c>
      <c r="Q1202" s="154">
        <f t="shared" si="1000"/>
        <v>-1.9596913913034496E-2</v>
      </c>
      <c r="R1202" s="102">
        <v>1</v>
      </c>
    </row>
    <row r="1203" spans="1:18">
      <c r="A1203" s="102">
        <v>1202</v>
      </c>
      <c r="B1203" s="151" t="s">
        <v>2593</v>
      </c>
      <c r="C1203" s="150">
        <v>41797</v>
      </c>
      <c r="D1203" s="116">
        <v>9515000</v>
      </c>
      <c r="E1203" s="116">
        <v>9515000</v>
      </c>
      <c r="F1203" s="116">
        <v>9590000</v>
      </c>
      <c r="G1203" s="116">
        <v>9515000</v>
      </c>
      <c r="H1203" s="102"/>
      <c r="I1203" s="152">
        <v>0</v>
      </c>
      <c r="J1203" s="152">
        <v>0</v>
      </c>
      <c r="K1203" s="152">
        <v>0</v>
      </c>
      <c r="M1203" s="120">
        <f>J1203*$AI$6/200</f>
        <v>0</v>
      </c>
      <c r="N1203" s="120">
        <f t="shared" si="999"/>
        <v>0</v>
      </c>
      <c r="O1203" s="120">
        <f t="shared" si="994"/>
        <v>-55000</v>
      </c>
      <c r="P1203" s="154">
        <f t="shared" si="993"/>
        <v>-5.7471264367816091E-3</v>
      </c>
      <c r="Q1203" s="154">
        <f t="shared" si="1000"/>
        <v>-1.1400192601559085E-2</v>
      </c>
    </row>
    <row r="1204" spans="1:18">
      <c r="A1204" s="102">
        <v>1203</v>
      </c>
      <c r="B1204" s="151" t="s">
        <v>2592</v>
      </c>
      <c r="C1204" s="150">
        <v>41798</v>
      </c>
      <c r="D1204" s="116">
        <v>9470000</v>
      </c>
      <c r="E1204" s="116">
        <v>9420000</v>
      </c>
      <c r="F1204" s="116">
        <v>9470000</v>
      </c>
      <c r="G1204" s="116">
        <v>9470000</v>
      </c>
      <c r="H1204" s="102"/>
      <c r="I1204" s="152">
        <v>0</v>
      </c>
      <c r="J1204" s="152">
        <v>0</v>
      </c>
      <c r="K1204" s="152">
        <v>0</v>
      </c>
      <c r="M1204" s="120">
        <f>J1204*$AI$6/200</f>
        <v>0</v>
      </c>
      <c r="N1204" s="120">
        <f t="shared" si="999"/>
        <v>0</v>
      </c>
      <c r="O1204" s="120">
        <f t="shared" si="994"/>
        <v>-45000</v>
      </c>
      <c r="P1204" s="154">
        <f t="shared" si="993"/>
        <v>-4.7293746715712038E-3</v>
      </c>
      <c r="Q1204" s="154">
        <f t="shared" si="1000"/>
        <v>-1.0948971930902678E-2</v>
      </c>
    </row>
    <row r="1205" spans="1:18">
      <c r="A1205" s="102">
        <v>1204</v>
      </c>
      <c r="B1205" s="151" t="s">
        <v>2591</v>
      </c>
      <c r="C1205" s="150">
        <v>41799</v>
      </c>
      <c r="D1205" s="116">
        <v>9445000</v>
      </c>
      <c r="E1205" s="116">
        <v>9440000</v>
      </c>
      <c r="F1205" s="116">
        <v>9530000</v>
      </c>
      <c r="G1205" s="116">
        <v>9445000</v>
      </c>
      <c r="H1205" s="102"/>
      <c r="I1205" s="152">
        <v>0</v>
      </c>
      <c r="J1205" s="152">
        <v>0</v>
      </c>
      <c r="K1205" s="152">
        <v>0</v>
      </c>
      <c r="M1205" s="120">
        <f>J1205*$AI$6/200</f>
        <v>0</v>
      </c>
      <c r="N1205" s="120">
        <f t="shared" si="999"/>
        <v>0</v>
      </c>
      <c r="O1205" s="120">
        <f t="shared" si="994"/>
        <v>-25000</v>
      </c>
      <c r="P1205" s="154">
        <f t="shared" si="993"/>
        <v>-2.6399155227032735E-3</v>
      </c>
      <c r="Q1205" s="154">
        <f t="shared" si="1000"/>
        <v>-1.1520342444469724E-2</v>
      </c>
    </row>
    <row r="1206" spans="1:18">
      <c r="A1206" s="102">
        <v>1205</v>
      </c>
      <c r="B1206" s="151" t="s">
        <v>2590</v>
      </c>
      <c r="C1206" s="150">
        <v>41800</v>
      </c>
      <c r="D1206" s="116">
        <v>9410000</v>
      </c>
      <c r="E1206" s="116">
        <v>9358000</v>
      </c>
      <c r="F1206" s="116">
        <v>9410000</v>
      </c>
      <c r="G1206" s="116">
        <v>9410000</v>
      </c>
      <c r="H1206" s="102"/>
      <c r="I1206" s="153">
        <v>0</v>
      </c>
      <c r="J1206" s="153">
        <v>0</v>
      </c>
      <c r="K1206" s="153">
        <v>0</v>
      </c>
      <c r="M1206" s="120">
        <f>J1206*$AI$6/200</f>
        <v>0</v>
      </c>
      <c r="N1206" s="120">
        <f t="shared" si="999"/>
        <v>0</v>
      </c>
      <c r="O1206" s="120">
        <f t="shared" si="994"/>
        <v>-35000</v>
      </c>
      <c r="P1206" s="154">
        <f t="shared" si="993"/>
        <v>-3.7056643726839597E-3</v>
      </c>
      <c r="Q1206" s="154">
        <f t="shared" si="1000"/>
        <v>-1.4160257967172997E-2</v>
      </c>
    </row>
    <row r="1207" spans="1:18">
      <c r="A1207" s="102">
        <v>1206</v>
      </c>
      <c r="B1207" s="151" t="s">
        <v>2589</v>
      </c>
      <c r="C1207" s="150">
        <v>41801</v>
      </c>
      <c r="D1207" s="116">
        <v>9518000</v>
      </c>
      <c r="E1207" s="116">
        <v>9485000</v>
      </c>
      <c r="F1207" s="116">
        <v>9555000</v>
      </c>
      <c r="G1207" s="116">
        <v>9518000</v>
      </c>
      <c r="H1207" s="102"/>
      <c r="I1207" s="116">
        <f t="shared" ref="I1207:I1270" si="1037">G1207*1.1</f>
        <v>10469800</v>
      </c>
      <c r="J1207" s="116">
        <f t="shared" ref="J1207:J1270" si="1038">G1207/3</f>
        <v>3172666.6666666665</v>
      </c>
      <c r="K1207" s="120">
        <f t="shared" ref="K1207" si="1039">G1475</f>
        <v>9570000</v>
      </c>
      <c r="L1207" s="120">
        <f t="shared" ref="L1207" si="1040">K1207-I1207</f>
        <v>-899800</v>
      </c>
      <c r="M1207" s="120">
        <f>J1207*$AI$6/200</f>
        <v>396583.33333333326</v>
      </c>
      <c r="N1207" s="120">
        <f t="shared" si="999"/>
        <v>-503216.66666666674</v>
      </c>
      <c r="O1207" s="120">
        <f t="shared" si="994"/>
        <v>108000</v>
      </c>
      <c r="P1207" s="154">
        <f t="shared" si="993"/>
        <v>1.1477151965993623E-2</v>
      </c>
      <c r="Q1207" s="154">
        <f t="shared" si="1000"/>
        <v>-1.6822081003740046E-2</v>
      </c>
      <c r="R1207" s="102">
        <v>1</v>
      </c>
    </row>
    <row r="1208" spans="1:18">
      <c r="A1208" s="102">
        <v>1207</v>
      </c>
      <c r="B1208" s="151" t="s">
        <v>2588</v>
      </c>
      <c r="C1208" s="150">
        <v>41802</v>
      </c>
      <c r="D1208" s="116">
        <v>9600000</v>
      </c>
      <c r="E1208" s="116">
        <v>9538000</v>
      </c>
      <c r="F1208" s="116">
        <v>9607000</v>
      </c>
      <c r="G1208" s="116">
        <v>9600000</v>
      </c>
      <c r="H1208" s="102"/>
      <c r="I1208" s="152">
        <v>0</v>
      </c>
      <c r="J1208" s="152">
        <v>0</v>
      </c>
      <c r="K1208" s="152">
        <v>0</v>
      </c>
      <c r="M1208" s="120">
        <f>J1208*$AI$6/200</f>
        <v>0</v>
      </c>
      <c r="N1208" s="120">
        <f t="shared" si="999"/>
        <v>0</v>
      </c>
      <c r="O1208" s="120">
        <f t="shared" si="994"/>
        <v>82000</v>
      </c>
      <c r="P1208" s="154">
        <f t="shared" si="993"/>
        <v>8.6152553057364991E-3</v>
      </c>
      <c r="Q1208" s="154">
        <f t="shared" si="1000"/>
        <v>-5.3449290377464223E-3</v>
      </c>
    </row>
    <row r="1209" spans="1:18">
      <c r="A1209" s="102">
        <v>1208</v>
      </c>
      <c r="B1209" s="151" t="s">
        <v>2587</v>
      </c>
      <c r="C1209" s="150">
        <v>41804</v>
      </c>
      <c r="D1209" s="116">
        <v>9594000</v>
      </c>
      <c r="E1209" s="116">
        <v>9585000</v>
      </c>
      <c r="F1209" s="116">
        <v>9685000</v>
      </c>
      <c r="G1209" s="116">
        <v>9594000</v>
      </c>
      <c r="H1209" s="102"/>
      <c r="I1209" s="152">
        <v>0</v>
      </c>
      <c r="J1209" s="152">
        <v>0</v>
      </c>
      <c r="K1209" s="152">
        <v>0</v>
      </c>
      <c r="M1209" s="120">
        <f>J1209*$AI$6/200</f>
        <v>0</v>
      </c>
      <c r="N1209" s="120">
        <f t="shared" si="999"/>
        <v>0</v>
      </c>
      <c r="O1209" s="120">
        <f t="shared" si="994"/>
        <v>-6000</v>
      </c>
      <c r="P1209" s="154">
        <f t="shared" si="993"/>
        <v>-6.2500000000000001E-4</v>
      </c>
      <c r="Q1209" s="154">
        <f t="shared" si="1000"/>
        <v>9.0174527047716859E-3</v>
      </c>
    </row>
    <row r="1210" spans="1:18">
      <c r="A1210" s="102">
        <v>1209</v>
      </c>
      <c r="B1210" s="151" t="s">
        <v>2586</v>
      </c>
      <c r="C1210" s="150">
        <v>41805</v>
      </c>
      <c r="D1210" s="116">
        <v>9610000</v>
      </c>
      <c r="E1210" s="116">
        <v>9557000</v>
      </c>
      <c r="F1210" s="116">
        <v>9622000</v>
      </c>
      <c r="G1210" s="116">
        <v>9610000</v>
      </c>
      <c r="H1210" s="102"/>
      <c r="I1210" s="152">
        <v>0</v>
      </c>
      <c r="J1210" s="152">
        <v>0</v>
      </c>
      <c r="K1210" s="152">
        <v>0</v>
      </c>
      <c r="M1210" s="120">
        <f>J1210*$AI$6/200</f>
        <v>0</v>
      </c>
      <c r="N1210" s="120">
        <f t="shared" si="999"/>
        <v>0</v>
      </c>
      <c r="O1210" s="120">
        <f t="shared" si="994"/>
        <v>16000</v>
      </c>
      <c r="P1210" s="154">
        <f t="shared" si="993"/>
        <v>1.6677089847821555E-3</v>
      </c>
      <c r="Q1210" s="154">
        <f t="shared" si="1000"/>
        <v>1.3121827376342888E-2</v>
      </c>
    </row>
    <row r="1211" spans="1:18">
      <c r="A1211" s="102">
        <v>1210</v>
      </c>
      <c r="B1211" s="151" t="s">
        <v>2585</v>
      </c>
      <c r="C1211" s="150">
        <v>41806</v>
      </c>
      <c r="D1211" s="116">
        <v>9512000</v>
      </c>
      <c r="E1211" s="116">
        <v>9512000</v>
      </c>
      <c r="F1211" s="116">
        <v>9605000</v>
      </c>
      <c r="G1211" s="116">
        <v>9512000</v>
      </c>
      <c r="H1211" s="102"/>
      <c r="I1211" s="153">
        <v>0</v>
      </c>
      <c r="J1211" s="153">
        <v>0</v>
      </c>
      <c r="K1211" s="153">
        <v>0</v>
      </c>
      <c r="M1211" s="120">
        <f>J1211*$AI$6/200</f>
        <v>0</v>
      </c>
      <c r="N1211" s="120">
        <f t="shared" si="999"/>
        <v>0</v>
      </c>
      <c r="O1211" s="120">
        <f t="shared" si="994"/>
        <v>-98000</v>
      </c>
      <c r="P1211" s="154">
        <f t="shared" si="993"/>
        <v>-1.0197710718002082E-2</v>
      </c>
      <c r="Q1211" s="154">
        <f t="shared" si="1000"/>
        <v>1.7429451883828318E-2</v>
      </c>
    </row>
    <row r="1212" spans="1:18">
      <c r="A1212" s="102">
        <v>1211</v>
      </c>
      <c r="B1212" s="151" t="s">
        <v>2584</v>
      </c>
      <c r="C1212" s="150">
        <v>41807</v>
      </c>
      <c r="D1212" s="116">
        <v>9480000</v>
      </c>
      <c r="E1212" s="116">
        <v>9415000</v>
      </c>
      <c r="F1212" s="116">
        <v>9510000</v>
      </c>
      <c r="G1212" s="116">
        <v>9480000</v>
      </c>
      <c r="H1212" s="102"/>
      <c r="I1212" s="116">
        <f t="shared" ref="I1212:I1275" si="1041">G1212*1.1</f>
        <v>10428000</v>
      </c>
      <c r="J1212" s="116">
        <f t="shared" ref="J1212:J1275" si="1042">G1212/3</f>
        <v>3160000</v>
      </c>
      <c r="K1212" s="120">
        <f t="shared" ref="K1212" si="1043">G1480</f>
        <v>9445000</v>
      </c>
      <c r="L1212" s="120">
        <f t="shared" ref="L1212" si="1044">K1212-I1212</f>
        <v>-983000</v>
      </c>
      <c r="M1212" s="120">
        <f>J1212*$AI$6/200</f>
        <v>395000</v>
      </c>
      <c r="N1212" s="120">
        <f t="shared" si="999"/>
        <v>-588000</v>
      </c>
      <c r="O1212" s="120">
        <f t="shared" si="994"/>
        <v>-32000</v>
      </c>
      <c r="P1212" s="154">
        <f t="shared" si="993"/>
        <v>-3.3641715727502101E-3</v>
      </c>
      <c r="Q1212" s="154">
        <f t="shared" si="1000"/>
        <v>1.0937405538510197E-2</v>
      </c>
      <c r="R1212" s="102">
        <v>1</v>
      </c>
    </row>
    <row r="1213" spans="1:18">
      <c r="A1213" s="102">
        <v>1212</v>
      </c>
      <c r="B1213" s="151" t="s">
        <v>2583</v>
      </c>
      <c r="C1213" s="150">
        <v>41808</v>
      </c>
      <c r="D1213" s="116">
        <v>9490000</v>
      </c>
      <c r="E1213" s="116">
        <v>9468000</v>
      </c>
      <c r="F1213" s="116">
        <v>9525000</v>
      </c>
      <c r="G1213" s="116">
        <v>9490000</v>
      </c>
      <c r="H1213" s="102"/>
      <c r="I1213" s="152">
        <v>0</v>
      </c>
      <c r="J1213" s="152">
        <v>0</v>
      </c>
      <c r="K1213" s="152">
        <v>0</v>
      </c>
      <c r="M1213" s="120">
        <f>J1213*$AI$6/200</f>
        <v>0</v>
      </c>
      <c r="N1213" s="120">
        <f t="shared" si="999"/>
        <v>0</v>
      </c>
      <c r="O1213" s="120">
        <f t="shared" si="994"/>
        <v>10000</v>
      </c>
      <c r="P1213" s="154">
        <f t="shared" si="993"/>
        <v>1.0548523206751054E-3</v>
      </c>
      <c r="Q1213" s="154">
        <f t="shared" si="1000"/>
        <v>-3.9039180002336379E-3</v>
      </c>
    </row>
    <row r="1214" spans="1:18">
      <c r="A1214" s="102">
        <v>1213</v>
      </c>
      <c r="B1214" s="151" t="s">
        <v>2582</v>
      </c>
      <c r="C1214" s="150">
        <v>41809</v>
      </c>
      <c r="D1214" s="116">
        <v>9530000</v>
      </c>
      <c r="E1214" s="116">
        <v>9487000</v>
      </c>
      <c r="F1214" s="116">
        <v>9538000</v>
      </c>
      <c r="G1214" s="116">
        <v>9530000</v>
      </c>
      <c r="H1214" s="102"/>
      <c r="I1214" s="152">
        <v>0</v>
      </c>
      <c r="J1214" s="152">
        <v>0</v>
      </c>
      <c r="K1214" s="152">
        <v>0</v>
      </c>
      <c r="M1214" s="120">
        <f>J1214*$AI$6/200</f>
        <v>0</v>
      </c>
      <c r="N1214" s="120">
        <f t="shared" si="999"/>
        <v>0</v>
      </c>
      <c r="O1214" s="120">
        <f t="shared" si="994"/>
        <v>40000</v>
      </c>
      <c r="P1214" s="154">
        <f t="shared" si="993"/>
        <v>4.2149631190727078E-3</v>
      </c>
      <c r="Q1214" s="154">
        <f t="shared" si="1000"/>
        <v>-1.1464320985295031E-2</v>
      </c>
    </row>
    <row r="1215" spans="1:18">
      <c r="A1215" s="102">
        <v>1214</v>
      </c>
      <c r="B1215" s="151" t="s">
        <v>2581</v>
      </c>
      <c r="C1215" s="150">
        <v>41811</v>
      </c>
      <c r="D1215" s="116">
        <v>9790000</v>
      </c>
      <c r="E1215" s="116">
        <v>9757000</v>
      </c>
      <c r="F1215" s="116">
        <v>9830000</v>
      </c>
      <c r="G1215" s="116">
        <v>9790000</v>
      </c>
      <c r="H1215" s="102"/>
      <c r="I1215" s="152">
        <v>0</v>
      </c>
      <c r="J1215" s="152">
        <v>0</v>
      </c>
      <c r="K1215" s="152">
        <v>0</v>
      </c>
      <c r="M1215" s="120">
        <f>J1215*$AI$6/200</f>
        <v>0</v>
      </c>
      <c r="N1215" s="120">
        <f t="shared" si="999"/>
        <v>0</v>
      </c>
      <c r="O1215" s="120">
        <f t="shared" si="994"/>
        <v>260000</v>
      </c>
      <c r="P1215" s="154">
        <f t="shared" si="993"/>
        <v>2.7282266526757609E-2</v>
      </c>
      <c r="Q1215" s="154">
        <f t="shared" si="1000"/>
        <v>-6.624357866222323E-3</v>
      </c>
    </row>
    <row r="1216" spans="1:18">
      <c r="A1216" s="102">
        <v>1215</v>
      </c>
      <c r="B1216" s="151" t="s">
        <v>2580</v>
      </c>
      <c r="C1216" s="150">
        <v>41812</v>
      </c>
      <c r="D1216" s="116">
        <v>9730000</v>
      </c>
      <c r="E1216" s="116">
        <v>9705000</v>
      </c>
      <c r="F1216" s="116">
        <v>9780000</v>
      </c>
      <c r="G1216" s="116">
        <v>9730000</v>
      </c>
      <c r="H1216" s="102"/>
      <c r="I1216" s="153">
        <v>0</v>
      </c>
      <c r="J1216" s="153">
        <v>0</v>
      </c>
      <c r="K1216" s="153">
        <v>0</v>
      </c>
      <c r="M1216" s="120">
        <f>J1216*$AI$6/200</f>
        <v>0</v>
      </c>
      <c r="N1216" s="120">
        <f t="shared" si="999"/>
        <v>0</v>
      </c>
      <c r="O1216" s="120">
        <f t="shared" si="994"/>
        <v>-60000</v>
      </c>
      <c r="P1216" s="154">
        <f t="shared" si="993"/>
        <v>-6.1287027579162408E-3</v>
      </c>
      <c r="Q1216" s="154">
        <f t="shared" si="1000"/>
        <v>1.899019967575313E-2</v>
      </c>
    </row>
    <row r="1217" spans="1:18">
      <c r="A1217" s="102">
        <v>1216</v>
      </c>
      <c r="B1217" s="151" t="s">
        <v>2579</v>
      </c>
      <c r="C1217" s="150">
        <v>41813</v>
      </c>
      <c r="D1217" s="116">
        <v>9673000</v>
      </c>
      <c r="E1217" s="116">
        <v>9673000</v>
      </c>
      <c r="F1217" s="116">
        <v>9732000</v>
      </c>
      <c r="G1217" s="116">
        <v>9673000</v>
      </c>
      <c r="H1217" s="102"/>
      <c r="I1217" s="116">
        <f t="shared" ref="I1217:I1280" si="1045">G1217*1.1</f>
        <v>10640300</v>
      </c>
      <c r="J1217" s="116">
        <f t="shared" ref="J1217:J1280" si="1046">G1217/3</f>
        <v>3224333.3333333335</v>
      </c>
      <c r="K1217" s="120">
        <f t="shared" ref="K1217" si="1047">G1485</f>
        <v>9345000</v>
      </c>
      <c r="L1217" s="120">
        <f t="shared" ref="L1217" si="1048">K1217-I1217</f>
        <v>-1295300</v>
      </c>
      <c r="M1217" s="120">
        <f>J1217*$AI$6/200</f>
        <v>403041.66666666674</v>
      </c>
      <c r="N1217" s="120">
        <f t="shared" si="999"/>
        <v>-892258.33333333326</v>
      </c>
      <c r="O1217" s="120">
        <f t="shared" si="994"/>
        <v>-57000</v>
      </c>
      <c r="P1217" s="154">
        <f t="shared" si="993"/>
        <v>-5.8581706063720448E-3</v>
      </c>
      <c r="Q1217" s="154">
        <f t="shared" si="1000"/>
        <v>2.3059207635838973E-2</v>
      </c>
      <c r="R1217" s="102">
        <v>1</v>
      </c>
    </row>
    <row r="1218" spans="1:18">
      <c r="A1218" s="102">
        <v>1217</v>
      </c>
      <c r="B1218" s="151" t="s">
        <v>2578</v>
      </c>
      <c r="C1218" s="150">
        <v>41814</v>
      </c>
      <c r="D1218" s="116">
        <v>9692000</v>
      </c>
      <c r="E1218" s="116">
        <v>9648000</v>
      </c>
      <c r="F1218" s="116">
        <v>9762000</v>
      </c>
      <c r="G1218" s="116">
        <v>9692000</v>
      </c>
      <c r="H1218" s="102"/>
      <c r="I1218" s="152">
        <v>0</v>
      </c>
      <c r="J1218" s="152">
        <v>0</v>
      </c>
      <c r="K1218" s="152">
        <v>0</v>
      </c>
      <c r="M1218" s="120">
        <f>J1218*$AI$6/200</f>
        <v>0</v>
      </c>
      <c r="N1218" s="120">
        <f t="shared" si="999"/>
        <v>0</v>
      </c>
      <c r="O1218" s="120">
        <f t="shared" si="994"/>
        <v>19000</v>
      </c>
      <c r="P1218" s="154">
        <f t="shared" si="993"/>
        <v>1.9642303318515453E-3</v>
      </c>
      <c r="Q1218" s="154">
        <f t="shared" si="1000"/>
        <v>2.0565208602217135E-2</v>
      </c>
    </row>
    <row r="1219" spans="1:18">
      <c r="A1219" s="102">
        <v>1218</v>
      </c>
      <c r="B1219" s="151" t="s">
        <v>2577</v>
      </c>
      <c r="C1219" s="150">
        <v>41815</v>
      </c>
      <c r="D1219" s="116">
        <v>9673000</v>
      </c>
      <c r="E1219" s="116">
        <v>9658000</v>
      </c>
      <c r="F1219" s="116">
        <v>9685000</v>
      </c>
      <c r="G1219" s="116">
        <v>9673000</v>
      </c>
      <c r="H1219" s="102"/>
      <c r="I1219" s="152">
        <v>0</v>
      </c>
      <c r="J1219" s="152">
        <v>0</v>
      </c>
      <c r="K1219" s="152">
        <v>0</v>
      </c>
      <c r="M1219" s="120">
        <f>J1219*$AI$6/200</f>
        <v>0</v>
      </c>
      <c r="N1219" s="120">
        <f t="shared" si="999"/>
        <v>0</v>
      </c>
      <c r="O1219" s="120">
        <f t="shared" si="994"/>
        <v>-19000</v>
      </c>
      <c r="P1219" s="154">
        <f t="shared" ref="P1219:P1282" si="1049">O1219/G1218</f>
        <v>-1.960379694593479E-3</v>
      </c>
      <c r="Q1219" s="154">
        <f t="shared" si="1000"/>
        <v>2.1474586613393576E-2</v>
      </c>
    </row>
    <row r="1220" spans="1:18">
      <c r="A1220" s="102">
        <v>1219</v>
      </c>
      <c r="B1220" s="151" t="s">
        <v>2576</v>
      </c>
      <c r="C1220" s="150">
        <v>41816</v>
      </c>
      <c r="D1220" s="116">
        <v>9655000</v>
      </c>
      <c r="E1220" s="116">
        <v>9648000</v>
      </c>
      <c r="F1220" s="116">
        <v>9682000</v>
      </c>
      <c r="G1220" s="116">
        <v>9655000</v>
      </c>
      <c r="H1220" s="102"/>
      <c r="I1220" s="152">
        <v>0</v>
      </c>
      <c r="J1220" s="152">
        <v>0</v>
      </c>
      <c r="K1220" s="152">
        <v>0</v>
      </c>
      <c r="M1220" s="120">
        <f>J1220*$AI$6/200</f>
        <v>0</v>
      </c>
      <c r="N1220" s="120">
        <f t="shared" si="999"/>
        <v>0</v>
      </c>
      <c r="O1220" s="120">
        <f t="shared" ref="O1220:O1283" si="1050">G1220-G1219</f>
        <v>-18000</v>
      </c>
      <c r="P1220" s="154">
        <f t="shared" si="1049"/>
        <v>-1.8608497880698853E-3</v>
      </c>
      <c r="Q1220" s="154">
        <f t="shared" si="1000"/>
        <v>1.5299243799727393E-2</v>
      </c>
    </row>
    <row r="1221" spans="1:18">
      <c r="A1221" s="102">
        <v>1220</v>
      </c>
      <c r="B1221" s="151" t="s">
        <v>2575</v>
      </c>
      <c r="C1221" s="150">
        <v>41825</v>
      </c>
      <c r="D1221" s="116">
        <v>9575000</v>
      </c>
      <c r="E1221" s="116">
        <v>9562000</v>
      </c>
      <c r="F1221" s="116">
        <v>9592000</v>
      </c>
      <c r="G1221" s="116">
        <v>9575000</v>
      </c>
      <c r="H1221" s="102"/>
      <c r="I1221" s="153">
        <v>0</v>
      </c>
      <c r="J1221" s="153">
        <v>0</v>
      </c>
      <c r="K1221" s="153">
        <v>0</v>
      </c>
      <c r="M1221" s="120">
        <f>J1221*$AI$6/200</f>
        <v>0</v>
      </c>
      <c r="N1221" s="120">
        <f t="shared" si="999"/>
        <v>0</v>
      </c>
      <c r="O1221" s="120">
        <f t="shared" si="1050"/>
        <v>-80000</v>
      </c>
      <c r="P1221" s="154">
        <f t="shared" si="1049"/>
        <v>-8.285862247540134E-3</v>
      </c>
      <c r="Q1221" s="154">
        <f t="shared" si="1000"/>
        <v>-1.3843872515100105E-2</v>
      </c>
    </row>
    <row r="1222" spans="1:18">
      <c r="A1222" s="102">
        <v>1221</v>
      </c>
      <c r="B1222" s="151" t="s">
        <v>2574</v>
      </c>
      <c r="C1222" s="150">
        <v>41826</v>
      </c>
      <c r="D1222" s="116">
        <v>9523000</v>
      </c>
      <c r="E1222" s="116">
        <v>9495000</v>
      </c>
      <c r="F1222" s="116">
        <v>9570000</v>
      </c>
      <c r="G1222" s="116">
        <v>9523000</v>
      </c>
      <c r="H1222" s="102"/>
      <c r="I1222" s="116">
        <f t="shared" ref="I1222:I1285" si="1051">G1222*1.1</f>
        <v>10475300</v>
      </c>
      <c r="J1222" s="116">
        <f t="shared" ref="J1222:J1285" si="1052">G1222/3</f>
        <v>3174333.3333333335</v>
      </c>
      <c r="K1222" s="120">
        <f t="shared" ref="K1222" si="1053">G1490</f>
        <v>9500000</v>
      </c>
      <c r="L1222" s="120">
        <f t="shared" ref="L1222" si="1054">K1222-I1222</f>
        <v>-975300</v>
      </c>
      <c r="M1222" s="120">
        <f>J1222*$AI$6/200</f>
        <v>396791.66666666674</v>
      </c>
      <c r="N1222" s="120">
        <f t="shared" si="999"/>
        <v>-578508.33333333326</v>
      </c>
      <c r="O1222" s="120">
        <f t="shared" si="1050"/>
        <v>-52000</v>
      </c>
      <c r="P1222" s="154">
        <f t="shared" si="1049"/>
        <v>-5.4308093994778067E-3</v>
      </c>
      <c r="Q1222" s="154">
        <f t="shared" si="1000"/>
        <v>-1.6001032004723997E-2</v>
      </c>
      <c r="R1222" s="102">
        <v>1</v>
      </c>
    </row>
    <row r="1223" spans="1:18">
      <c r="A1223" s="102">
        <v>1222</v>
      </c>
      <c r="B1223" s="151" t="s">
        <v>2573</v>
      </c>
      <c r="C1223" s="150">
        <v>41827</v>
      </c>
      <c r="D1223" s="116">
        <v>9495000</v>
      </c>
      <c r="E1223" s="116">
        <v>9482000</v>
      </c>
      <c r="F1223" s="116">
        <v>9512000</v>
      </c>
      <c r="G1223" s="116">
        <v>9495000</v>
      </c>
      <c r="H1223" s="102"/>
      <c r="I1223" s="152">
        <v>0</v>
      </c>
      <c r="J1223" s="152">
        <v>0</v>
      </c>
      <c r="K1223" s="152">
        <v>0</v>
      </c>
      <c r="M1223" s="120">
        <f>J1223*$AI$6/200</f>
        <v>0</v>
      </c>
      <c r="N1223" s="120">
        <f t="shared" si="999"/>
        <v>0</v>
      </c>
      <c r="O1223" s="120">
        <f t="shared" si="1050"/>
        <v>-28000</v>
      </c>
      <c r="P1223" s="154">
        <f t="shared" si="1049"/>
        <v>-2.9402499212433058E-3</v>
      </c>
      <c r="Q1223" s="154">
        <f t="shared" si="1000"/>
        <v>-1.557367079782976E-2</v>
      </c>
    </row>
    <row r="1224" spans="1:18">
      <c r="A1224" s="102">
        <v>1223</v>
      </c>
      <c r="B1224" s="151" t="s">
        <v>2572</v>
      </c>
      <c r="C1224" s="150">
        <v>41828</v>
      </c>
      <c r="D1224" s="116">
        <v>9570000</v>
      </c>
      <c r="E1224" s="116">
        <v>9515000</v>
      </c>
      <c r="F1224" s="116">
        <v>9592000</v>
      </c>
      <c r="G1224" s="116">
        <v>9570000</v>
      </c>
      <c r="H1224" s="102"/>
      <c r="I1224" s="152">
        <v>0</v>
      </c>
      <c r="J1224" s="152">
        <v>0</v>
      </c>
      <c r="K1224" s="152">
        <v>0</v>
      </c>
      <c r="M1224" s="120">
        <f>J1224*$AI$6/200</f>
        <v>0</v>
      </c>
      <c r="N1224" s="120">
        <f t="shared" ref="N1224:N1287" si="1055">L1224+M1224</f>
        <v>0</v>
      </c>
      <c r="O1224" s="120">
        <f t="shared" si="1050"/>
        <v>75000</v>
      </c>
      <c r="P1224" s="154">
        <f t="shared" si="1049"/>
        <v>7.8988941548183249E-3</v>
      </c>
      <c r="Q1224" s="154">
        <f t="shared" ref="Q1224:Q1287" si="1056">SUM(P1219:P1223)</f>
        <v>-2.0478151050924612E-2</v>
      </c>
    </row>
    <row r="1225" spans="1:18">
      <c r="A1225" s="102">
        <v>1224</v>
      </c>
      <c r="B1225" s="151" t="s">
        <v>2571</v>
      </c>
      <c r="C1225" s="150">
        <v>41829</v>
      </c>
      <c r="D1225" s="116">
        <v>9564000</v>
      </c>
      <c r="E1225" s="116">
        <v>9550000</v>
      </c>
      <c r="F1225" s="116">
        <v>9598000</v>
      </c>
      <c r="G1225" s="116">
        <v>9564000</v>
      </c>
      <c r="H1225" s="102"/>
      <c r="I1225" s="152">
        <v>0</v>
      </c>
      <c r="J1225" s="152">
        <v>0</v>
      </c>
      <c r="K1225" s="152">
        <v>0</v>
      </c>
      <c r="M1225" s="120">
        <f>J1225*$AI$6/200</f>
        <v>0</v>
      </c>
      <c r="N1225" s="120">
        <f t="shared" si="1055"/>
        <v>0</v>
      </c>
      <c r="O1225" s="120">
        <f t="shared" si="1050"/>
        <v>-6000</v>
      </c>
      <c r="P1225" s="154">
        <f t="shared" si="1049"/>
        <v>-6.2695924764890286E-4</v>
      </c>
      <c r="Q1225" s="154">
        <f t="shared" si="1056"/>
        <v>-1.0618877201512805E-2</v>
      </c>
    </row>
    <row r="1226" spans="1:18">
      <c r="A1226" s="102">
        <v>1225</v>
      </c>
      <c r="B1226" s="151" t="s">
        <v>2570</v>
      </c>
      <c r="C1226" s="150">
        <v>41830</v>
      </c>
      <c r="D1226" s="116">
        <v>9645000</v>
      </c>
      <c r="E1226" s="116">
        <v>9570000</v>
      </c>
      <c r="F1226" s="116">
        <v>9645000</v>
      </c>
      <c r="G1226" s="116">
        <v>9645000</v>
      </c>
      <c r="H1226" s="102"/>
      <c r="I1226" s="153">
        <v>0</v>
      </c>
      <c r="J1226" s="153">
        <v>0</v>
      </c>
      <c r="K1226" s="153">
        <v>0</v>
      </c>
      <c r="M1226" s="120">
        <f>J1226*$AI$6/200</f>
        <v>0</v>
      </c>
      <c r="N1226" s="120">
        <f t="shared" si="1055"/>
        <v>0</v>
      </c>
      <c r="O1226" s="120">
        <f t="shared" si="1050"/>
        <v>81000</v>
      </c>
      <c r="P1226" s="154">
        <f t="shared" si="1049"/>
        <v>8.4692597239648688E-3</v>
      </c>
      <c r="Q1226" s="154">
        <f t="shared" si="1056"/>
        <v>-9.3849866610918233E-3</v>
      </c>
    </row>
    <row r="1227" spans="1:18">
      <c r="A1227" s="102">
        <v>1226</v>
      </c>
      <c r="B1227" s="151" t="s">
        <v>2569</v>
      </c>
      <c r="C1227" s="150">
        <v>41832</v>
      </c>
      <c r="D1227" s="116">
        <v>9647000</v>
      </c>
      <c r="E1227" s="116">
        <v>9610000</v>
      </c>
      <c r="F1227" s="116">
        <v>9647000</v>
      </c>
      <c r="G1227" s="116">
        <v>9647000</v>
      </c>
      <c r="H1227" s="102"/>
      <c r="I1227" s="116">
        <f t="shared" ref="I1227:I1290" si="1057">G1227*1.1</f>
        <v>10611700</v>
      </c>
      <c r="J1227" s="116">
        <f t="shared" ref="J1227:J1290" si="1058">G1227/3</f>
        <v>3215666.6666666665</v>
      </c>
      <c r="K1227" s="120">
        <f t="shared" ref="K1227" si="1059">G1495</f>
        <v>9345000</v>
      </c>
      <c r="L1227" s="120">
        <f t="shared" ref="L1227" si="1060">K1227-I1227</f>
        <v>-1266700</v>
      </c>
      <c r="M1227" s="120">
        <f>J1227*$AI$6/200</f>
        <v>401958.33333333326</v>
      </c>
      <c r="N1227" s="120">
        <f t="shared" si="1055"/>
        <v>-864741.66666666674</v>
      </c>
      <c r="O1227" s="120">
        <f t="shared" si="1050"/>
        <v>2000</v>
      </c>
      <c r="P1227" s="154">
        <f t="shared" si="1049"/>
        <v>2.0736132711249351E-4</v>
      </c>
      <c r="Q1227" s="154">
        <f t="shared" si="1056"/>
        <v>7.3701353104131777E-3</v>
      </c>
      <c r="R1227" s="102">
        <v>1</v>
      </c>
    </row>
    <row r="1228" spans="1:18">
      <c r="A1228" s="102">
        <v>1227</v>
      </c>
      <c r="B1228" s="151" t="s">
        <v>2568</v>
      </c>
      <c r="C1228" s="150">
        <v>41833</v>
      </c>
      <c r="D1228" s="116">
        <v>9680000</v>
      </c>
      <c r="E1228" s="116">
        <v>9650000</v>
      </c>
      <c r="F1228" s="116">
        <v>9685000</v>
      </c>
      <c r="G1228" s="116">
        <v>9680000</v>
      </c>
      <c r="H1228" s="102"/>
      <c r="I1228" s="152">
        <v>0</v>
      </c>
      <c r="J1228" s="152">
        <v>0</v>
      </c>
      <c r="K1228" s="152">
        <v>0</v>
      </c>
      <c r="M1228" s="120">
        <f>J1228*$AI$6/200</f>
        <v>0</v>
      </c>
      <c r="N1228" s="120">
        <f t="shared" si="1055"/>
        <v>0</v>
      </c>
      <c r="O1228" s="120">
        <f t="shared" si="1050"/>
        <v>33000</v>
      </c>
      <c r="P1228" s="154">
        <f t="shared" si="1049"/>
        <v>3.4207525655644243E-3</v>
      </c>
      <c r="Q1228" s="154">
        <f t="shared" si="1056"/>
        <v>1.3008306037003477E-2</v>
      </c>
    </row>
    <row r="1229" spans="1:18">
      <c r="A1229" s="102">
        <v>1228</v>
      </c>
      <c r="B1229" s="151" t="s">
        <v>2567</v>
      </c>
      <c r="C1229" s="150">
        <v>41834</v>
      </c>
      <c r="D1229" s="116">
        <v>9590000</v>
      </c>
      <c r="E1229" s="116">
        <v>9590000</v>
      </c>
      <c r="F1229" s="116">
        <v>9660000</v>
      </c>
      <c r="G1229" s="116">
        <v>9590000</v>
      </c>
      <c r="H1229" s="102"/>
      <c r="I1229" s="152">
        <v>0</v>
      </c>
      <c r="J1229" s="152">
        <v>0</v>
      </c>
      <c r="K1229" s="152">
        <v>0</v>
      </c>
      <c r="M1229" s="120">
        <f>J1229*$AI$6/200</f>
        <v>0</v>
      </c>
      <c r="N1229" s="120">
        <f t="shared" si="1055"/>
        <v>0</v>
      </c>
      <c r="O1229" s="120">
        <f t="shared" si="1050"/>
        <v>-90000</v>
      </c>
      <c r="P1229" s="154">
        <f t="shared" si="1049"/>
        <v>-9.2975206611570251E-3</v>
      </c>
      <c r="Q1229" s="154">
        <f t="shared" si="1056"/>
        <v>1.9369308523811208E-2</v>
      </c>
    </row>
    <row r="1230" spans="1:18">
      <c r="A1230" s="102">
        <v>1229</v>
      </c>
      <c r="B1230" s="151" t="s">
        <v>2566</v>
      </c>
      <c r="C1230" s="150">
        <v>41835</v>
      </c>
      <c r="D1230" s="116">
        <v>9522000</v>
      </c>
      <c r="E1230" s="116">
        <v>9515000</v>
      </c>
      <c r="F1230" s="116">
        <v>9550000</v>
      </c>
      <c r="G1230" s="116">
        <v>9522000</v>
      </c>
      <c r="H1230" s="102"/>
      <c r="I1230" s="152">
        <v>0</v>
      </c>
      <c r="J1230" s="152">
        <v>0</v>
      </c>
      <c r="K1230" s="152">
        <v>0</v>
      </c>
      <c r="M1230" s="120">
        <f>J1230*$AI$6/200</f>
        <v>0</v>
      </c>
      <c r="N1230" s="120">
        <f t="shared" si="1055"/>
        <v>0</v>
      </c>
      <c r="O1230" s="120">
        <f t="shared" si="1050"/>
        <v>-68000</v>
      </c>
      <c r="P1230" s="154">
        <f t="shared" si="1049"/>
        <v>-7.0907194994786239E-3</v>
      </c>
      <c r="Q1230" s="154">
        <f t="shared" si="1056"/>
        <v>2.172893707835858E-3</v>
      </c>
    </row>
    <row r="1231" spans="1:18">
      <c r="A1231" s="102">
        <v>1230</v>
      </c>
      <c r="B1231" s="151" t="s">
        <v>2565</v>
      </c>
      <c r="C1231" s="150">
        <v>41836</v>
      </c>
      <c r="D1231" s="116">
        <v>9515000</v>
      </c>
      <c r="E1231" s="116">
        <v>9475000</v>
      </c>
      <c r="F1231" s="116">
        <v>9515000</v>
      </c>
      <c r="G1231" s="116">
        <v>9515000</v>
      </c>
      <c r="H1231" s="102"/>
      <c r="I1231" s="153">
        <v>0</v>
      </c>
      <c r="J1231" s="153">
        <v>0</v>
      </c>
      <c r="K1231" s="153">
        <v>0</v>
      </c>
      <c r="M1231" s="120">
        <f>J1231*$AI$6/200</f>
        <v>0</v>
      </c>
      <c r="N1231" s="120">
        <f t="shared" si="1055"/>
        <v>0</v>
      </c>
      <c r="O1231" s="120">
        <f t="shared" si="1050"/>
        <v>-7000</v>
      </c>
      <c r="P1231" s="154">
        <f t="shared" si="1049"/>
        <v>-7.3513967653854231E-4</v>
      </c>
      <c r="Q1231" s="154">
        <f t="shared" si="1056"/>
        <v>-4.2908665439938629E-3</v>
      </c>
    </row>
    <row r="1232" spans="1:18">
      <c r="A1232" s="102">
        <v>1231</v>
      </c>
      <c r="B1232" s="151" t="s">
        <v>2564</v>
      </c>
      <c r="C1232" s="150">
        <v>41837</v>
      </c>
      <c r="D1232" s="116">
        <v>9540000</v>
      </c>
      <c r="E1232" s="116">
        <v>9545000</v>
      </c>
      <c r="F1232" s="116">
        <v>9565000</v>
      </c>
      <c r="G1232" s="116">
        <v>9540000</v>
      </c>
      <c r="H1232" s="102"/>
      <c r="I1232" s="116">
        <f t="shared" ref="I1232:I1295" si="1061">G1232*1.1</f>
        <v>10494000</v>
      </c>
      <c r="J1232" s="116">
        <f t="shared" ref="J1232:J1295" si="1062">G1232/3</f>
        <v>3180000</v>
      </c>
      <c r="K1232" s="120">
        <f t="shared" ref="K1232" si="1063">G1500</f>
        <v>9320000</v>
      </c>
      <c r="L1232" s="120">
        <f t="shared" ref="L1232" si="1064">K1232-I1232</f>
        <v>-1174000</v>
      </c>
      <c r="M1232" s="120">
        <f>J1232*$AI$6/200</f>
        <v>397500</v>
      </c>
      <c r="N1232" s="120">
        <f t="shared" si="1055"/>
        <v>-776500</v>
      </c>
      <c r="O1232" s="120">
        <f t="shared" si="1050"/>
        <v>25000</v>
      </c>
      <c r="P1232" s="154">
        <f t="shared" si="1049"/>
        <v>2.627430373095113E-3</v>
      </c>
      <c r="Q1232" s="154">
        <f t="shared" si="1056"/>
        <v>-1.3495265944497275E-2</v>
      </c>
      <c r="R1232" s="102">
        <v>1</v>
      </c>
    </row>
    <row r="1233" spans="1:18">
      <c r="A1233" s="102">
        <v>1232</v>
      </c>
      <c r="B1233" s="151" t="s">
        <v>2563</v>
      </c>
      <c r="C1233" s="150">
        <v>41840</v>
      </c>
      <c r="D1233" s="116">
        <v>9525000</v>
      </c>
      <c r="E1233" s="116">
        <v>9520000</v>
      </c>
      <c r="F1233" s="116">
        <v>9550000</v>
      </c>
      <c r="G1233" s="116">
        <v>9525000</v>
      </c>
      <c r="H1233" s="102"/>
      <c r="I1233" s="152">
        <v>0</v>
      </c>
      <c r="J1233" s="152">
        <v>0</v>
      </c>
      <c r="K1233" s="152">
        <v>0</v>
      </c>
      <c r="M1233" s="120">
        <f>J1233*$AI$6/200</f>
        <v>0</v>
      </c>
      <c r="N1233" s="120">
        <f t="shared" si="1055"/>
        <v>0</v>
      </c>
      <c r="O1233" s="120">
        <f t="shared" si="1050"/>
        <v>-15000</v>
      </c>
      <c r="P1233" s="154">
        <f t="shared" si="1049"/>
        <v>-1.5723270440251573E-3</v>
      </c>
      <c r="Q1233" s="154">
        <f t="shared" si="1056"/>
        <v>-1.1075196898514654E-2</v>
      </c>
    </row>
    <row r="1234" spans="1:18">
      <c r="A1234" s="102">
        <v>1233</v>
      </c>
      <c r="B1234" s="151" t="s">
        <v>2562</v>
      </c>
      <c r="C1234" s="150">
        <v>41841</v>
      </c>
      <c r="D1234" s="116">
        <v>9550000</v>
      </c>
      <c r="E1234" s="116">
        <v>9535000</v>
      </c>
      <c r="F1234" s="116">
        <v>9570000</v>
      </c>
      <c r="G1234" s="116">
        <v>9550000</v>
      </c>
      <c r="H1234" s="102"/>
      <c r="I1234" s="152">
        <v>0</v>
      </c>
      <c r="J1234" s="152">
        <v>0</v>
      </c>
      <c r="K1234" s="152">
        <v>0</v>
      </c>
      <c r="M1234" s="120">
        <f>J1234*$AI$6/200</f>
        <v>0</v>
      </c>
      <c r="N1234" s="120">
        <f t="shared" si="1055"/>
        <v>0</v>
      </c>
      <c r="O1234" s="120">
        <f t="shared" si="1050"/>
        <v>25000</v>
      </c>
      <c r="P1234" s="154">
        <f t="shared" si="1049"/>
        <v>2.6246719160104987E-3</v>
      </c>
      <c r="Q1234" s="154">
        <f t="shared" si="1056"/>
        <v>-1.6068276508104235E-2</v>
      </c>
    </row>
    <row r="1235" spans="1:18">
      <c r="A1235" s="102">
        <v>1234</v>
      </c>
      <c r="B1235" s="151" t="s">
        <v>2561</v>
      </c>
      <c r="C1235" s="150">
        <v>41843</v>
      </c>
      <c r="D1235" s="116">
        <v>9525000</v>
      </c>
      <c r="E1235" s="116">
        <v>9490000</v>
      </c>
      <c r="F1235" s="116">
        <v>9532000</v>
      </c>
      <c r="G1235" s="116">
        <v>9525000</v>
      </c>
      <c r="H1235" s="102"/>
      <c r="I1235" s="152">
        <v>0</v>
      </c>
      <c r="J1235" s="152">
        <v>0</v>
      </c>
      <c r="K1235" s="152">
        <v>0</v>
      </c>
      <c r="M1235" s="120">
        <f>J1235*$AI$6/200</f>
        <v>0</v>
      </c>
      <c r="N1235" s="120">
        <f t="shared" si="1055"/>
        <v>0</v>
      </c>
      <c r="O1235" s="120">
        <f t="shared" si="1050"/>
        <v>-25000</v>
      </c>
      <c r="P1235" s="154">
        <f t="shared" si="1049"/>
        <v>-2.617801047120419E-3</v>
      </c>
      <c r="Q1235" s="154">
        <f t="shared" si="1056"/>
        <v>-4.1460839309367132E-3</v>
      </c>
    </row>
    <row r="1236" spans="1:18">
      <c r="A1236" s="102">
        <v>1235</v>
      </c>
      <c r="B1236" s="151" t="s">
        <v>2560</v>
      </c>
      <c r="C1236" s="150">
        <v>41842</v>
      </c>
      <c r="D1236" s="116">
        <v>9505000</v>
      </c>
      <c r="E1236" s="116">
        <v>9500000</v>
      </c>
      <c r="F1236" s="116">
        <v>9530000</v>
      </c>
      <c r="G1236" s="116">
        <v>9505000</v>
      </c>
      <c r="H1236" s="102"/>
      <c r="I1236" s="153">
        <v>0</v>
      </c>
      <c r="J1236" s="153">
        <v>0</v>
      </c>
      <c r="K1236" s="153">
        <v>0</v>
      </c>
      <c r="M1236" s="120">
        <f>J1236*$AI$6/200</f>
        <v>0</v>
      </c>
      <c r="N1236" s="120">
        <f t="shared" si="1055"/>
        <v>0</v>
      </c>
      <c r="O1236" s="120">
        <f t="shared" si="1050"/>
        <v>-20000</v>
      </c>
      <c r="P1236" s="154">
        <f t="shared" si="1049"/>
        <v>-2.0997375328083989E-3</v>
      </c>
      <c r="Q1236" s="154">
        <f t="shared" si="1056"/>
        <v>3.2683452142149303E-4</v>
      </c>
    </row>
    <row r="1237" spans="1:18">
      <c r="A1237" s="102">
        <v>1236</v>
      </c>
      <c r="B1237" s="151" t="s">
        <v>2559</v>
      </c>
      <c r="C1237" s="150">
        <v>41844</v>
      </c>
      <c r="D1237" s="116">
        <v>9510000</v>
      </c>
      <c r="E1237" s="116">
        <v>9485000</v>
      </c>
      <c r="F1237" s="116">
        <v>9513000</v>
      </c>
      <c r="G1237" s="116">
        <v>9510000</v>
      </c>
      <c r="H1237" s="102"/>
      <c r="I1237" s="116">
        <f t="shared" ref="I1237:I1300" si="1065">G1237*1.1</f>
        <v>10461000</v>
      </c>
      <c r="J1237" s="116">
        <f t="shared" ref="J1237:J1300" si="1066">G1237/3</f>
        <v>3170000</v>
      </c>
      <c r="K1237" s="120">
        <f t="shared" ref="K1237" si="1067">G1505</f>
        <v>9185000</v>
      </c>
      <c r="L1237" s="120">
        <f t="shared" ref="L1237" si="1068">K1237-I1237</f>
        <v>-1276000</v>
      </c>
      <c r="M1237" s="120">
        <f>J1237*$AI$6/200</f>
        <v>396250</v>
      </c>
      <c r="N1237" s="120">
        <f t="shared" si="1055"/>
        <v>-879750</v>
      </c>
      <c r="O1237" s="120">
        <f t="shared" si="1050"/>
        <v>5000</v>
      </c>
      <c r="P1237" s="154">
        <f t="shared" si="1049"/>
        <v>5.2603892688058915E-4</v>
      </c>
      <c r="Q1237" s="154">
        <f t="shared" si="1056"/>
        <v>-1.0377633348483636E-3</v>
      </c>
      <c r="R1237" s="102">
        <v>1</v>
      </c>
    </row>
    <row r="1238" spans="1:18">
      <c r="A1238" s="102">
        <v>1237</v>
      </c>
      <c r="B1238" s="151" t="s">
        <v>2558</v>
      </c>
      <c r="C1238" s="150">
        <v>41846</v>
      </c>
      <c r="D1238" s="116">
        <v>9535000</v>
      </c>
      <c r="E1238" s="116">
        <v>9515000</v>
      </c>
      <c r="F1238" s="116">
        <v>9542000</v>
      </c>
      <c r="G1238" s="116">
        <v>9535000</v>
      </c>
      <c r="H1238" s="102"/>
      <c r="I1238" s="152">
        <v>0</v>
      </c>
      <c r="J1238" s="152">
        <v>0</v>
      </c>
      <c r="K1238" s="152">
        <v>0</v>
      </c>
      <c r="M1238" s="120">
        <f>J1238*$AI$6/200</f>
        <v>0</v>
      </c>
      <c r="N1238" s="120">
        <f t="shared" si="1055"/>
        <v>0</v>
      </c>
      <c r="O1238" s="120">
        <f t="shared" si="1050"/>
        <v>25000</v>
      </c>
      <c r="P1238" s="154">
        <f t="shared" si="1049"/>
        <v>2.6288117770767614E-3</v>
      </c>
      <c r="Q1238" s="154">
        <f t="shared" si="1056"/>
        <v>-3.1391547810628874E-3</v>
      </c>
    </row>
    <row r="1239" spans="1:18">
      <c r="A1239" s="102">
        <v>1238</v>
      </c>
      <c r="B1239" s="151" t="s">
        <v>2557</v>
      </c>
      <c r="C1239" s="150">
        <v>41847</v>
      </c>
      <c r="D1239" s="116">
        <v>9530000</v>
      </c>
      <c r="E1239" s="116">
        <v>9528000</v>
      </c>
      <c r="F1239" s="116">
        <v>9558000</v>
      </c>
      <c r="G1239" s="116">
        <v>9530000</v>
      </c>
      <c r="H1239" s="102"/>
      <c r="I1239" s="152">
        <v>0</v>
      </c>
      <c r="J1239" s="152">
        <v>0</v>
      </c>
      <c r="K1239" s="152">
        <v>0</v>
      </c>
      <c r="M1239" s="120">
        <f>J1239*$AI$6/200</f>
        <v>0</v>
      </c>
      <c r="N1239" s="120">
        <f t="shared" si="1055"/>
        <v>0</v>
      </c>
      <c r="O1239" s="120">
        <f t="shared" si="1050"/>
        <v>-5000</v>
      </c>
      <c r="P1239" s="154">
        <f t="shared" si="1049"/>
        <v>-5.243838489774515E-4</v>
      </c>
      <c r="Q1239" s="154">
        <f t="shared" si="1056"/>
        <v>1.0619840400390313E-3</v>
      </c>
    </row>
    <row r="1240" spans="1:18">
      <c r="A1240" s="102">
        <v>1239</v>
      </c>
      <c r="B1240" s="151" t="s">
        <v>2556</v>
      </c>
      <c r="C1240" s="150">
        <v>41848</v>
      </c>
      <c r="D1240" s="116">
        <v>9502000</v>
      </c>
      <c r="E1240" s="116">
        <v>9502000</v>
      </c>
      <c r="F1240" s="116">
        <v>9517000</v>
      </c>
      <c r="G1240" s="116">
        <v>9502000</v>
      </c>
      <c r="H1240" s="102"/>
      <c r="I1240" s="152">
        <v>0</v>
      </c>
      <c r="J1240" s="152">
        <v>0</v>
      </c>
      <c r="K1240" s="152">
        <v>0</v>
      </c>
      <c r="M1240" s="120">
        <f>J1240*$AI$6/200</f>
        <v>0</v>
      </c>
      <c r="N1240" s="120">
        <f t="shared" si="1055"/>
        <v>0</v>
      </c>
      <c r="O1240" s="120">
        <f t="shared" si="1050"/>
        <v>-28000</v>
      </c>
      <c r="P1240" s="154">
        <f t="shared" si="1049"/>
        <v>-2.9380902413431269E-3</v>
      </c>
      <c r="Q1240" s="154">
        <f t="shared" si="1056"/>
        <v>-2.0870717249489188E-3</v>
      </c>
    </row>
    <row r="1241" spans="1:18">
      <c r="A1241" s="102">
        <v>1240</v>
      </c>
      <c r="B1241" s="151" t="s">
        <v>2555</v>
      </c>
      <c r="C1241" s="150">
        <v>41850</v>
      </c>
      <c r="D1241" s="116">
        <v>9502000</v>
      </c>
      <c r="E1241" s="116">
        <v>9502000</v>
      </c>
      <c r="F1241" s="116">
        <v>9502000</v>
      </c>
      <c r="G1241" s="116">
        <v>9502000</v>
      </c>
      <c r="H1241" s="102"/>
      <c r="I1241" s="153">
        <v>0</v>
      </c>
      <c r="J1241" s="153">
        <v>0</v>
      </c>
      <c r="K1241" s="153">
        <v>0</v>
      </c>
      <c r="M1241" s="120">
        <f>J1241*$AI$6/200</f>
        <v>0</v>
      </c>
      <c r="N1241" s="120">
        <f t="shared" si="1055"/>
        <v>0</v>
      </c>
      <c r="O1241" s="120">
        <f t="shared" si="1050"/>
        <v>0</v>
      </c>
      <c r="P1241" s="154">
        <f t="shared" si="1049"/>
        <v>0</v>
      </c>
      <c r="Q1241" s="154">
        <f t="shared" si="1056"/>
        <v>-2.4073609191716267E-3</v>
      </c>
    </row>
    <row r="1242" spans="1:18">
      <c r="A1242" s="102">
        <v>1241</v>
      </c>
      <c r="B1242" s="151" t="s">
        <v>2554</v>
      </c>
      <c r="C1242" s="150">
        <v>41851</v>
      </c>
      <c r="D1242" s="116">
        <v>9505000</v>
      </c>
      <c r="E1242" s="116">
        <v>9500000</v>
      </c>
      <c r="F1242" s="116">
        <v>9505000</v>
      </c>
      <c r="G1242" s="116">
        <v>9505000</v>
      </c>
      <c r="H1242" s="102"/>
      <c r="I1242" s="116">
        <f t="shared" ref="I1242:I1305" si="1069">G1242*1.1</f>
        <v>10455500</v>
      </c>
      <c r="J1242" s="116">
        <f t="shared" ref="J1242:J1305" si="1070">G1242/3</f>
        <v>3168333.3333333335</v>
      </c>
      <c r="K1242" s="120">
        <f t="shared" ref="K1242" si="1071">G1510</f>
        <v>9185000</v>
      </c>
      <c r="L1242" s="120">
        <f t="shared" ref="L1242" si="1072">K1242-I1242</f>
        <v>-1270500</v>
      </c>
      <c r="M1242" s="120">
        <f>J1242*$AI$6/200</f>
        <v>396041.66666666674</v>
      </c>
      <c r="N1242" s="120">
        <f t="shared" si="1055"/>
        <v>-874458.33333333326</v>
      </c>
      <c r="O1242" s="120">
        <f t="shared" si="1050"/>
        <v>3000</v>
      </c>
      <c r="P1242" s="154">
        <f t="shared" si="1049"/>
        <v>3.1572300568301408E-4</v>
      </c>
      <c r="Q1242" s="154">
        <f t="shared" si="1056"/>
        <v>-3.0762338636322779E-4</v>
      </c>
      <c r="R1242" s="102">
        <v>1</v>
      </c>
    </row>
    <row r="1243" spans="1:18">
      <c r="A1243" s="102">
        <v>1242</v>
      </c>
      <c r="B1243" s="151" t="s">
        <v>2553</v>
      </c>
      <c r="C1243" s="150">
        <v>41853</v>
      </c>
      <c r="D1243" s="116">
        <v>9477000</v>
      </c>
      <c r="E1243" s="116">
        <v>9467000</v>
      </c>
      <c r="F1243" s="116">
        <v>9495000</v>
      </c>
      <c r="G1243" s="116">
        <v>9477000</v>
      </c>
      <c r="H1243" s="102"/>
      <c r="I1243" s="152">
        <v>0</v>
      </c>
      <c r="J1243" s="152">
        <v>0</v>
      </c>
      <c r="K1243" s="152">
        <v>0</v>
      </c>
      <c r="M1243" s="120">
        <f>J1243*$AI$6/200</f>
        <v>0</v>
      </c>
      <c r="N1243" s="120">
        <f t="shared" si="1055"/>
        <v>0</v>
      </c>
      <c r="O1243" s="120">
        <f t="shared" si="1050"/>
        <v>-28000</v>
      </c>
      <c r="P1243" s="154">
        <f t="shared" si="1049"/>
        <v>-2.9458179905312992E-3</v>
      </c>
      <c r="Q1243" s="154">
        <f t="shared" si="1056"/>
        <v>-5.1793930756080281E-4</v>
      </c>
    </row>
    <row r="1244" spans="1:18">
      <c r="A1244" s="102">
        <v>1243</v>
      </c>
      <c r="B1244" s="151" t="s">
        <v>2552</v>
      </c>
      <c r="C1244" s="150">
        <v>41854</v>
      </c>
      <c r="D1244" s="116">
        <v>9518000</v>
      </c>
      <c r="E1244" s="116">
        <v>9495000</v>
      </c>
      <c r="F1244" s="116">
        <v>9525000</v>
      </c>
      <c r="G1244" s="116">
        <v>9518000</v>
      </c>
      <c r="H1244" s="102"/>
      <c r="I1244" s="152">
        <v>0</v>
      </c>
      <c r="J1244" s="152">
        <v>0</v>
      </c>
      <c r="K1244" s="152">
        <v>0</v>
      </c>
      <c r="M1244" s="120">
        <f>J1244*$AI$6/200</f>
        <v>0</v>
      </c>
      <c r="N1244" s="120">
        <f t="shared" si="1055"/>
        <v>0</v>
      </c>
      <c r="O1244" s="120">
        <f t="shared" si="1050"/>
        <v>41000</v>
      </c>
      <c r="P1244" s="154">
        <f t="shared" si="1049"/>
        <v>4.3262635855228449E-3</v>
      </c>
      <c r="Q1244" s="154">
        <f t="shared" si="1056"/>
        <v>-6.0925690751688633E-3</v>
      </c>
    </row>
    <row r="1245" spans="1:18">
      <c r="A1245" s="102">
        <v>1244</v>
      </c>
      <c r="B1245" s="151" t="s">
        <v>2551</v>
      </c>
      <c r="C1245" s="150">
        <v>41855</v>
      </c>
      <c r="D1245" s="116">
        <v>9515000</v>
      </c>
      <c r="E1245" s="116">
        <v>9512000</v>
      </c>
      <c r="F1245" s="116">
        <v>9535000</v>
      </c>
      <c r="G1245" s="116">
        <v>9515000</v>
      </c>
      <c r="H1245" s="102"/>
      <c r="I1245" s="152">
        <v>0</v>
      </c>
      <c r="J1245" s="152">
        <v>0</v>
      </c>
      <c r="K1245" s="152">
        <v>0</v>
      </c>
      <c r="M1245" s="120">
        <f>J1245*$AI$6/200</f>
        <v>0</v>
      </c>
      <c r="N1245" s="120">
        <f t="shared" si="1055"/>
        <v>0</v>
      </c>
      <c r="O1245" s="120">
        <f t="shared" si="1050"/>
        <v>-3000</v>
      </c>
      <c r="P1245" s="154">
        <f t="shared" si="1049"/>
        <v>-3.1519226728304265E-4</v>
      </c>
      <c r="Q1245" s="154">
        <f t="shared" si="1056"/>
        <v>-1.2419216406685677E-3</v>
      </c>
    </row>
    <row r="1246" spans="1:18">
      <c r="A1246" s="102">
        <v>1245</v>
      </c>
      <c r="B1246" s="151" t="s">
        <v>2550</v>
      </c>
      <c r="C1246" s="150">
        <v>41856</v>
      </c>
      <c r="D1246" s="116">
        <v>9480000</v>
      </c>
      <c r="E1246" s="116">
        <v>9480000</v>
      </c>
      <c r="F1246" s="116">
        <v>9512000</v>
      </c>
      <c r="G1246" s="116">
        <v>9480000</v>
      </c>
      <c r="H1246" s="102"/>
      <c r="I1246" s="153">
        <v>0</v>
      </c>
      <c r="J1246" s="153">
        <v>0</v>
      </c>
      <c r="K1246" s="153">
        <v>0</v>
      </c>
      <c r="M1246" s="120">
        <f>J1246*$AI$6/200</f>
        <v>0</v>
      </c>
      <c r="N1246" s="120">
        <f t="shared" si="1055"/>
        <v>0</v>
      </c>
      <c r="O1246" s="120">
        <f t="shared" si="1050"/>
        <v>-35000</v>
      </c>
      <c r="P1246" s="154">
        <f t="shared" si="1049"/>
        <v>-3.6784025223331584E-3</v>
      </c>
      <c r="Q1246" s="154">
        <f t="shared" si="1056"/>
        <v>1.380976333391517E-3</v>
      </c>
    </row>
    <row r="1247" spans="1:18">
      <c r="A1247" s="102">
        <v>1246</v>
      </c>
      <c r="B1247" s="151" t="s">
        <v>2549</v>
      </c>
      <c r="C1247" s="150">
        <v>41857</v>
      </c>
      <c r="D1247" s="116">
        <v>9522000</v>
      </c>
      <c r="E1247" s="116">
        <v>9477000</v>
      </c>
      <c r="F1247" s="116">
        <v>9522000</v>
      </c>
      <c r="G1247" s="116">
        <v>9522000</v>
      </c>
      <c r="H1247" s="102"/>
      <c r="I1247" s="116">
        <f t="shared" ref="I1247:I1310" si="1073">G1247*1.1</f>
        <v>10474200</v>
      </c>
      <c r="J1247" s="116">
        <f t="shared" ref="J1247:J1310" si="1074">G1247/3</f>
        <v>3174000</v>
      </c>
      <c r="K1247" s="120">
        <f t="shared" ref="K1247" si="1075">G1515</f>
        <v>9030000</v>
      </c>
      <c r="L1247" s="120">
        <f t="shared" ref="L1247" si="1076">K1247-I1247</f>
        <v>-1444200</v>
      </c>
      <c r="M1247" s="120">
        <f>J1247*$AI$6/200</f>
        <v>396750</v>
      </c>
      <c r="N1247" s="120">
        <f t="shared" si="1055"/>
        <v>-1047450</v>
      </c>
      <c r="O1247" s="120">
        <f t="shared" si="1050"/>
        <v>42000</v>
      </c>
      <c r="P1247" s="154">
        <f t="shared" si="1049"/>
        <v>4.4303797468354432E-3</v>
      </c>
      <c r="Q1247" s="154">
        <f t="shared" si="1056"/>
        <v>-2.2974261889416414E-3</v>
      </c>
      <c r="R1247" s="102">
        <v>1</v>
      </c>
    </row>
    <row r="1248" spans="1:18">
      <c r="A1248" s="102">
        <v>1247</v>
      </c>
      <c r="B1248" s="151" t="s">
        <v>2548</v>
      </c>
      <c r="C1248" s="150">
        <v>41858</v>
      </c>
      <c r="D1248" s="116">
        <v>9518000</v>
      </c>
      <c r="E1248" s="116">
        <v>9515000</v>
      </c>
      <c r="F1248" s="116">
        <v>9527000</v>
      </c>
      <c r="G1248" s="116">
        <v>9518000</v>
      </c>
      <c r="H1248" s="102"/>
      <c r="I1248" s="152">
        <v>0</v>
      </c>
      <c r="J1248" s="152">
        <v>0</v>
      </c>
      <c r="K1248" s="152">
        <v>0</v>
      </c>
      <c r="M1248" s="120">
        <f>J1248*$AI$6/200</f>
        <v>0</v>
      </c>
      <c r="N1248" s="120">
        <f t="shared" si="1055"/>
        <v>0</v>
      </c>
      <c r="O1248" s="120">
        <f t="shared" si="1050"/>
        <v>-4000</v>
      </c>
      <c r="P1248" s="154">
        <f t="shared" si="1049"/>
        <v>-4.200798151648813E-4</v>
      </c>
      <c r="Q1248" s="154">
        <f t="shared" si="1056"/>
        <v>1.8172305522107879E-3</v>
      </c>
    </row>
    <row r="1249" spans="1:18">
      <c r="A1249" s="102">
        <v>1248</v>
      </c>
      <c r="B1249" s="151" t="s">
        <v>2547</v>
      </c>
      <c r="C1249" s="150">
        <v>41859</v>
      </c>
      <c r="D1249" s="116">
        <v>9518000</v>
      </c>
      <c r="E1249" s="116">
        <v>9515000</v>
      </c>
      <c r="F1249" s="116">
        <v>9527000</v>
      </c>
      <c r="G1249" s="116">
        <v>9518000</v>
      </c>
      <c r="H1249" s="102"/>
      <c r="I1249" s="152">
        <v>0</v>
      </c>
      <c r="J1249" s="152">
        <v>0</v>
      </c>
      <c r="K1249" s="152">
        <v>0</v>
      </c>
      <c r="M1249" s="120">
        <f>J1249*$AI$6/200</f>
        <v>0</v>
      </c>
      <c r="N1249" s="120">
        <f t="shared" si="1055"/>
        <v>0</v>
      </c>
      <c r="O1249" s="120">
        <f t="shared" si="1050"/>
        <v>0</v>
      </c>
      <c r="P1249" s="154">
        <f t="shared" si="1049"/>
        <v>0</v>
      </c>
      <c r="Q1249" s="154">
        <f t="shared" si="1056"/>
        <v>4.342968727577206E-3</v>
      </c>
    </row>
    <row r="1250" spans="1:18">
      <c r="A1250" s="102">
        <v>1249</v>
      </c>
      <c r="B1250" s="151" t="s">
        <v>2546</v>
      </c>
      <c r="C1250" s="150">
        <v>41861</v>
      </c>
      <c r="D1250" s="116">
        <v>9546000</v>
      </c>
      <c r="E1250" s="116">
        <v>9546000</v>
      </c>
      <c r="F1250" s="116">
        <v>9580000</v>
      </c>
      <c r="G1250" s="116">
        <v>9546000</v>
      </c>
      <c r="H1250" s="102"/>
      <c r="I1250" s="152">
        <v>0</v>
      </c>
      <c r="J1250" s="152">
        <v>0</v>
      </c>
      <c r="K1250" s="152">
        <v>0</v>
      </c>
      <c r="M1250" s="120">
        <f>J1250*$AI$6/200</f>
        <v>0</v>
      </c>
      <c r="N1250" s="120">
        <f t="shared" si="1055"/>
        <v>0</v>
      </c>
      <c r="O1250" s="120">
        <f t="shared" si="1050"/>
        <v>28000</v>
      </c>
      <c r="P1250" s="154">
        <f t="shared" si="1049"/>
        <v>2.9417944946417314E-3</v>
      </c>
      <c r="Q1250" s="154">
        <f t="shared" si="1056"/>
        <v>1.6705142054360893E-5</v>
      </c>
    </row>
    <row r="1251" spans="1:18">
      <c r="A1251" s="102">
        <v>1250</v>
      </c>
      <c r="B1251" s="151" t="s">
        <v>2545</v>
      </c>
      <c r="C1251" s="150">
        <v>41862</v>
      </c>
      <c r="D1251" s="116">
        <v>9540000</v>
      </c>
      <c r="E1251" s="116">
        <v>9527000</v>
      </c>
      <c r="F1251" s="116">
        <v>9542000</v>
      </c>
      <c r="G1251" s="116">
        <v>9540000</v>
      </c>
      <c r="H1251" s="102"/>
      <c r="I1251" s="153">
        <v>0</v>
      </c>
      <c r="J1251" s="153">
        <v>0</v>
      </c>
      <c r="K1251" s="153">
        <v>0</v>
      </c>
      <c r="M1251" s="120">
        <f>J1251*$AI$6/200</f>
        <v>0</v>
      </c>
      <c r="N1251" s="120">
        <f t="shared" si="1055"/>
        <v>0</v>
      </c>
      <c r="O1251" s="120">
        <f t="shared" si="1050"/>
        <v>-6000</v>
      </c>
      <c r="P1251" s="154">
        <f t="shared" si="1049"/>
        <v>-6.285355122564425E-4</v>
      </c>
      <c r="Q1251" s="154">
        <f t="shared" si="1056"/>
        <v>3.2736919039791351E-3</v>
      </c>
    </row>
    <row r="1252" spans="1:18">
      <c r="A1252" s="102">
        <v>1251</v>
      </c>
      <c r="B1252" s="151" t="s">
        <v>2544</v>
      </c>
      <c r="C1252" s="150">
        <v>41863</v>
      </c>
      <c r="D1252" s="116">
        <v>9545000</v>
      </c>
      <c r="E1252" s="116">
        <v>9530000</v>
      </c>
      <c r="F1252" s="116">
        <v>9545000</v>
      </c>
      <c r="G1252" s="116">
        <v>9545000</v>
      </c>
      <c r="H1252" s="102"/>
      <c r="I1252" s="116">
        <f t="shared" ref="I1252:I1315" si="1077">G1252*1.1</f>
        <v>10499500</v>
      </c>
      <c r="J1252" s="116">
        <f t="shared" ref="J1252:J1315" si="1078">G1252/3</f>
        <v>3181666.6666666665</v>
      </c>
      <c r="K1252" s="120">
        <f t="shared" ref="K1252" si="1079">G1520</f>
        <v>9035000</v>
      </c>
      <c r="L1252" s="120">
        <f t="shared" ref="L1252" si="1080">K1252-I1252</f>
        <v>-1464500</v>
      </c>
      <c r="M1252" s="120">
        <f>J1252*$AI$6/200</f>
        <v>397708.33333333326</v>
      </c>
      <c r="N1252" s="120">
        <f t="shared" si="1055"/>
        <v>-1066791.6666666667</v>
      </c>
      <c r="O1252" s="120">
        <f t="shared" si="1050"/>
        <v>5000</v>
      </c>
      <c r="P1252" s="154">
        <f t="shared" si="1049"/>
        <v>5.2410901467505244E-4</v>
      </c>
      <c r="Q1252" s="154">
        <f t="shared" si="1056"/>
        <v>6.3235589140558509E-3</v>
      </c>
      <c r="R1252" s="102">
        <v>1</v>
      </c>
    </row>
    <row r="1253" spans="1:18">
      <c r="A1253" s="102">
        <v>1252</v>
      </c>
      <c r="B1253" s="151" t="s">
        <v>2543</v>
      </c>
      <c r="C1253" s="150">
        <v>41864</v>
      </c>
      <c r="D1253" s="116">
        <v>9539000</v>
      </c>
      <c r="E1253" s="116">
        <v>9523000</v>
      </c>
      <c r="F1253" s="116">
        <v>9540000</v>
      </c>
      <c r="G1253" s="116">
        <v>9539000</v>
      </c>
      <c r="H1253" s="102"/>
      <c r="I1253" s="152">
        <v>0</v>
      </c>
      <c r="J1253" s="152">
        <v>0</v>
      </c>
      <c r="K1253" s="152">
        <v>0</v>
      </c>
      <c r="M1253" s="120">
        <f>J1253*$AI$6/200</f>
        <v>0</v>
      </c>
      <c r="N1253" s="120">
        <f t="shared" si="1055"/>
        <v>0</v>
      </c>
      <c r="O1253" s="120">
        <f t="shared" si="1050"/>
        <v>-6000</v>
      </c>
      <c r="P1253" s="154">
        <f t="shared" si="1049"/>
        <v>-6.2860136196961759E-4</v>
      </c>
      <c r="Q1253" s="154">
        <f t="shared" si="1056"/>
        <v>2.4172881818954601E-3</v>
      </c>
    </row>
    <row r="1254" spans="1:18">
      <c r="A1254" s="102">
        <v>1253</v>
      </c>
      <c r="B1254" s="151" t="s">
        <v>2542</v>
      </c>
      <c r="C1254" s="150">
        <v>41865</v>
      </c>
      <c r="D1254" s="116">
        <v>9547000</v>
      </c>
      <c r="E1254" s="116">
        <v>9547000</v>
      </c>
      <c r="F1254" s="116">
        <v>9547000</v>
      </c>
      <c r="G1254" s="116">
        <v>9547000</v>
      </c>
      <c r="H1254" s="102"/>
      <c r="I1254" s="152">
        <v>0</v>
      </c>
      <c r="J1254" s="152">
        <v>0</v>
      </c>
      <c r="K1254" s="152">
        <v>0</v>
      </c>
      <c r="M1254" s="120">
        <f>J1254*$AI$6/200</f>
        <v>0</v>
      </c>
      <c r="N1254" s="120">
        <f t="shared" si="1055"/>
        <v>0</v>
      </c>
      <c r="O1254" s="120">
        <f t="shared" si="1050"/>
        <v>8000</v>
      </c>
      <c r="P1254" s="154">
        <f t="shared" si="1049"/>
        <v>8.3866233357794316E-4</v>
      </c>
      <c r="Q1254" s="154">
        <f t="shared" si="1056"/>
        <v>2.208766635090724E-3</v>
      </c>
    </row>
    <row r="1255" spans="1:18">
      <c r="A1255" s="102">
        <v>1254</v>
      </c>
      <c r="B1255" s="151" t="s">
        <v>2541</v>
      </c>
      <c r="C1255" s="150">
        <v>41867</v>
      </c>
      <c r="D1255" s="116">
        <v>9490000</v>
      </c>
      <c r="E1255" s="116">
        <v>9485000</v>
      </c>
      <c r="F1255" s="116">
        <v>9523000</v>
      </c>
      <c r="G1255" s="116">
        <v>9490000</v>
      </c>
      <c r="H1255" s="102"/>
      <c r="I1255" s="152">
        <v>0</v>
      </c>
      <c r="J1255" s="152">
        <v>0</v>
      </c>
      <c r="K1255" s="152">
        <v>0</v>
      </c>
      <c r="M1255" s="120">
        <f>J1255*$AI$6/200</f>
        <v>0</v>
      </c>
      <c r="N1255" s="120">
        <f t="shared" si="1055"/>
        <v>0</v>
      </c>
      <c r="O1255" s="120">
        <f t="shared" si="1050"/>
        <v>-57000</v>
      </c>
      <c r="P1255" s="154">
        <f t="shared" si="1049"/>
        <v>-5.9704619252121081E-3</v>
      </c>
      <c r="Q1255" s="154">
        <f t="shared" si="1056"/>
        <v>3.047428968668667E-3</v>
      </c>
    </row>
    <row r="1256" spans="1:18">
      <c r="A1256" s="102">
        <v>1255</v>
      </c>
      <c r="B1256" s="151" t="s">
        <v>2540</v>
      </c>
      <c r="C1256" s="150">
        <v>41868</v>
      </c>
      <c r="D1256" s="116">
        <v>9472000</v>
      </c>
      <c r="E1256" s="116">
        <v>9472000</v>
      </c>
      <c r="F1256" s="116">
        <v>9487000</v>
      </c>
      <c r="G1256" s="116">
        <v>9472000</v>
      </c>
      <c r="H1256" s="102"/>
      <c r="I1256" s="153">
        <v>0</v>
      </c>
      <c r="J1256" s="153">
        <v>0</v>
      </c>
      <c r="K1256" s="153">
        <v>0</v>
      </c>
      <c r="M1256" s="120">
        <f>J1256*$AI$6/200</f>
        <v>0</v>
      </c>
      <c r="N1256" s="120">
        <f t="shared" si="1055"/>
        <v>0</v>
      </c>
      <c r="O1256" s="120">
        <f t="shared" si="1050"/>
        <v>-18000</v>
      </c>
      <c r="P1256" s="154">
        <f t="shared" si="1049"/>
        <v>-1.8967334035827187E-3</v>
      </c>
      <c r="Q1256" s="154">
        <f t="shared" si="1056"/>
        <v>-5.864827451185173E-3</v>
      </c>
    </row>
    <row r="1257" spans="1:18">
      <c r="A1257" s="102">
        <v>1256</v>
      </c>
      <c r="B1257" s="151" t="s">
        <v>2539</v>
      </c>
      <c r="C1257" s="150">
        <v>41869</v>
      </c>
      <c r="D1257" s="116">
        <v>9447000</v>
      </c>
      <c r="E1257" s="116">
        <v>9444000</v>
      </c>
      <c r="F1257" s="116">
        <v>9468000</v>
      </c>
      <c r="G1257" s="116">
        <v>9447000</v>
      </c>
      <c r="H1257" s="102"/>
      <c r="I1257" s="116">
        <f t="shared" ref="I1257:I1320" si="1081">G1257*1.1</f>
        <v>10391700</v>
      </c>
      <c r="J1257" s="116">
        <f t="shared" ref="J1257:J1320" si="1082">G1257/3</f>
        <v>3149000</v>
      </c>
      <c r="K1257" s="120">
        <f t="shared" ref="K1257" si="1083">G1525</f>
        <v>9080000</v>
      </c>
      <c r="L1257" s="120">
        <f t="shared" ref="L1257" si="1084">K1257-I1257</f>
        <v>-1311700</v>
      </c>
      <c r="M1257" s="120">
        <f>J1257*$AI$6/200</f>
        <v>393625</v>
      </c>
      <c r="N1257" s="120">
        <f t="shared" si="1055"/>
        <v>-918075</v>
      </c>
      <c r="O1257" s="120">
        <f t="shared" si="1050"/>
        <v>-25000</v>
      </c>
      <c r="P1257" s="154">
        <f t="shared" si="1049"/>
        <v>-2.639358108108108E-3</v>
      </c>
      <c r="Q1257" s="154">
        <f t="shared" si="1056"/>
        <v>-7.1330253425114492E-3</v>
      </c>
      <c r="R1257" s="102">
        <v>1</v>
      </c>
    </row>
    <row r="1258" spans="1:18">
      <c r="A1258" s="102">
        <v>1257</v>
      </c>
      <c r="B1258" s="151" t="s">
        <v>2538</v>
      </c>
      <c r="C1258" s="150">
        <v>41870</v>
      </c>
      <c r="D1258" s="116">
        <v>9460000</v>
      </c>
      <c r="E1258" s="116">
        <v>9448000</v>
      </c>
      <c r="F1258" s="116">
        <v>9465000</v>
      </c>
      <c r="G1258" s="116">
        <v>9460000</v>
      </c>
      <c r="H1258" s="102"/>
      <c r="I1258" s="152">
        <v>0</v>
      </c>
      <c r="J1258" s="152">
        <v>0</v>
      </c>
      <c r="K1258" s="152">
        <v>0</v>
      </c>
      <c r="M1258" s="120">
        <f>J1258*$AI$6/200</f>
        <v>0</v>
      </c>
      <c r="N1258" s="120">
        <f t="shared" si="1055"/>
        <v>0</v>
      </c>
      <c r="O1258" s="120">
        <f t="shared" si="1050"/>
        <v>13000</v>
      </c>
      <c r="P1258" s="154">
        <f t="shared" si="1049"/>
        <v>1.3760982322430402E-3</v>
      </c>
      <c r="Q1258" s="154">
        <f t="shared" si="1056"/>
        <v>-1.0296492465294609E-2</v>
      </c>
    </row>
    <row r="1259" spans="1:18">
      <c r="A1259" s="102">
        <v>1258</v>
      </c>
      <c r="B1259" s="151" t="s">
        <v>2537</v>
      </c>
      <c r="C1259" s="150">
        <v>41871</v>
      </c>
      <c r="D1259" s="116">
        <v>9425000</v>
      </c>
      <c r="E1259" s="116">
        <v>9420000</v>
      </c>
      <c r="F1259" s="116">
        <v>9450000</v>
      </c>
      <c r="G1259" s="116">
        <v>9425000</v>
      </c>
      <c r="H1259" s="102"/>
      <c r="I1259" s="152">
        <v>0</v>
      </c>
      <c r="J1259" s="152">
        <v>0</v>
      </c>
      <c r="K1259" s="152">
        <v>0</v>
      </c>
      <c r="M1259" s="120">
        <f>J1259*$AI$6/200</f>
        <v>0</v>
      </c>
      <c r="N1259" s="120">
        <f t="shared" si="1055"/>
        <v>0</v>
      </c>
      <c r="O1259" s="120">
        <f t="shared" si="1050"/>
        <v>-35000</v>
      </c>
      <c r="P1259" s="154">
        <f t="shared" si="1049"/>
        <v>-3.6997885835095136E-3</v>
      </c>
      <c r="Q1259" s="154">
        <f t="shared" si="1056"/>
        <v>-8.2917928710819523E-3</v>
      </c>
    </row>
    <row r="1260" spans="1:18">
      <c r="A1260" s="102">
        <v>1259</v>
      </c>
      <c r="B1260" s="151" t="s">
        <v>2536</v>
      </c>
      <c r="C1260" s="150">
        <v>41872</v>
      </c>
      <c r="D1260" s="116">
        <v>9355000</v>
      </c>
      <c r="E1260" s="116">
        <v>9350000</v>
      </c>
      <c r="F1260" s="116">
        <v>9415000</v>
      </c>
      <c r="G1260" s="116">
        <v>9355000</v>
      </c>
      <c r="H1260" s="102"/>
      <c r="I1260" s="152">
        <v>0</v>
      </c>
      <c r="J1260" s="152">
        <v>0</v>
      </c>
      <c r="K1260" s="152">
        <v>0</v>
      </c>
      <c r="M1260" s="120">
        <f>J1260*$AI$6/200</f>
        <v>0</v>
      </c>
      <c r="N1260" s="120">
        <f t="shared" si="1055"/>
        <v>0</v>
      </c>
      <c r="O1260" s="120">
        <f t="shared" si="1050"/>
        <v>-70000</v>
      </c>
      <c r="P1260" s="154">
        <f t="shared" si="1049"/>
        <v>-7.4270557029177718E-3</v>
      </c>
      <c r="Q1260" s="154">
        <f t="shared" si="1056"/>
        <v>-1.283024378816941E-2</v>
      </c>
    </row>
    <row r="1261" spans="1:18">
      <c r="A1261" s="102">
        <v>1260</v>
      </c>
      <c r="B1261" s="151" t="s">
        <v>2535</v>
      </c>
      <c r="C1261" s="150">
        <v>41874</v>
      </c>
      <c r="D1261" s="116">
        <v>9370000</v>
      </c>
      <c r="E1261" s="116">
        <v>9330000</v>
      </c>
      <c r="F1261" s="116">
        <v>9370000</v>
      </c>
      <c r="G1261" s="116">
        <v>9370000</v>
      </c>
      <c r="H1261" s="102"/>
      <c r="I1261" s="153">
        <v>0</v>
      </c>
      <c r="J1261" s="153">
        <v>0</v>
      </c>
      <c r="K1261" s="153">
        <v>0</v>
      </c>
      <c r="M1261" s="120">
        <f>J1261*$AI$6/200</f>
        <v>0</v>
      </c>
      <c r="N1261" s="120">
        <f t="shared" si="1055"/>
        <v>0</v>
      </c>
      <c r="O1261" s="120">
        <f t="shared" si="1050"/>
        <v>15000</v>
      </c>
      <c r="P1261" s="154">
        <f t="shared" si="1049"/>
        <v>1.6034206306787815E-3</v>
      </c>
      <c r="Q1261" s="154">
        <f t="shared" si="1056"/>
        <v>-1.4286837565875073E-2</v>
      </c>
    </row>
    <row r="1262" spans="1:18">
      <c r="A1262" s="102">
        <v>1261</v>
      </c>
      <c r="B1262" s="151" t="s">
        <v>2534</v>
      </c>
      <c r="C1262" s="150">
        <v>41875</v>
      </c>
      <c r="D1262" s="116">
        <v>9415000</v>
      </c>
      <c r="E1262" s="116">
        <v>9385000</v>
      </c>
      <c r="F1262" s="116">
        <v>9445000</v>
      </c>
      <c r="G1262" s="116">
        <v>9415000</v>
      </c>
      <c r="H1262" s="102"/>
      <c r="I1262" s="116">
        <f t="shared" ref="I1262:I1325" si="1085">G1262*1.1</f>
        <v>10356500</v>
      </c>
      <c r="J1262" s="116">
        <f t="shared" ref="J1262:J1325" si="1086">G1262/3</f>
        <v>3138333.3333333335</v>
      </c>
      <c r="K1262" s="120">
        <f t="shared" ref="K1262" si="1087">G1530</f>
        <v>8870000</v>
      </c>
      <c r="L1262" s="120">
        <f t="shared" ref="L1262" si="1088">K1262-I1262</f>
        <v>-1486500</v>
      </c>
      <c r="M1262" s="120">
        <f>J1262*$AI$6/200</f>
        <v>392291.66666666674</v>
      </c>
      <c r="N1262" s="120">
        <f t="shared" si="1055"/>
        <v>-1094208.3333333333</v>
      </c>
      <c r="O1262" s="120">
        <f t="shared" si="1050"/>
        <v>45000</v>
      </c>
      <c r="P1262" s="154">
        <f t="shared" si="1049"/>
        <v>4.8025613660618999E-3</v>
      </c>
      <c r="Q1262" s="154">
        <f t="shared" si="1056"/>
        <v>-1.0786683531613571E-2</v>
      </c>
      <c r="R1262" s="102">
        <v>1</v>
      </c>
    </row>
    <row r="1263" spans="1:18">
      <c r="A1263" s="102">
        <v>1262</v>
      </c>
      <c r="B1263" s="151" t="s">
        <v>2533</v>
      </c>
      <c r="C1263" s="150">
        <v>41876</v>
      </c>
      <c r="D1263" s="116">
        <v>9420000</v>
      </c>
      <c r="E1263" s="116">
        <v>9380000</v>
      </c>
      <c r="F1263" s="116">
        <v>9425000</v>
      </c>
      <c r="G1263" s="116">
        <v>9420000</v>
      </c>
      <c r="H1263" s="102"/>
      <c r="I1263" s="152">
        <v>0</v>
      </c>
      <c r="J1263" s="152">
        <v>0</v>
      </c>
      <c r="K1263" s="152">
        <v>0</v>
      </c>
      <c r="M1263" s="120">
        <f>J1263*$AI$6/200</f>
        <v>0</v>
      </c>
      <c r="N1263" s="120">
        <f t="shared" si="1055"/>
        <v>0</v>
      </c>
      <c r="O1263" s="120">
        <f t="shared" si="1050"/>
        <v>5000</v>
      </c>
      <c r="P1263" s="154">
        <f t="shared" si="1049"/>
        <v>5.3106744556558679E-4</v>
      </c>
      <c r="Q1263" s="154">
        <f t="shared" si="1056"/>
        <v>-3.3447640574435639E-3</v>
      </c>
    </row>
    <row r="1264" spans="1:18">
      <c r="A1264" s="102">
        <v>1263</v>
      </c>
      <c r="B1264" s="151" t="s">
        <v>2532</v>
      </c>
      <c r="C1264" s="150">
        <v>41877</v>
      </c>
      <c r="D1264" s="116">
        <v>9440000</v>
      </c>
      <c r="E1264" s="116">
        <v>9430000</v>
      </c>
      <c r="F1264" s="116">
        <v>9470000</v>
      </c>
      <c r="G1264" s="116">
        <v>9440000</v>
      </c>
      <c r="H1264" s="102"/>
      <c r="I1264" s="152">
        <v>0</v>
      </c>
      <c r="J1264" s="152">
        <v>0</v>
      </c>
      <c r="K1264" s="152">
        <v>0</v>
      </c>
      <c r="M1264" s="120">
        <f>J1264*$AI$6/200</f>
        <v>0</v>
      </c>
      <c r="N1264" s="120">
        <f t="shared" si="1055"/>
        <v>0</v>
      </c>
      <c r="O1264" s="120">
        <f t="shared" si="1050"/>
        <v>20000</v>
      </c>
      <c r="P1264" s="154">
        <f t="shared" si="1049"/>
        <v>2.1231422505307855E-3</v>
      </c>
      <c r="Q1264" s="154">
        <f t="shared" si="1056"/>
        <v>-4.1897948441210172E-3</v>
      </c>
    </row>
    <row r="1265" spans="1:18">
      <c r="A1265" s="102">
        <v>1264</v>
      </c>
      <c r="B1265" s="151" t="s">
        <v>2531</v>
      </c>
      <c r="C1265" s="150">
        <v>41878</v>
      </c>
      <c r="D1265" s="116">
        <v>9435000</v>
      </c>
      <c r="E1265" s="116">
        <v>9430000</v>
      </c>
      <c r="F1265" s="116">
        <v>9445000</v>
      </c>
      <c r="G1265" s="116">
        <v>9435000</v>
      </c>
      <c r="H1265" s="102"/>
      <c r="I1265" s="152">
        <v>0</v>
      </c>
      <c r="J1265" s="152">
        <v>0</v>
      </c>
      <c r="K1265" s="152">
        <v>0</v>
      </c>
      <c r="M1265" s="120">
        <f>J1265*$AI$6/200</f>
        <v>0</v>
      </c>
      <c r="N1265" s="120">
        <f t="shared" si="1055"/>
        <v>0</v>
      </c>
      <c r="O1265" s="120">
        <f t="shared" si="1050"/>
        <v>-5000</v>
      </c>
      <c r="P1265" s="154">
        <f t="shared" si="1049"/>
        <v>-5.2966101694915254E-4</v>
      </c>
      <c r="Q1265" s="154">
        <f t="shared" si="1056"/>
        <v>1.6331359899192815E-3</v>
      </c>
    </row>
    <row r="1266" spans="1:18">
      <c r="A1266" s="102">
        <v>1265</v>
      </c>
      <c r="B1266" s="151" t="s">
        <v>2530</v>
      </c>
      <c r="C1266" s="150">
        <v>41879</v>
      </c>
      <c r="D1266" s="116">
        <v>9485000</v>
      </c>
      <c r="E1266" s="116">
        <v>9440000</v>
      </c>
      <c r="F1266" s="116">
        <v>9485000</v>
      </c>
      <c r="G1266" s="116">
        <v>9485000</v>
      </c>
      <c r="H1266" s="102"/>
      <c r="I1266" s="153">
        <v>0</v>
      </c>
      <c r="J1266" s="153">
        <v>0</v>
      </c>
      <c r="K1266" s="153">
        <v>0</v>
      </c>
      <c r="M1266" s="120">
        <f>J1266*$AI$6/200</f>
        <v>0</v>
      </c>
      <c r="N1266" s="120">
        <f t="shared" si="1055"/>
        <v>0</v>
      </c>
      <c r="O1266" s="120">
        <f t="shared" si="1050"/>
        <v>50000</v>
      </c>
      <c r="P1266" s="154">
        <f t="shared" si="1049"/>
        <v>5.2994170641229464E-3</v>
      </c>
      <c r="Q1266" s="154">
        <f t="shared" si="1056"/>
        <v>8.5305306758879009E-3</v>
      </c>
    </row>
    <row r="1267" spans="1:18">
      <c r="A1267" s="102">
        <v>1266</v>
      </c>
      <c r="B1267" s="151" t="s">
        <v>2529</v>
      </c>
      <c r="C1267" s="150">
        <v>41881</v>
      </c>
      <c r="D1267" s="116">
        <v>9505000</v>
      </c>
      <c r="E1267" s="116">
        <v>9490000</v>
      </c>
      <c r="F1267" s="116">
        <v>9510000</v>
      </c>
      <c r="G1267" s="116">
        <v>9505000</v>
      </c>
      <c r="H1267" s="102"/>
      <c r="I1267" s="116">
        <f t="shared" ref="I1267:I1330" si="1089">G1267*1.1</f>
        <v>10455500</v>
      </c>
      <c r="J1267" s="116">
        <f t="shared" ref="J1267:J1330" si="1090">G1267/3</f>
        <v>3168333.3333333335</v>
      </c>
      <c r="K1267" s="120">
        <f t="shared" ref="K1267" si="1091">G1535</f>
        <v>8855000</v>
      </c>
      <c r="L1267" s="120">
        <f t="shared" ref="L1267" si="1092">K1267-I1267</f>
        <v>-1600500</v>
      </c>
      <c r="M1267" s="120">
        <f>J1267*$AI$6/200</f>
        <v>396041.66666666674</v>
      </c>
      <c r="N1267" s="120">
        <f t="shared" si="1055"/>
        <v>-1204458.3333333333</v>
      </c>
      <c r="O1267" s="120">
        <f t="shared" si="1050"/>
        <v>20000</v>
      </c>
      <c r="P1267" s="154">
        <f t="shared" si="1049"/>
        <v>2.1085925144965737E-3</v>
      </c>
      <c r="Q1267" s="154">
        <f t="shared" si="1056"/>
        <v>1.2226527109332065E-2</v>
      </c>
      <c r="R1267" s="102">
        <v>1</v>
      </c>
    </row>
    <row r="1268" spans="1:18">
      <c r="A1268" s="102">
        <v>1267</v>
      </c>
      <c r="B1268" s="151" t="s">
        <v>2528</v>
      </c>
      <c r="C1268" s="150">
        <v>41882</v>
      </c>
      <c r="D1268" s="116">
        <v>9490000</v>
      </c>
      <c r="E1268" s="116">
        <v>9490000</v>
      </c>
      <c r="F1268" s="116">
        <v>9520000</v>
      </c>
      <c r="G1268" s="116">
        <v>9490000</v>
      </c>
      <c r="H1268" s="102"/>
      <c r="I1268" s="152">
        <v>0</v>
      </c>
      <c r="J1268" s="152">
        <v>0</v>
      </c>
      <c r="K1268" s="152">
        <v>0</v>
      </c>
      <c r="M1268" s="120">
        <f>J1268*$AI$6/200</f>
        <v>0</v>
      </c>
      <c r="N1268" s="120">
        <f t="shared" si="1055"/>
        <v>0</v>
      </c>
      <c r="O1268" s="120">
        <f t="shared" si="1050"/>
        <v>-15000</v>
      </c>
      <c r="P1268" s="154">
        <f t="shared" si="1049"/>
        <v>-1.5781167806417674E-3</v>
      </c>
      <c r="Q1268" s="154">
        <f t="shared" si="1056"/>
        <v>9.5325582577667402E-3</v>
      </c>
    </row>
    <row r="1269" spans="1:18">
      <c r="A1269" s="102">
        <v>1268</v>
      </c>
      <c r="B1269" s="151" t="s">
        <v>2527</v>
      </c>
      <c r="C1269" s="150">
        <v>41883</v>
      </c>
      <c r="D1269" s="116">
        <v>9495000</v>
      </c>
      <c r="E1269" s="116">
        <v>9485000</v>
      </c>
      <c r="F1269" s="116">
        <v>9495000</v>
      </c>
      <c r="G1269" s="116">
        <v>9495000</v>
      </c>
      <c r="H1269" s="102"/>
      <c r="I1269" s="152">
        <v>0</v>
      </c>
      <c r="J1269" s="152">
        <v>0</v>
      </c>
      <c r="K1269" s="152">
        <v>0</v>
      </c>
      <c r="M1269" s="120">
        <f>J1269*$AI$6/200</f>
        <v>0</v>
      </c>
      <c r="N1269" s="120">
        <f t="shared" si="1055"/>
        <v>0</v>
      </c>
      <c r="O1269" s="120">
        <f t="shared" si="1050"/>
        <v>5000</v>
      </c>
      <c r="P1269" s="154">
        <f t="shared" si="1049"/>
        <v>5.2687038988408848E-4</v>
      </c>
      <c r="Q1269" s="154">
        <f t="shared" si="1056"/>
        <v>7.4233740315593853E-3</v>
      </c>
    </row>
    <row r="1270" spans="1:18">
      <c r="A1270" s="102">
        <v>1269</v>
      </c>
      <c r="B1270" s="151" t="s">
        <v>2526</v>
      </c>
      <c r="C1270" s="150">
        <v>41884</v>
      </c>
      <c r="D1270" s="116">
        <v>9460000</v>
      </c>
      <c r="E1270" s="116">
        <v>9460000</v>
      </c>
      <c r="F1270" s="116">
        <v>9490000</v>
      </c>
      <c r="G1270" s="116">
        <v>9460000</v>
      </c>
      <c r="H1270" s="102"/>
      <c r="I1270" s="152">
        <v>0</v>
      </c>
      <c r="J1270" s="152">
        <v>0</v>
      </c>
      <c r="K1270" s="152">
        <v>0</v>
      </c>
      <c r="M1270" s="120">
        <f>J1270*$AI$6/200</f>
        <v>0</v>
      </c>
      <c r="N1270" s="120">
        <f t="shared" si="1055"/>
        <v>0</v>
      </c>
      <c r="O1270" s="120">
        <f t="shared" si="1050"/>
        <v>-35000</v>
      </c>
      <c r="P1270" s="154">
        <f t="shared" si="1049"/>
        <v>-3.686150605581885E-3</v>
      </c>
      <c r="Q1270" s="154">
        <f t="shared" si="1056"/>
        <v>5.8271021709126883E-3</v>
      </c>
    </row>
    <row r="1271" spans="1:18">
      <c r="A1271" s="102">
        <v>1270</v>
      </c>
      <c r="B1271" s="151" t="s">
        <v>2525</v>
      </c>
      <c r="C1271" s="150">
        <v>41885</v>
      </c>
      <c r="D1271" s="116">
        <v>9465000</v>
      </c>
      <c r="E1271" s="116">
        <v>9460000</v>
      </c>
      <c r="F1271" s="116">
        <v>9480000</v>
      </c>
      <c r="G1271" s="116">
        <v>9465000</v>
      </c>
      <c r="H1271" s="102"/>
      <c r="I1271" s="153">
        <v>0</v>
      </c>
      <c r="J1271" s="153">
        <v>0</v>
      </c>
      <c r="K1271" s="153">
        <v>0</v>
      </c>
      <c r="M1271" s="120">
        <f>J1271*$AI$6/200</f>
        <v>0</v>
      </c>
      <c r="N1271" s="120">
        <f t="shared" si="1055"/>
        <v>0</v>
      </c>
      <c r="O1271" s="120">
        <f t="shared" si="1050"/>
        <v>5000</v>
      </c>
      <c r="P1271" s="154">
        <f t="shared" si="1049"/>
        <v>5.2854122621564484E-4</v>
      </c>
      <c r="Q1271" s="154">
        <f t="shared" si="1056"/>
        <v>2.6706125822799562E-3</v>
      </c>
    </row>
    <row r="1272" spans="1:18">
      <c r="A1272" s="102">
        <v>1271</v>
      </c>
      <c r="B1272" s="151" t="s">
        <v>2524</v>
      </c>
      <c r="C1272" s="150">
        <v>41886</v>
      </c>
      <c r="D1272" s="116">
        <v>9470000</v>
      </c>
      <c r="E1272" s="116">
        <v>9460000</v>
      </c>
      <c r="F1272" s="116">
        <v>9470000</v>
      </c>
      <c r="G1272" s="116">
        <v>9470000</v>
      </c>
      <c r="H1272" s="102"/>
      <c r="I1272" s="116">
        <f t="shared" ref="I1272:I1335" si="1093">G1272*1.1</f>
        <v>10417000</v>
      </c>
      <c r="J1272" s="116">
        <f t="shared" ref="J1272:J1335" si="1094">G1272/3</f>
        <v>3156666.6666666665</v>
      </c>
      <c r="K1272" s="120">
        <f t="shared" ref="K1272" si="1095">G1540</f>
        <v>8750000</v>
      </c>
      <c r="L1272" s="120">
        <f t="shared" ref="L1272" si="1096">K1272-I1272</f>
        <v>-1667000</v>
      </c>
      <c r="M1272" s="120">
        <f>J1272*$AI$6/200</f>
        <v>394583.33333333326</v>
      </c>
      <c r="N1272" s="120">
        <f t="shared" si="1055"/>
        <v>-1272416.6666666667</v>
      </c>
      <c r="O1272" s="120">
        <f t="shared" si="1050"/>
        <v>5000</v>
      </c>
      <c r="P1272" s="154">
        <f t="shared" si="1049"/>
        <v>5.2826201796090863E-4</v>
      </c>
      <c r="Q1272" s="154">
        <f t="shared" si="1056"/>
        <v>-2.1002632556273455E-3</v>
      </c>
      <c r="R1272" s="102">
        <v>1</v>
      </c>
    </row>
    <row r="1273" spans="1:18">
      <c r="A1273" s="102">
        <v>1272</v>
      </c>
      <c r="B1273" s="151" t="s">
        <v>2523</v>
      </c>
      <c r="C1273" s="150">
        <v>41888</v>
      </c>
      <c r="D1273" s="116">
        <v>9425000</v>
      </c>
      <c r="E1273" s="116">
        <v>9425000</v>
      </c>
      <c r="F1273" s="116">
        <v>9470000</v>
      </c>
      <c r="G1273" s="116">
        <v>9425000</v>
      </c>
      <c r="H1273" s="102"/>
      <c r="I1273" s="152">
        <v>0</v>
      </c>
      <c r="J1273" s="152">
        <v>0</v>
      </c>
      <c r="K1273" s="152">
        <v>0</v>
      </c>
      <c r="M1273" s="120">
        <f>J1273*$AI$6/200</f>
        <v>0</v>
      </c>
      <c r="N1273" s="120">
        <f t="shared" si="1055"/>
        <v>0</v>
      </c>
      <c r="O1273" s="120">
        <f t="shared" si="1050"/>
        <v>-45000</v>
      </c>
      <c r="P1273" s="154">
        <f t="shared" si="1049"/>
        <v>-4.7518479408658922E-3</v>
      </c>
      <c r="Q1273" s="154">
        <f t="shared" si="1056"/>
        <v>-3.6805937521630109E-3</v>
      </c>
    </row>
    <row r="1274" spans="1:18">
      <c r="A1274" s="102">
        <v>1273</v>
      </c>
      <c r="B1274" s="151" t="s">
        <v>2522</v>
      </c>
      <c r="C1274" s="150">
        <v>41889</v>
      </c>
      <c r="D1274" s="116">
        <v>9441000</v>
      </c>
      <c r="E1274" s="116">
        <v>9420000</v>
      </c>
      <c r="F1274" s="116">
        <v>9445000</v>
      </c>
      <c r="G1274" s="116">
        <v>9441000</v>
      </c>
      <c r="H1274" s="102"/>
      <c r="I1274" s="152">
        <v>0</v>
      </c>
      <c r="J1274" s="152">
        <v>0</v>
      </c>
      <c r="K1274" s="152">
        <v>0</v>
      </c>
      <c r="M1274" s="120">
        <f>J1274*$AI$6/200</f>
        <v>0</v>
      </c>
      <c r="N1274" s="120">
        <f t="shared" si="1055"/>
        <v>0</v>
      </c>
      <c r="O1274" s="120">
        <f t="shared" si="1050"/>
        <v>16000</v>
      </c>
      <c r="P1274" s="154">
        <f t="shared" si="1049"/>
        <v>1.6976127320954908E-3</v>
      </c>
      <c r="Q1274" s="154">
        <f t="shared" si="1056"/>
        <v>-6.8543249123871348E-3</v>
      </c>
    </row>
    <row r="1275" spans="1:18">
      <c r="A1275" s="102">
        <v>1274</v>
      </c>
      <c r="B1275" s="151" t="s">
        <v>2521</v>
      </c>
      <c r="C1275" s="150">
        <v>41890</v>
      </c>
      <c r="D1275" s="116">
        <v>9438000</v>
      </c>
      <c r="E1275" s="116">
        <v>9438000</v>
      </c>
      <c r="F1275" s="116">
        <v>9447000</v>
      </c>
      <c r="G1275" s="116">
        <v>9438000</v>
      </c>
      <c r="H1275" s="102"/>
      <c r="I1275" s="152">
        <v>0</v>
      </c>
      <c r="J1275" s="152">
        <v>0</v>
      </c>
      <c r="K1275" s="152">
        <v>0</v>
      </c>
      <c r="M1275" s="120">
        <f>J1275*$AI$6/200</f>
        <v>0</v>
      </c>
      <c r="N1275" s="120">
        <f t="shared" si="1055"/>
        <v>0</v>
      </c>
      <c r="O1275" s="120">
        <f t="shared" si="1050"/>
        <v>-3000</v>
      </c>
      <c r="P1275" s="154">
        <f t="shared" si="1049"/>
        <v>-3.1776294884016526E-4</v>
      </c>
      <c r="Q1275" s="154">
        <f t="shared" si="1056"/>
        <v>-5.6835825701757325E-3</v>
      </c>
    </row>
    <row r="1276" spans="1:18">
      <c r="A1276" s="102">
        <v>1275</v>
      </c>
      <c r="B1276" s="151" t="s">
        <v>2520</v>
      </c>
      <c r="C1276" s="150">
        <v>41891</v>
      </c>
      <c r="D1276" s="116">
        <v>9412000</v>
      </c>
      <c r="E1276" s="116">
        <v>9410000</v>
      </c>
      <c r="F1276" s="116">
        <v>9439000</v>
      </c>
      <c r="G1276" s="116">
        <v>9412000</v>
      </c>
      <c r="H1276" s="102"/>
      <c r="I1276" s="153">
        <v>0</v>
      </c>
      <c r="J1276" s="153">
        <v>0</v>
      </c>
      <c r="K1276" s="153">
        <v>0</v>
      </c>
      <c r="M1276" s="120">
        <f>J1276*$AI$6/200</f>
        <v>0</v>
      </c>
      <c r="N1276" s="120">
        <f t="shared" si="1055"/>
        <v>0</v>
      </c>
      <c r="O1276" s="120">
        <f t="shared" si="1050"/>
        <v>-26000</v>
      </c>
      <c r="P1276" s="154">
        <f t="shared" si="1049"/>
        <v>-2.7548209366391185E-3</v>
      </c>
      <c r="Q1276" s="154">
        <f t="shared" si="1056"/>
        <v>-2.3151949134340133E-3</v>
      </c>
    </row>
    <row r="1277" spans="1:18">
      <c r="A1277" s="102">
        <v>1276</v>
      </c>
      <c r="B1277" s="151" t="s">
        <v>2519</v>
      </c>
      <c r="C1277" s="150">
        <v>41892</v>
      </c>
      <c r="D1277" s="116">
        <v>9403000</v>
      </c>
      <c r="E1277" s="116">
        <v>9400000</v>
      </c>
      <c r="F1277" s="116">
        <v>9411000</v>
      </c>
      <c r="G1277" s="116">
        <v>9403000</v>
      </c>
      <c r="H1277" s="102"/>
      <c r="I1277" s="116">
        <f t="shared" ref="I1277:I1340" si="1097">G1277*1.1</f>
        <v>10343300</v>
      </c>
      <c r="J1277" s="116">
        <f t="shared" ref="J1277:J1340" si="1098">G1277/3</f>
        <v>3134333.3333333335</v>
      </c>
      <c r="K1277" s="120">
        <f t="shared" ref="K1277" si="1099">G1545</f>
        <v>8735000</v>
      </c>
      <c r="L1277" s="120">
        <f t="shared" ref="L1277" si="1100">K1277-I1277</f>
        <v>-1608300</v>
      </c>
      <c r="M1277" s="120">
        <f>J1277*$AI$6/200</f>
        <v>391791.66666666674</v>
      </c>
      <c r="N1277" s="120">
        <f t="shared" si="1055"/>
        <v>-1216508.3333333333</v>
      </c>
      <c r="O1277" s="120">
        <f t="shared" si="1050"/>
        <v>-9000</v>
      </c>
      <c r="P1277" s="154">
        <f t="shared" si="1049"/>
        <v>-9.5622609434764126E-4</v>
      </c>
      <c r="Q1277" s="154">
        <f t="shared" si="1056"/>
        <v>-5.5985570762887762E-3</v>
      </c>
      <c r="R1277" s="102">
        <v>1</v>
      </c>
    </row>
    <row r="1278" spans="1:18">
      <c r="A1278" s="102">
        <v>1277</v>
      </c>
      <c r="B1278" s="151" t="s">
        <v>2518</v>
      </c>
      <c r="C1278" s="150">
        <v>41893</v>
      </c>
      <c r="D1278" s="116">
        <v>9390000</v>
      </c>
      <c r="E1278" s="116">
        <v>9390000</v>
      </c>
      <c r="F1278" s="116">
        <v>9405000</v>
      </c>
      <c r="G1278" s="116">
        <v>9390000</v>
      </c>
      <c r="H1278" s="102"/>
      <c r="I1278" s="152">
        <v>0</v>
      </c>
      <c r="J1278" s="152">
        <v>0</v>
      </c>
      <c r="K1278" s="152">
        <v>0</v>
      </c>
      <c r="M1278" s="120">
        <f>J1278*$AI$6/200</f>
        <v>0</v>
      </c>
      <c r="N1278" s="120">
        <f t="shared" si="1055"/>
        <v>0</v>
      </c>
      <c r="O1278" s="120">
        <f t="shared" si="1050"/>
        <v>-13000</v>
      </c>
      <c r="P1278" s="154">
        <f t="shared" si="1049"/>
        <v>-1.3825374880357332E-3</v>
      </c>
      <c r="Q1278" s="154">
        <f t="shared" si="1056"/>
        <v>-7.0830451885973257E-3</v>
      </c>
    </row>
    <row r="1279" spans="1:18">
      <c r="A1279" s="102">
        <v>1278</v>
      </c>
      <c r="B1279" s="151" t="s">
        <v>2517</v>
      </c>
      <c r="C1279" s="150">
        <v>41894</v>
      </c>
      <c r="D1279" s="116">
        <v>9390000</v>
      </c>
      <c r="E1279" s="116">
        <v>9380000</v>
      </c>
      <c r="F1279" s="116">
        <v>9395000</v>
      </c>
      <c r="G1279" s="116">
        <v>9390000</v>
      </c>
      <c r="H1279" s="102"/>
      <c r="I1279" s="152">
        <v>0</v>
      </c>
      <c r="J1279" s="152">
        <v>0</v>
      </c>
      <c r="K1279" s="152">
        <v>0</v>
      </c>
      <c r="M1279" s="120">
        <f>J1279*$AI$6/200</f>
        <v>0</v>
      </c>
      <c r="N1279" s="120">
        <f t="shared" si="1055"/>
        <v>0</v>
      </c>
      <c r="O1279" s="120">
        <f t="shared" si="1050"/>
        <v>0</v>
      </c>
      <c r="P1279" s="154">
        <f t="shared" si="1049"/>
        <v>0</v>
      </c>
      <c r="Q1279" s="154">
        <f t="shared" si="1056"/>
        <v>-3.7137347357671675E-3</v>
      </c>
    </row>
    <row r="1280" spans="1:18">
      <c r="A1280" s="102">
        <v>1279</v>
      </c>
      <c r="B1280" s="151" t="s">
        <v>2516</v>
      </c>
      <c r="C1280" s="150">
        <v>41895</v>
      </c>
      <c r="D1280" s="116">
        <v>9245000</v>
      </c>
      <c r="E1280" s="116">
        <v>9225000</v>
      </c>
      <c r="F1280" s="116">
        <v>9310000</v>
      </c>
      <c r="G1280" s="116">
        <v>9245000</v>
      </c>
      <c r="H1280" s="102"/>
      <c r="I1280" s="152">
        <v>0</v>
      </c>
      <c r="J1280" s="152">
        <v>0</v>
      </c>
      <c r="K1280" s="152">
        <v>0</v>
      </c>
      <c r="M1280" s="120">
        <f>J1280*$AI$6/200</f>
        <v>0</v>
      </c>
      <c r="N1280" s="120">
        <f t="shared" si="1055"/>
        <v>0</v>
      </c>
      <c r="O1280" s="120">
        <f t="shared" si="1050"/>
        <v>-145000</v>
      </c>
      <c r="P1280" s="154">
        <f t="shared" si="1049"/>
        <v>-1.54419595314164E-2</v>
      </c>
      <c r="Q1280" s="154">
        <f t="shared" si="1056"/>
        <v>-5.4113474678626578E-3</v>
      </c>
    </row>
    <row r="1281" spans="1:18">
      <c r="A1281" s="102">
        <v>1280</v>
      </c>
      <c r="B1281" s="151" t="s">
        <v>2515</v>
      </c>
      <c r="C1281" s="150">
        <v>41896</v>
      </c>
      <c r="D1281" s="116">
        <v>9255000</v>
      </c>
      <c r="E1281" s="116">
        <v>9230000</v>
      </c>
      <c r="F1281" s="116">
        <v>9260000</v>
      </c>
      <c r="G1281" s="116">
        <v>9255000</v>
      </c>
      <c r="H1281" s="102"/>
      <c r="I1281" s="153">
        <v>0</v>
      </c>
      <c r="J1281" s="153">
        <v>0</v>
      </c>
      <c r="K1281" s="153">
        <v>0</v>
      </c>
      <c r="M1281" s="120">
        <f>J1281*$AI$6/200</f>
        <v>0</v>
      </c>
      <c r="N1281" s="120">
        <f t="shared" si="1055"/>
        <v>0</v>
      </c>
      <c r="O1281" s="120">
        <f t="shared" si="1050"/>
        <v>10000</v>
      </c>
      <c r="P1281" s="154">
        <f t="shared" si="1049"/>
        <v>1.081665765278529E-3</v>
      </c>
      <c r="Q1281" s="154">
        <f t="shared" si="1056"/>
        <v>-2.0535544050438892E-2</v>
      </c>
    </row>
    <row r="1282" spans="1:18">
      <c r="A1282" s="102">
        <v>1281</v>
      </c>
      <c r="B1282" s="151" t="s">
        <v>2514</v>
      </c>
      <c r="C1282" s="150">
        <v>41897</v>
      </c>
      <c r="D1282" s="116">
        <v>9310000</v>
      </c>
      <c r="E1282" s="116">
        <v>9255000</v>
      </c>
      <c r="F1282" s="116">
        <v>9315000</v>
      </c>
      <c r="G1282" s="116">
        <v>9310000</v>
      </c>
      <c r="H1282" s="102"/>
      <c r="I1282" s="116">
        <f t="shared" ref="I1282:I1345" si="1101">G1282*1.1</f>
        <v>10241000</v>
      </c>
      <c r="J1282" s="116">
        <f t="shared" ref="J1282:J1345" si="1102">G1282/3</f>
        <v>3103333.3333333335</v>
      </c>
      <c r="K1282" s="120">
        <f t="shared" ref="K1282" si="1103">G1550</f>
        <v>8730000</v>
      </c>
      <c r="L1282" s="120">
        <f t="shared" ref="L1282" si="1104">K1282-I1282</f>
        <v>-1511000</v>
      </c>
      <c r="M1282" s="120">
        <f>J1282*$AI$6/200</f>
        <v>387916.66666666674</v>
      </c>
      <c r="N1282" s="120">
        <f t="shared" si="1055"/>
        <v>-1123083.3333333333</v>
      </c>
      <c r="O1282" s="120">
        <f t="shared" si="1050"/>
        <v>55000</v>
      </c>
      <c r="P1282" s="154">
        <f t="shared" si="1049"/>
        <v>5.9427336574824421E-3</v>
      </c>
      <c r="Q1282" s="154">
        <f t="shared" si="1056"/>
        <v>-1.6699057348521243E-2</v>
      </c>
      <c r="R1282" s="102">
        <v>1</v>
      </c>
    </row>
    <row r="1283" spans="1:18">
      <c r="A1283" s="102">
        <v>1282</v>
      </c>
      <c r="B1283" s="151" t="s">
        <v>2513</v>
      </c>
      <c r="C1283" s="150">
        <v>41898</v>
      </c>
      <c r="D1283" s="116">
        <v>9320000</v>
      </c>
      <c r="E1283" s="116">
        <v>9315000</v>
      </c>
      <c r="F1283" s="116">
        <v>9370000</v>
      </c>
      <c r="G1283" s="116">
        <v>9320000</v>
      </c>
      <c r="H1283" s="102"/>
      <c r="I1283" s="152">
        <v>0</v>
      </c>
      <c r="J1283" s="152">
        <v>0</v>
      </c>
      <c r="K1283" s="152">
        <v>0</v>
      </c>
      <c r="M1283" s="120">
        <f>J1283*$AI$6/200</f>
        <v>0</v>
      </c>
      <c r="N1283" s="120">
        <f t="shared" si="1055"/>
        <v>0</v>
      </c>
      <c r="O1283" s="120">
        <f t="shared" si="1050"/>
        <v>10000</v>
      </c>
      <c r="P1283" s="154">
        <f t="shared" ref="P1283:P1346" si="1105">O1283/G1282</f>
        <v>1.0741138560687433E-3</v>
      </c>
      <c r="Q1283" s="154">
        <f t="shared" si="1056"/>
        <v>-9.8000975966911624E-3</v>
      </c>
    </row>
    <row r="1284" spans="1:18">
      <c r="A1284" s="102">
        <v>1283</v>
      </c>
      <c r="B1284" s="151" t="s">
        <v>2512</v>
      </c>
      <c r="C1284" s="150">
        <v>41900</v>
      </c>
      <c r="D1284" s="116">
        <v>9280000</v>
      </c>
      <c r="E1284" s="116">
        <v>9280000</v>
      </c>
      <c r="F1284" s="116">
        <v>9390000</v>
      </c>
      <c r="G1284" s="116">
        <v>9280000</v>
      </c>
      <c r="H1284" s="102"/>
      <c r="I1284" s="152">
        <v>0</v>
      </c>
      <c r="J1284" s="152">
        <v>0</v>
      </c>
      <c r="K1284" s="152">
        <v>0</v>
      </c>
      <c r="M1284" s="120">
        <f>J1284*$AI$6/200</f>
        <v>0</v>
      </c>
      <c r="N1284" s="120">
        <f t="shared" si="1055"/>
        <v>0</v>
      </c>
      <c r="O1284" s="120">
        <f t="shared" ref="O1284:O1347" si="1106">G1284-G1283</f>
        <v>-40000</v>
      </c>
      <c r="P1284" s="154">
        <f t="shared" si="1105"/>
        <v>-4.2918454935622317E-3</v>
      </c>
      <c r="Q1284" s="154">
        <f t="shared" si="1056"/>
        <v>-7.3434462525866859E-3</v>
      </c>
    </row>
    <row r="1285" spans="1:18">
      <c r="A1285" s="102">
        <v>1284</v>
      </c>
      <c r="B1285" s="151" t="s">
        <v>2511</v>
      </c>
      <c r="C1285" s="150">
        <v>41901</v>
      </c>
      <c r="D1285" s="116">
        <v>9280000</v>
      </c>
      <c r="E1285" s="116">
        <v>9280000</v>
      </c>
      <c r="F1285" s="116">
        <v>9285000</v>
      </c>
      <c r="G1285" s="116">
        <v>9280000</v>
      </c>
      <c r="H1285" s="102"/>
      <c r="I1285" s="152">
        <v>0</v>
      </c>
      <c r="J1285" s="152">
        <v>0</v>
      </c>
      <c r="K1285" s="152">
        <v>0</v>
      </c>
      <c r="M1285" s="120">
        <f>J1285*$AI$6/200</f>
        <v>0</v>
      </c>
      <c r="N1285" s="120">
        <f t="shared" si="1055"/>
        <v>0</v>
      </c>
      <c r="O1285" s="120">
        <f t="shared" si="1106"/>
        <v>0</v>
      </c>
      <c r="P1285" s="154">
        <f t="shared" si="1105"/>
        <v>0</v>
      </c>
      <c r="Q1285" s="154">
        <f t="shared" si="1056"/>
        <v>-1.1635291746148918E-2</v>
      </c>
    </row>
    <row r="1286" spans="1:18">
      <c r="A1286" s="102">
        <v>1285</v>
      </c>
      <c r="B1286" s="151" t="s">
        <v>2510</v>
      </c>
      <c r="C1286" s="150">
        <v>41902</v>
      </c>
      <c r="D1286" s="116">
        <v>9180000</v>
      </c>
      <c r="E1286" s="116">
        <v>9175000</v>
      </c>
      <c r="F1286" s="116">
        <v>9255000</v>
      </c>
      <c r="G1286" s="116">
        <v>9180000</v>
      </c>
      <c r="H1286" s="102"/>
      <c r="I1286" s="153">
        <v>0</v>
      </c>
      <c r="J1286" s="153">
        <v>0</v>
      </c>
      <c r="K1286" s="153">
        <v>0</v>
      </c>
      <c r="M1286" s="120">
        <f>J1286*$AI$6/200</f>
        <v>0</v>
      </c>
      <c r="N1286" s="120">
        <f t="shared" si="1055"/>
        <v>0</v>
      </c>
      <c r="O1286" s="120">
        <f t="shared" si="1106"/>
        <v>-100000</v>
      </c>
      <c r="P1286" s="154">
        <f t="shared" si="1105"/>
        <v>-1.0775862068965518E-2</v>
      </c>
      <c r="Q1286" s="154">
        <f t="shared" si="1056"/>
        <v>3.8066677852674827E-3</v>
      </c>
    </row>
    <row r="1287" spans="1:18">
      <c r="A1287" s="102">
        <v>1286</v>
      </c>
      <c r="B1287" s="151" t="s">
        <v>2509</v>
      </c>
      <c r="C1287" s="150">
        <v>41903</v>
      </c>
      <c r="D1287" s="116">
        <v>9175000</v>
      </c>
      <c r="E1287" s="116">
        <v>9155000</v>
      </c>
      <c r="F1287" s="116">
        <v>9195000</v>
      </c>
      <c r="G1287" s="116">
        <v>9175000</v>
      </c>
      <c r="H1287" s="102"/>
      <c r="I1287" s="116">
        <f t="shared" ref="I1287:I1350" si="1107">G1287*1.1</f>
        <v>10092500</v>
      </c>
      <c r="J1287" s="116">
        <f t="shared" ref="J1287:J1350" si="1108">G1287/3</f>
        <v>3058333.3333333335</v>
      </c>
      <c r="K1287" s="120">
        <f t="shared" ref="K1287" si="1109">G1555</f>
        <v>8710000</v>
      </c>
      <c r="L1287" s="120">
        <f t="shared" ref="L1287" si="1110">K1287-I1287</f>
        <v>-1382500</v>
      </c>
      <c r="M1287" s="120">
        <f>J1287*$AI$6/200</f>
        <v>382291.66666666674</v>
      </c>
      <c r="N1287" s="120">
        <f t="shared" si="1055"/>
        <v>-1000208.3333333333</v>
      </c>
      <c r="O1287" s="120">
        <f t="shared" si="1106"/>
        <v>-5000</v>
      </c>
      <c r="P1287" s="154">
        <f t="shared" si="1105"/>
        <v>-5.4466230936819177E-4</v>
      </c>
      <c r="Q1287" s="154">
        <f t="shared" si="1056"/>
        <v>-8.0508600489765641E-3</v>
      </c>
      <c r="R1287" s="102">
        <v>1</v>
      </c>
    </row>
    <row r="1288" spans="1:18">
      <c r="A1288" s="102">
        <v>1287</v>
      </c>
      <c r="B1288" s="151" t="s">
        <v>2508</v>
      </c>
      <c r="C1288" s="150">
        <v>41905</v>
      </c>
      <c r="D1288" s="116">
        <v>9270000</v>
      </c>
      <c r="E1288" s="116">
        <v>9175000</v>
      </c>
      <c r="F1288" s="116">
        <v>9295000</v>
      </c>
      <c r="G1288" s="116">
        <v>9270000</v>
      </c>
      <c r="H1288" s="102"/>
      <c r="I1288" s="152">
        <v>0</v>
      </c>
      <c r="J1288" s="152">
        <v>0</v>
      </c>
      <c r="K1288" s="152">
        <v>0</v>
      </c>
      <c r="M1288" s="120">
        <f>J1288*$AI$6/200</f>
        <v>0</v>
      </c>
      <c r="N1288" s="120">
        <f t="shared" ref="N1288:N1351" si="1111">L1288+M1288</f>
        <v>0</v>
      </c>
      <c r="O1288" s="120">
        <f t="shared" si="1106"/>
        <v>95000</v>
      </c>
      <c r="P1288" s="154">
        <f t="shared" si="1105"/>
        <v>1.0354223433242507E-2</v>
      </c>
      <c r="Q1288" s="154">
        <f t="shared" ref="Q1288:Q1351" si="1112">SUM(P1283:P1287)</f>
        <v>-1.4538256015827198E-2</v>
      </c>
    </row>
    <row r="1289" spans="1:18">
      <c r="A1289" s="102">
        <v>1288</v>
      </c>
      <c r="B1289" s="151" t="s">
        <v>2507</v>
      </c>
      <c r="C1289" s="150">
        <v>41904</v>
      </c>
      <c r="D1289" s="116">
        <v>9175000</v>
      </c>
      <c r="E1289" s="116">
        <v>9150000</v>
      </c>
      <c r="F1289" s="116">
        <v>9180000</v>
      </c>
      <c r="G1289" s="116">
        <v>9175000</v>
      </c>
      <c r="H1289" s="102"/>
      <c r="I1289" s="152">
        <v>0</v>
      </c>
      <c r="J1289" s="152">
        <v>0</v>
      </c>
      <c r="K1289" s="152">
        <v>0</v>
      </c>
      <c r="M1289" s="120">
        <f>J1289*$AI$6/200</f>
        <v>0</v>
      </c>
      <c r="N1289" s="120">
        <f t="shared" si="1111"/>
        <v>0</v>
      </c>
      <c r="O1289" s="120">
        <f t="shared" si="1106"/>
        <v>-95000</v>
      </c>
      <c r="P1289" s="154">
        <f t="shared" si="1105"/>
        <v>-1.0248112189859764E-2</v>
      </c>
      <c r="Q1289" s="154">
        <f t="shared" si="1112"/>
        <v>-5.2581464386534348E-3</v>
      </c>
    </row>
    <row r="1290" spans="1:18">
      <c r="A1290" s="102">
        <v>1289</v>
      </c>
      <c r="B1290" s="151" t="s">
        <v>2506</v>
      </c>
      <c r="C1290" s="150">
        <v>41906</v>
      </c>
      <c r="D1290" s="116">
        <v>9270000</v>
      </c>
      <c r="E1290" s="116">
        <v>9265000</v>
      </c>
      <c r="F1290" s="116">
        <v>9295000</v>
      </c>
      <c r="G1290" s="116">
        <v>9270000</v>
      </c>
      <c r="H1290" s="102"/>
      <c r="I1290" s="152">
        <v>0</v>
      </c>
      <c r="J1290" s="152">
        <v>0</v>
      </c>
      <c r="K1290" s="152">
        <v>0</v>
      </c>
      <c r="M1290" s="120">
        <f>J1290*$AI$6/200</f>
        <v>0</v>
      </c>
      <c r="N1290" s="120">
        <f t="shared" si="1111"/>
        <v>0</v>
      </c>
      <c r="O1290" s="120">
        <f t="shared" si="1106"/>
        <v>95000</v>
      </c>
      <c r="P1290" s="154">
        <f t="shared" si="1105"/>
        <v>1.0354223433242507E-2</v>
      </c>
      <c r="Q1290" s="154">
        <f t="shared" si="1112"/>
        <v>-1.1214413134950967E-2</v>
      </c>
    </row>
    <row r="1291" spans="1:18">
      <c r="A1291" s="102">
        <v>1290</v>
      </c>
      <c r="B1291" s="151" t="s">
        <v>2505</v>
      </c>
      <c r="C1291" s="150">
        <v>41907</v>
      </c>
      <c r="D1291" s="116">
        <v>9220000</v>
      </c>
      <c r="E1291" s="116">
        <v>9205000</v>
      </c>
      <c r="F1291" s="116">
        <v>9265000</v>
      </c>
      <c r="G1291" s="116">
        <v>9220000</v>
      </c>
      <c r="H1291" s="102"/>
      <c r="I1291" s="153">
        <v>0</v>
      </c>
      <c r="J1291" s="153">
        <v>0</v>
      </c>
      <c r="K1291" s="153">
        <v>0</v>
      </c>
      <c r="M1291" s="120">
        <f>J1291*$AI$6/200</f>
        <v>0</v>
      </c>
      <c r="N1291" s="120">
        <f t="shared" si="1111"/>
        <v>0</v>
      </c>
      <c r="O1291" s="120">
        <f t="shared" si="1106"/>
        <v>-50000</v>
      </c>
      <c r="P1291" s="154">
        <f t="shared" si="1105"/>
        <v>-5.3937432578209281E-3</v>
      </c>
      <c r="Q1291" s="154">
        <f t="shared" si="1112"/>
        <v>-8.6018970170845949E-4</v>
      </c>
    </row>
    <row r="1292" spans="1:18">
      <c r="A1292" s="102">
        <v>1291</v>
      </c>
      <c r="B1292" s="151" t="s">
        <v>2504</v>
      </c>
      <c r="C1292" s="150">
        <v>41908</v>
      </c>
      <c r="D1292" s="116">
        <v>9220000</v>
      </c>
      <c r="E1292" s="116">
        <v>9205000</v>
      </c>
      <c r="F1292" s="116">
        <v>9220000</v>
      </c>
      <c r="G1292" s="116">
        <v>9220000</v>
      </c>
      <c r="H1292" s="102"/>
      <c r="I1292" s="116">
        <f t="shared" ref="I1292:I1355" si="1113">G1292*1.1</f>
        <v>10142000</v>
      </c>
      <c r="J1292" s="116">
        <f t="shared" ref="J1292:J1355" si="1114">G1292/3</f>
        <v>3073333.3333333335</v>
      </c>
      <c r="K1292" s="120">
        <f t="shared" ref="K1292" si="1115">G1560</f>
        <v>8925000</v>
      </c>
      <c r="L1292" s="120">
        <f t="shared" ref="L1292" si="1116">K1292-I1292</f>
        <v>-1217000</v>
      </c>
      <c r="M1292" s="120">
        <f>J1292*$AI$6/200</f>
        <v>384166.66666666674</v>
      </c>
      <c r="N1292" s="120">
        <f t="shared" si="1111"/>
        <v>-832833.33333333326</v>
      </c>
      <c r="O1292" s="120">
        <f t="shared" si="1106"/>
        <v>0</v>
      </c>
      <c r="P1292" s="154">
        <f t="shared" si="1105"/>
        <v>0</v>
      </c>
      <c r="Q1292" s="154">
        <f t="shared" si="1112"/>
        <v>4.5219291094361303E-3</v>
      </c>
      <c r="R1292" s="102">
        <v>1</v>
      </c>
    </row>
    <row r="1293" spans="1:18">
      <c r="A1293" s="102">
        <v>1292</v>
      </c>
      <c r="B1293" s="151" t="s">
        <v>2503</v>
      </c>
      <c r="C1293" s="150">
        <v>41909</v>
      </c>
      <c r="D1293" s="116">
        <v>9360000</v>
      </c>
      <c r="E1293" s="116">
        <v>9270000</v>
      </c>
      <c r="F1293" s="116">
        <v>9360000</v>
      </c>
      <c r="G1293" s="116">
        <v>9360000</v>
      </c>
      <c r="H1293" s="102"/>
      <c r="I1293" s="152">
        <v>0</v>
      </c>
      <c r="J1293" s="152">
        <v>0</v>
      </c>
      <c r="K1293" s="152">
        <v>0</v>
      </c>
      <c r="M1293" s="120">
        <f>J1293*$AI$6/200</f>
        <v>0</v>
      </c>
      <c r="N1293" s="120">
        <f t="shared" si="1111"/>
        <v>0</v>
      </c>
      <c r="O1293" s="120">
        <f t="shared" si="1106"/>
        <v>140000</v>
      </c>
      <c r="P1293" s="154">
        <f t="shared" si="1105"/>
        <v>1.5184381778741865E-2</v>
      </c>
      <c r="Q1293" s="154">
        <f t="shared" si="1112"/>
        <v>5.0665914188043224E-3</v>
      </c>
    </row>
    <row r="1294" spans="1:18">
      <c r="A1294" s="102">
        <v>1293</v>
      </c>
      <c r="B1294" s="151" t="s">
        <v>2502</v>
      </c>
      <c r="C1294" s="150">
        <v>41910</v>
      </c>
      <c r="D1294" s="116">
        <v>9390000</v>
      </c>
      <c r="E1294" s="116">
        <v>9370000</v>
      </c>
      <c r="F1294" s="116">
        <v>9415000</v>
      </c>
      <c r="G1294" s="116">
        <v>9390000</v>
      </c>
      <c r="H1294" s="102"/>
      <c r="I1294" s="152">
        <v>0</v>
      </c>
      <c r="J1294" s="152">
        <v>0</v>
      </c>
      <c r="K1294" s="152">
        <v>0</v>
      </c>
      <c r="M1294" s="120">
        <f>J1294*$AI$6/200</f>
        <v>0</v>
      </c>
      <c r="N1294" s="120">
        <f t="shared" si="1111"/>
        <v>0</v>
      </c>
      <c r="O1294" s="120">
        <f t="shared" si="1106"/>
        <v>30000</v>
      </c>
      <c r="P1294" s="154">
        <f t="shared" si="1105"/>
        <v>3.205128205128205E-3</v>
      </c>
      <c r="Q1294" s="154">
        <f t="shared" si="1112"/>
        <v>9.8967497643036792E-3</v>
      </c>
    </row>
    <row r="1295" spans="1:18">
      <c r="A1295" s="102">
        <v>1294</v>
      </c>
      <c r="B1295" s="151" t="s">
        <v>2501</v>
      </c>
      <c r="C1295" s="150">
        <v>41911</v>
      </c>
      <c r="D1295" s="116">
        <v>9385000</v>
      </c>
      <c r="E1295" s="116">
        <v>9380000</v>
      </c>
      <c r="F1295" s="116">
        <v>9395000</v>
      </c>
      <c r="G1295" s="116">
        <v>9385000</v>
      </c>
      <c r="H1295" s="102"/>
      <c r="I1295" s="152">
        <v>0</v>
      </c>
      <c r="J1295" s="152">
        <v>0</v>
      </c>
      <c r="K1295" s="152">
        <v>0</v>
      </c>
      <c r="M1295" s="120">
        <f>J1295*$AI$6/200</f>
        <v>0</v>
      </c>
      <c r="N1295" s="120">
        <f t="shared" si="1111"/>
        <v>0</v>
      </c>
      <c r="O1295" s="120">
        <f t="shared" si="1106"/>
        <v>-5000</v>
      </c>
      <c r="P1295" s="154">
        <f t="shared" si="1105"/>
        <v>-5.3248136315228972E-4</v>
      </c>
      <c r="Q1295" s="154">
        <f t="shared" si="1112"/>
        <v>2.3349990159291647E-2</v>
      </c>
    </row>
    <row r="1296" spans="1:18">
      <c r="A1296" s="102">
        <v>1295</v>
      </c>
      <c r="B1296" s="151" t="s">
        <v>2500</v>
      </c>
      <c r="C1296" s="150">
        <v>41912</v>
      </c>
      <c r="D1296" s="116">
        <v>9345000</v>
      </c>
      <c r="E1296" s="116">
        <v>9320000</v>
      </c>
      <c r="F1296" s="116">
        <v>9375000</v>
      </c>
      <c r="G1296" s="116">
        <v>9345000</v>
      </c>
      <c r="H1296" s="102"/>
      <c r="I1296" s="153">
        <v>0</v>
      </c>
      <c r="J1296" s="153">
        <v>0</v>
      </c>
      <c r="K1296" s="153">
        <v>0</v>
      </c>
      <c r="M1296" s="120">
        <f>J1296*$AI$6/200</f>
        <v>0</v>
      </c>
      <c r="N1296" s="120">
        <f t="shared" si="1111"/>
        <v>0</v>
      </c>
      <c r="O1296" s="120">
        <f t="shared" si="1106"/>
        <v>-40000</v>
      </c>
      <c r="P1296" s="154">
        <f t="shared" si="1105"/>
        <v>-4.2621204049014382E-3</v>
      </c>
      <c r="Q1296" s="154">
        <f t="shared" si="1112"/>
        <v>1.2463285362896851E-2</v>
      </c>
    </row>
    <row r="1297" spans="1:18">
      <c r="A1297" s="102">
        <v>1296</v>
      </c>
      <c r="B1297" s="151" t="s">
        <v>2499</v>
      </c>
      <c r="C1297" s="150">
        <v>41913</v>
      </c>
      <c r="D1297" s="116">
        <v>9345000</v>
      </c>
      <c r="E1297" s="116">
        <v>9335000</v>
      </c>
      <c r="F1297" s="116">
        <v>9350000</v>
      </c>
      <c r="G1297" s="116">
        <v>9345000</v>
      </c>
      <c r="H1297" s="102"/>
      <c r="I1297" s="116">
        <f t="shared" ref="I1297:I1360" si="1117">G1297*1.1</f>
        <v>10279500</v>
      </c>
      <c r="J1297" s="116">
        <f t="shared" ref="J1297:J1360" si="1118">G1297/3</f>
        <v>3115000</v>
      </c>
      <c r="K1297" s="120">
        <f t="shared" ref="K1297" si="1119">G1565</f>
        <v>8930000</v>
      </c>
      <c r="L1297" s="120">
        <f t="shared" ref="L1297" si="1120">K1297-I1297</f>
        <v>-1349500</v>
      </c>
      <c r="M1297" s="120">
        <f>J1297*$AI$6/200</f>
        <v>389375</v>
      </c>
      <c r="N1297" s="120">
        <f t="shared" si="1111"/>
        <v>-960125</v>
      </c>
      <c r="O1297" s="120">
        <f t="shared" si="1106"/>
        <v>0</v>
      </c>
      <c r="P1297" s="154">
        <f t="shared" si="1105"/>
        <v>0</v>
      </c>
      <c r="Q1297" s="154">
        <f t="shared" si="1112"/>
        <v>1.3594908215816342E-2</v>
      </c>
      <c r="R1297" s="102">
        <v>1</v>
      </c>
    </row>
    <row r="1298" spans="1:18">
      <c r="A1298" s="102">
        <v>1297</v>
      </c>
      <c r="B1298" s="151" t="s">
        <v>2498</v>
      </c>
      <c r="C1298" s="150">
        <v>41914</v>
      </c>
      <c r="D1298" s="116">
        <v>9345000</v>
      </c>
      <c r="E1298" s="116">
        <v>9340000</v>
      </c>
      <c r="F1298" s="116">
        <v>9355000</v>
      </c>
      <c r="G1298" s="116">
        <v>9345000</v>
      </c>
      <c r="H1298" s="102"/>
      <c r="I1298" s="152">
        <v>0</v>
      </c>
      <c r="J1298" s="152">
        <v>0</v>
      </c>
      <c r="K1298" s="152">
        <v>0</v>
      </c>
      <c r="M1298" s="120">
        <f>J1298*$AI$6/200</f>
        <v>0</v>
      </c>
      <c r="N1298" s="120">
        <f t="shared" si="1111"/>
        <v>0</v>
      </c>
      <c r="O1298" s="120">
        <f t="shared" si="1106"/>
        <v>0</v>
      </c>
      <c r="P1298" s="154">
        <f t="shared" si="1105"/>
        <v>0</v>
      </c>
      <c r="Q1298" s="154">
        <f t="shared" si="1112"/>
        <v>1.3594908215816342E-2</v>
      </c>
    </row>
    <row r="1299" spans="1:18">
      <c r="A1299" s="102">
        <v>1298</v>
      </c>
      <c r="B1299" s="151" t="s">
        <v>2497</v>
      </c>
      <c r="C1299" s="150">
        <v>41915</v>
      </c>
      <c r="D1299" s="116">
        <v>9345000</v>
      </c>
      <c r="E1299" s="116">
        <v>9340000</v>
      </c>
      <c r="F1299" s="116">
        <v>9345000</v>
      </c>
      <c r="G1299" s="116">
        <v>9345000</v>
      </c>
      <c r="H1299" s="102"/>
      <c r="I1299" s="152">
        <v>0</v>
      </c>
      <c r="J1299" s="152">
        <v>0</v>
      </c>
      <c r="K1299" s="152">
        <v>0</v>
      </c>
      <c r="M1299" s="120">
        <f>J1299*$AI$6/200</f>
        <v>0</v>
      </c>
      <c r="N1299" s="120">
        <f t="shared" si="1111"/>
        <v>0</v>
      </c>
      <c r="O1299" s="120">
        <f t="shared" si="1106"/>
        <v>0</v>
      </c>
      <c r="P1299" s="154">
        <f t="shared" si="1105"/>
        <v>0</v>
      </c>
      <c r="Q1299" s="154">
        <f t="shared" si="1112"/>
        <v>-1.5894735629255231E-3</v>
      </c>
    </row>
    <row r="1300" spans="1:18">
      <c r="A1300" s="102">
        <v>1299</v>
      </c>
      <c r="B1300" s="151" t="s">
        <v>2496</v>
      </c>
      <c r="C1300" s="150">
        <v>41916</v>
      </c>
      <c r="D1300" s="116">
        <v>9295000</v>
      </c>
      <c r="E1300" s="116">
        <v>9245000</v>
      </c>
      <c r="F1300" s="116">
        <v>9310000</v>
      </c>
      <c r="G1300" s="116">
        <v>9295000</v>
      </c>
      <c r="H1300" s="102"/>
      <c r="I1300" s="152">
        <v>0</v>
      </c>
      <c r="J1300" s="152">
        <v>0</v>
      </c>
      <c r="K1300" s="152">
        <v>0</v>
      </c>
      <c r="M1300" s="120">
        <f>J1300*$AI$6/200</f>
        <v>0</v>
      </c>
      <c r="N1300" s="120">
        <f t="shared" si="1111"/>
        <v>0</v>
      </c>
      <c r="O1300" s="120">
        <f t="shared" si="1106"/>
        <v>-50000</v>
      </c>
      <c r="P1300" s="154">
        <f t="shared" si="1105"/>
        <v>-5.3504547886570357E-3</v>
      </c>
      <c r="Q1300" s="154">
        <f t="shared" si="1112"/>
        <v>-4.7946017680537282E-3</v>
      </c>
    </row>
    <row r="1301" spans="1:18">
      <c r="A1301" s="102">
        <v>1300</v>
      </c>
      <c r="B1301" s="151" t="s">
        <v>2495</v>
      </c>
      <c r="C1301" s="150">
        <v>41917</v>
      </c>
      <c r="D1301" s="116">
        <v>9295000</v>
      </c>
      <c r="E1301" s="116">
        <v>9265000</v>
      </c>
      <c r="F1301" s="116">
        <v>9295000</v>
      </c>
      <c r="G1301" s="116">
        <v>9295000</v>
      </c>
      <c r="H1301" s="102"/>
      <c r="I1301" s="153">
        <v>0</v>
      </c>
      <c r="J1301" s="153">
        <v>0</v>
      </c>
      <c r="K1301" s="153">
        <v>0</v>
      </c>
      <c r="M1301" s="120">
        <f>J1301*$AI$6/200</f>
        <v>0</v>
      </c>
      <c r="N1301" s="120">
        <f t="shared" si="1111"/>
        <v>0</v>
      </c>
      <c r="O1301" s="120">
        <f t="shared" si="1106"/>
        <v>0</v>
      </c>
      <c r="P1301" s="154">
        <f t="shared" si="1105"/>
        <v>0</v>
      </c>
      <c r="Q1301" s="154">
        <f t="shared" si="1112"/>
        <v>-9.612575193558473E-3</v>
      </c>
    </row>
    <row r="1302" spans="1:18">
      <c r="A1302" s="102">
        <v>1301</v>
      </c>
      <c r="B1302" s="151" t="s">
        <v>2494</v>
      </c>
      <c r="C1302" s="150">
        <v>41918</v>
      </c>
      <c r="D1302" s="116">
        <v>9285000</v>
      </c>
      <c r="E1302" s="116">
        <v>9245000</v>
      </c>
      <c r="F1302" s="116">
        <v>9285000</v>
      </c>
      <c r="G1302" s="116">
        <v>9285000</v>
      </c>
      <c r="H1302" s="102"/>
      <c r="I1302" s="116">
        <f t="shared" ref="I1302:I1365" si="1121">G1302*1.1</f>
        <v>10213500</v>
      </c>
      <c r="J1302" s="116">
        <f t="shared" ref="J1302:J1365" si="1122">G1302/3</f>
        <v>3095000</v>
      </c>
      <c r="K1302" s="120">
        <f t="shared" ref="K1302" si="1123">G1570</f>
        <v>9355000</v>
      </c>
      <c r="L1302" s="120">
        <f t="shared" ref="L1302" si="1124">K1302-I1302</f>
        <v>-858500</v>
      </c>
      <c r="M1302" s="120">
        <f>J1302*$AI$6/200</f>
        <v>386875</v>
      </c>
      <c r="N1302" s="120">
        <f t="shared" si="1111"/>
        <v>-471625</v>
      </c>
      <c r="O1302" s="120">
        <f t="shared" si="1106"/>
        <v>-10000</v>
      </c>
      <c r="P1302" s="154">
        <f t="shared" si="1105"/>
        <v>-1.0758472296933835E-3</v>
      </c>
      <c r="Q1302" s="154">
        <f t="shared" si="1112"/>
        <v>-5.3504547886570357E-3</v>
      </c>
      <c r="R1302" s="102">
        <v>1</v>
      </c>
    </row>
    <row r="1303" spans="1:18">
      <c r="A1303" s="102">
        <v>1302</v>
      </c>
      <c r="B1303" s="151" t="s">
        <v>2493</v>
      </c>
      <c r="C1303" s="150">
        <v>41919</v>
      </c>
      <c r="D1303" s="116">
        <v>9365000</v>
      </c>
      <c r="E1303" s="116">
        <v>9320000</v>
      </c>
      <c r="F1303" s="116">
        <v>9370000</v>
      </c>
      <c r="G1303" s="116">
        <v>9365000</v>
      </c>
      <c r="H1303" s="102"/>
      <c r="I1303" s="152">
        <v>0</v>
      </c>
      <c r="J1303" s="152">
        <v>0</v>
      </c>
      <c r="K1303" s="152">
        <v>0</v>
      </c>
      <c r="M1303" s="120">
        <f>J1303*$AI$6/200</f>
        <v>0</v>
      </c>
      <c r="N1303" s="120">
        <f t="shared" si="1111"/>
        <v>0</v>
      </c>
      <c r="O1303" s="120">
        <f t="shared" si="1106"/>
        <v>80000</v>
      </c>
      <c r="P1303" s="154">
        <f t="shared" si="1105"/>
        <v>8.6160473882606354E-3</v>
      </c>
      <c r="Q1303" s="154">
        <f t="shared" si="1112"/>
        <v>-6.4263020183504193E-3</v>
      </c>
    </row>
    <row r="1304" spans="1:18">
      <c r="A1304" s="102">
        <v>1303</v>
      </c>
      <c r="B1304" s="151" t="s">
        <v>2492</v>
      </c>
      <c r="C1304" s="150">
        <v>41920</v>
      </c>
      <c r="D1304" s="116">
        <v>9395000</v>
      </c>
      <c r="E1304" s="116">
        <v>9370000</v>
      </c>
      <c r="F1304" s="116">
        <v>9425000</v>
      </c>
      <c r="G1304" s="116">
        <v>9395000</v>
      </c>
      <c r="H1304" s="102"/>
      <c r="I1304" s="152">
        <v>0</v>
      </c>
      <c r="J1304" s="152">
        <v>0</v>
      </c>
      <c r="K1304" s="152">
        <v>0</v>
      </c>
      <c r="M1304" s="120">
        <f>J1304*$AI$6/200</f>
        <v>0</v>
      </c>
      <c r="N1304" s="120">
        <f t="shared" si="1111"/>
        <v>0</v>
      </c>
      <c r="O1304" s="120">
        <f t="shared" si="1106"/>
        <v>30000</v>
      </c>
      <c r="P1304" s="154">
        <f t="shared" si="1105"/>
        <v>3.2034169781099838E-3</v>
      </c>
      <c r="Q1304" s="154">
        <f t="shared" si="1112"/>
        <v>2.1897453699102161E-3</v>
      </c>
    </row>
    <row r="1305" spans="1:18">
      <c r="A1305" s="102">
        <v>1304</v>
      </c>
      <c r="B1305" s="151" t="s">
        <v>2491</v>
      </c>
      <c r="C1305" s="150">
        <v>41921</v>
      </c>
      <c r="D1305" s="116">
        <v>9460000</v>
      </c>
      <c r="E1305" s="116">
        <v>9440000</v>
      </c>
      <c r="F1305" s="116">
        <v>9475000</v>
      </c>
      <c r="G1305" s="116">
        <v>9460000</v>
      </c>
      <c r="H1305" s="102"/>
      <c r="I1305" s="152">
        <v>0</v>
      </c>
      <c r="J1305" s="152">
        <v>0</v>
      </c>
      <c r="K1305" s="152">
        <v>0</v>
      </c>
      <c r="M1305" s="120">
        <f>J1305*$AI$6/200</f>
        <v>0</v>
      </c>
      <c r="N1305" s="120">
        <f t="shared" si="1111"/>
        <v>0</v>
      </c>
      <c r="O1305" s="120">
        <f t="shared" si="1106"/>
        <v>65000</v>
      </c>
      <c r="P1305" s="154">
        <f t="shared" si="1105"/>
        <v>6.9185737094199038E-3</v>
      </c>
      <c r="Q1305" s="154">
        <f t="shared" si="1112"/>
        <v>5.3931623480201994E-3</v>
      </c>
    </row>
    <row r="1306" spans="1:18">
      <c r="A1306" s="102">
        <v>1305</v>
      </c>
      <c r="B1306" s="151" t="s">
        <v>2490</v>
      </c>
      <c r="C1306" s="150">
        <v>41922</v>
      </c>
      <c r="D1306" s="116">
        <v>9460000</v>
      </c>
      <c r="E1306" s="116">
        <v>9445000</v>
      </c>
      <c r="F1306" s="116">
        <v>9475000</v>
      </c>
      <c r="G1306" s="116">
        <v>9460000</v>
      </c>
      <c r="H1306" s="102"/>
      <c r="I1306" s="153">
        <v>0</v>
      </c>
      <c r="J1306" s="153">
        <v>0</v>
      </c>
      <c r="K1306" s="153">
        <v>0</v>
      </c>
      <c r="M1306" s="120">
        <f>J1306*$AI$6/200</f>
        <v>0</v>
      </c>
      <c r="N1306" s="120">
        <f t="shared" si="1111"/>
        <v>0</v>
      </c>
      <c r="O1306" s="120">
        <f t="shared" si="1106"/>
        <v>0</v>
      </c>
      <c r="P1306" s="154">
        <f t="shared" si="1105"/>
        <v>0</v>
      </c>
      <c r="Q1306" s="154">
        <f t="shared" si="1112"/>
        <v>1.7662190846097138E-2</v>
      </c>
    </row>
    <row r="1307" spans="1:18">
      <c r="A1307" s="102">
        <v>1306</v>
      </c>
      <c r="B1307" s="151" t="s">
        <v>2489</v>
      </c>
      <c r="C1307" s="150">
        <v>41923</v>
      </c>
      <c r="D1307" s="116">
        <v>9395000</v>
      </c>
      <c r="E1307" s="116">
        <v>9395000</v>
      </c>
      <c r="F1307" s="116">
        <v>9495000</v>
      </c>
      <c r="G1307" s="116">
        <v>9395000</v>
      </c>
      <c r="H1307" s="102"/>
      <c r="I1307" s="116">
        <f t="shared" ref="I1307:I1370" si="1125">G1307*1.1</f>
        <v>10334500</v>
      </c>
      <c r="J1307" s="116">
        <f t="shared" ref="J1307:J1370" si="1126">G1307/3</f>
        <v>3131666.6666666665</v>
      </c>
      <c r="K1307" s="120">
        <f t="shared" ref="K1307" si="1127">G1575</f>
        <v>9190000</v>
      </c>
      <c r="L1307" s="120">
        <f t="shared" ref="L1307" si="1128">K1307-I1307</f>
        <v>-1144500</v>
      </c>
      <c r="M1307" s="120">
        <f>J1307*$AI$6/200</f>
        <v>391458.33333333326</v>
      </c>
      <c r="N1307" s="120">
        <f t="shared" si="1111"/>
        <v>-753041.66666666674</v>
      </c>
      <c r="O1307" s="120">
        <f t="shared" si="1106"/>
        <v>-65000</v>
      </c>
      <c r="P1307" s="154">
        <f t="shared" si="1105"/>
        <v>-6.8710359408033824E-3</v>
      </c>
      <c r="Q1307" s="154">
        <f t="shared" si="1112"/>
        <v>1.7662190846097138E-2</v>
      </c>
      <c r="R1307" s="102">
        <v>1</v>
      </c>
    </row>
    <row r="1308" spans="1:18">
      <c r="A1308" s="102">
        <v>1307</v>
      </c>
      <c r="B1308" s="151" t="s">
        <v>2488</v>
      </c>
      <c r="C1308" s="150">
        <v>41924</v>
      </c>
      <c r="D1308" s="116">
        <v>9395000</v>
      </c>
      <c r="E1308" s="116">
        <v>9375000</v>
      </c>
      <c r="F1308" s="116">
        <v>9395000</v>
      </c>
      <c r="G1308" s="116">
        <v>9395000</v>
      </c>
      <c r="H1308" s="102"/>
      <c r="I1308" s="152">
        <v>0</v>
      </c>
      <c r="J1308" s="152">
        <v>0</v>
      </c>
      <c r="K1308" s="152">
        <v>0</v>
      </c>
      <c r="M1308" s="120">
        <f>J1308*$AI$6/200</f>
        <v>0</v>
      </c>
      <c r="N1308" s="120">
        <f t="shared" si="1111"/>
        <v>0</v>
      </c>
      <c r="O1308" s="120">
        <f t="shared" si="1106"/>
        <v>0</v>
      </c>
      <c r="P1308" s="154">
        <f t="shared" si="1105"/>
        <v>0</v>
      </c>
      <c r="Q1308" s="154">
        <f t="shared" si="1112"/>
        <v>1.1867002134987143E-2</v>
      </c>
    </row>
    <row r="1309" spans="1:18">
      <c r="A1309" s="102">
        <v>1308</v>
      </c>
      <c r="B1309" s="151" t="s">
        <v>2487</v>
      </c>
      <c r="C1309" s="150">
        <v>41925</v>
      </c>
      <c r="D1309" s="116">
        <v>9395000</v>
      </c>
      <c r="E1309" s="116">
        <v>9395000</v>
      </c>
      <c r="F1309" s="116">
        <v>9400000</v>
      </c>
      <c r="G1309" s="116">
        <v>9395000</v>
      </c>
      <c r="H1309" s="102"/>
      <c r="I1309" s="152">
        <v>0</v>
      </c>
      <c r="J1309" s="152">
        <v>0</v>
      </c>
      <c r="K1309" s="152">
        <v>0</v>
      </c>
      <c r="M1309" s="120">
        <f>J1309*$AI$6/200</f>
        <v>0</v>
      </c>
      <c r="N1309" s="120">
        <f t="shared" si="1111"/>
        <v>0</v>
      </c>
      <c r="O1309" s="120">
        <f t="shared" si="1106"/>
        <v>0</v>
      </c>
      <c r="P1309" s="154">
        <f t="shared" si="1105"/>
        <v>0</v>
      </c>
      <c r="Q1309" s="154">
        <f t="shared" si="1112"/>
        <v>3.2509547467265056E-3</v>
      </c>
    </row>
    <row r="1310" spans="1:18">
      <c r="A1310" s="102">
        <v>1309</v>
      </c>
      <c r="B1310" s="151" t="s">
        <v>2486</v>
      </c>
      <c r="C1310" s="150">
        <v>41926</v>
      </c>
      <c r="D1310" s="116">
        <v>9405000</v>
      </c>
      <c r="E1310" s="116">
        <v>9385000</v>
      </c>
      <c r="F1310" s="116">
        <v>9440000</v>
      </c>
      <c r="G1310" s="116">
        <v>9405000</v>
      </c>
      <c r="H1310" s="102"/>
      <c r="I1310" s="152">
        <v>0</v>
      </c>
      <c r="J1310" s="152">
        <v>0</v>
      </c>
      <c r="K1310" s="152">
        <v>0</v>
      </c>
      <c r="M1310" s="120">
        <f>J1310*$AI$6/200</f>
        <v>0</v>
      </c>
      <c r="N1310" s="120">
        <f t="shared" si="1111"/>
        <v>0</v>
      </c>
      <c r="O1310" s="120">
        <f t="shared" si="1106"/>
        <v>10000</v>
      </c>
      <c r="P1310" s="154">
        <f t="shared" si="1105"/>
        <v>1.0643959552953698E-3</v>
      </c>
      <c r="Q1310" s="154">
        <f t="shared" si="1112"/>
        <v>4.7537768616521398E-5</v>
      </c>
    </row>
    <row r="1311" spans="1:18">
      <c r="A1311" s="102">
        <v>1310</v>
      </c>
      <c r="B1311" s="151" t="s">
        <v>2485</v>
      </c>
      <c r="C1311" s="150">
        <v>41927</v>
      </c>
      <c r="D1311" s="116">
        <v>9405000</v>
      </c>
      <c r="E1311" s="116">
        <v>9345000</v>
      </c>
      <c r="F1311" s="116">
        <v>9415000</v>
      </c>
      <c r="G1311" s="116">
        <v>9405000</v>
      </c>
      <c r="H1311" s="102"/>
      <c r="I1311" s="153">
        <v>0</v>
      </c>
      <c r="J1311" s="153">
        <v>0</v>
      </c>
      <c r="K1311" s="153">
        <v>0</v>
      </c>
      <c r="M1311" s="120">
        <f>J1311*$AI$6/200</f>
        <v>0</v>
      </c>
      <c r="N1311" s="120">
        <f t="shared" si="1111"/>
        <v>0</v>
      </c>
      <c r="O1311" s="120">
        <f t="shared" si="1106"/>
        <v>0</v>
      </c>
      <c r="P1311" s="154">
        <f t="shared" si="1105"/>
        <v>0</v>
      </c>
      <c r="Q1311" s="154">
        <f t="shared" si="1112"/>
        <v>-5.8066399855080126E-3</v>
      </c>
    </row>
    <row r="1312" spans="1:18">
      <c r="A1312" s="102">
        <v>1311</v>
      </c>
      <c r="B1312" s="151" t="s">
        <v>2484</v>
      </c>
      <c r="C1312" s="150">
        <v>41928</v>
      </c>
      <c r="D1312" s="116">
        <v>9415000</v>
      </c>
      <c r="E1312" s="116">
        <v>9395000</v>
      </c>
      <c r="F1312" s="116">
        <v>9420000</v>
      </c>
      <c r="G1312" s="116">
        <v>9415000</v>
      </c>
      <c r="H1312" s="102"/>
      <c r="I1312" s="116">
        <f t="shared" ref="I1312:I1375" si="1129">G1312*1.1</f>
        <v>10356500</v>
      </c>
      <c r="J1312" s="116">
        <f t="shared" ref="J1312:J1375" si="1130">G1312/3</f>
        <v>3138333.3333333335</v>
      </c>
      <c r="K1312" s="120">
        <f t="shared" ref="K1312" si="1131">G1580</f>
        <v>9200000</v>
      </c>
      <c r="L1312" s="120">
        <f t="shared" ref="L1312" si="1132">K1312-I1312</f>
        <v>-1156500</v>
      </c>
      <c r="M1312" s="120">
        <f>J1312*$AI$6/200</f>
        <v>392291.66666666674</v>
      </c>
      <c r="N1312" s="120">
        <f t="shared" si="1111"/>
        <v>-764208.33333333326</v>
      </c>
      <c r="O1312" s="120">
        <f t="shared" si="1106"/>
        <v>10000</v>
      </c>
      <c r="P1312" s="154">
        <f t="shared" si="1105"/>
        <v>1.0632642211589581E-3</v>
      </c>
      <c r="Q1312" s="154">
        <f t="shared" si="1112"/>
        <v>-5.8066399855080126E-3</v>
      </c>
      <c r="R1312" s="102">
        <v>1</v>
      </c>
    </row>
    <row r="1313" spans="1:18">
      <c r="A1313" s="102">
        <v>1312</v>
      </c>
      <c r="B1313" s="151" t="s">
        <v>2483</v>
      </c>
      <c r="C1313" s="150">
        <v>41929</v>
      </c>
      <c r="D1313" s="116">
        <v>9415000</v>
      </c>
      <c r="E1313" s="116">
        <v>9400000</v>
      </c>
      <c r="F1313" s="116">
        <v>9415000</v>
      </c>
      <c r="G1313" s="116">
        <v>9415000</v>
      </c>
      <c r="H1313" s="102"/>
      <c r="I1313" s="152">
        <v>0</v>
      </c>
      <c r="J1313" s="152">
        <v>0</v>
      </c>
      <c r="K1313" s="152">
        <v>0</v>
      </c>
      <c r="M1313" s="120">
        <f>J1313*$AI$6/200</f>
        <v>0</v>
      </c>
      <c r="N1313" s="120">
        <f t="shared" si="1111"/>
        <v>0</v>
      </c>
      <c r="O1313" s="120">
        <f t="shared" si="1106"/>
        <v>0</v>
      </c>
      <c r="P1313" s="154">
        <f t="shared" si="1105"/>
        <v>0</v>
      </c>
      <c r="Q1313" s="154">
        <f t="shared" si="1112"/>
        <v>2.1276601764543277E-3</v>
      </c>
    </row>
    <row r="1314" spans="1:18">
      <c r="A1314" s="102">
        <v>1313</v>
      </c>
      <c r="B1314" s="151" t="s">
        <v>2482</v>
      </c>
      <c r="C1314" s="150">
        <v>41930</v>
      </c>
      <c r="D1314" s="116">
        <v>9380000</v>
      </c>
      <c r="E1314" s="116">
        <v>9370000</v>
      </c>
      <c r="F1314" s="116">
        <v>9395000</v>
      </c>
      <c r="G1314" s="116">
        <v>9380000</v>
      </c>
      <c r="H1314" s="102"/>
      <c r="I1314" s="152">
        <v>0</v>
      </c>
      <c r="J1314" s="152">
        <v>0</v>
      </c>
      <c r="K1314" s="152">
        <v>0</v>
      </c>
      <c r="M1314" s="120">
        <f>J1314*$AI$6/200</f>
        <v>0</v>
      </c>
      <c r="N1314" s="120">
        <f t="shared" si="1111"/>
        <v>0</v>
      </c>
      <c r="O1314" s="120">
        <f t="shared" si="1106"/>
        <v>-35000</v>
      </c>
      <c r="P1314" s="154">
        <f t="shared" si="1105"/>
        <v>-3.7174721189591076E-3</v>
      </c>
      <c r="Q1314" s="154">
        <f t="shared" si="1112"/>
        <v>2.1276601764543277E-3</v>
      </c>
    </row>
    <row r="1315" spans="1:18">
      <c r="A1315" s="102">
        <v>1314</v>
      </c>
      <c r="B1315" s="151" t="s">
        <v>2481</v>
      </c>
      <c r="C1315" s="150">
        <v>41931</v>
      </c>
      <c r="D1315" s="116">
        <v>9390000</v>
      </c>
      <c r="E1315" s="116">
        <v>9370000</v>
      </c>
      <c r="F1315" s="116">
        <v>9390000</v>
      </c>
      <c r="G1315" s="116">
        <v>9390000</v>
      </c>
      <c r="H1315" s="102"/>
      <c r="I1315" s="152">
        <v>0</v>
      </c>
      <c r="J1315" s="152">
        <v>0</v>
      </c>
      <c r="K1315" s="152">
        <v>0</v>
      </c>
      <c r="M1315" s="120">
        <f>J1315*$AI$6/200</f>
        <v>0</v>
      </c>
      <c r="N1315" s="120">
        <f t="shared" si="1111"/>
        <v>0</v>
      </c>
      <c r="O1315" s="120">
        <f t="shared" si="1106"/>
        <v>10000</v>
      </c>
      <c r="P1315" s="154">
        <f t="shared" si="1105"/>
        <v>1.0660980810234541E-3</v>
      </c>
      <c r="Q1315" s="154">
        <f t="shared" si="1112"/>
        <v>-1.58981194250478E-3</v>
      </c>
    </row>
    <row r="1316" spans="1:18">
      <c r="A1316" s="102">
        <v>1315</v>
      </c>
      <c r="B1316" s="151" t="s">
        <v>2480</v>
      </c>
      <c r="C1316" s="150">
        <v>41932</v>
      </c>
      <c r="D1316" s="116">
        <v>9375000</v>
      </c>
      <c r="E1316" s="116">
        <v>9370000</v>
      </c>
      <c r="F1316" s="116">
        <v>9395000</v>
      </c>
      <c r="G1316" s="116">
        <v>9375000</v>
      </c>
      <c r="H1316" s="102"/>
      <c r="I1316" s="153">
        <v>0</v>
      </c>
      <c r="J1316" s="153">
        <v>0</v>
      </c>
      <c r="K1316" s="153">
        <v>0</v>
      </c>
      <c r="M1316" s="120">
        <f>J1316*$AI$6/200</f>
        <v>0</v>
      </c>
      <c r="N1316" s="120">
        <f t="shared" si="1111"/>
        <v>0</v>
      </c>
      <c r="O1316" s="120">
        <f t="shared" si="1106"/>
        <v>-15000</v>
      </c>
      <c r="P1316" s="154">
        <f t="shared" si="1105"/>
        <v>-1.5974440894568689E-3</v>
      </c>
      <c r="Q1316" s="154">
        <f t="shared" si="1112"/>
        <v>-1.5881098167766956E-3</v>
      </c>
    </row>
    <row r="1317" spans="1:18">
      <c r="A1317" s="102">
        <v>1316</v>
      </c>
      <c r="B1317" s="151" t="s">
        <v>2479</v>
      </c>
      <c r="C1317" s="150">
        <v>41933</v>
      </c>
      <c r="D1317" s="116">
        <v>9390000</v>
      </c>
      <c r="E1317" s="116">
        <v>9380000</v>
      </c>
      <c r="F1317" s="116">
        <v>9410000</v>
      </c>
      <c r="G1317" s="116">
        <v>9390000</v>
      </c>
      <c r="H1317" s="102"/>
      <c r="I1317" s="116">
        <f t="shared" ref="I1317:I1380" si="1133">G1317*1.1</f>
        <v>10329000</v>
      </c>
      <c r="J1317" s="116">
        <f t="shared" ref="J1317:J1380" si="1134">G1317/3</f>
        <v>3130000</v>
      </c>
      <c r="K1317" s="120">
        <f t="shared" ref="K1317" si="1135">G1585</f>
        <v>9120000</v>
      </c>
      <c r="L1317" s="120">
        <f t="shared" ref="L1317" si="1136">K1317-I1317</f>
        <v>-1209000</v>
      </c>
      <c r="M1317" s="120">
        <f>J1317*$AI$6/200</f>
        <v>391250</v>
      </c>
      <c r="N1317" s="120">
        <f t="shared" si="1111"/>
        <v>-817750</v>
      </c>
      <c r="O1317" s="120">
        <f t="shared" si="1106"/>
        <v>15000</v>
      </c>
      <c r="P1317" s="154">
        <f t="shared" si="1105"/>
        <v>1.6000000000000001E-3</v>
      </c>
      <c r="Q1317" s="154">
        <f t="shared" si="1112"/>
        <v>-3.1855539062335646E-3</v>
      </c>
      <c r="R1317" s="102">
        <v>1</v>
      </c>
    </row>
    <row r="1318" spans="1:18">
      <c r="A1318" s="102">
        <v>1317</v>
      </c>
      <c r="B1318" s="151" t="s">
        <v>2478</v>
      </c>
      <c r="C1318" s="150">
        <v>41934</v>
      </c>
      <c r="D1318" s="116">
        <v>9380000</v>
      </c>
      <c r="E1318" s="116">
        <v>9375000</v>
      </c>
      <c r="F1318" s="116">
        <v>9385000</v>
      </c>
      <c r="G1318" s="116">
        <v>9380000</v>
      </c>
      <c r="H1318" s="102"/>
      <c r="I1318" s="152">
        <v>0</v>
      </c>
      <c r="J1318" s="152">
        <v>0</v>
      </c>
      <c r="K1318" s="152">
        <v>0</v>
      </c>
      <c r="M1318" s="120">
        <f>J1318*$AI$6/200</f>
        <v>0</v>
      </c>
      <c r="N1318" s="120">
        <f t="shared" si="1111"/>
        <v>0</v>
      </c>
      <c r="O1318" s="120">
        <f t="shared" si="1106"/>
        <v>-10000</v>
      </c>
      <c r="P1318" s="154">
        <f t="shared" si="1105"/>
        <v>-1.0649627263045794E-3</v>
      </c>
      <c r="Q1318" s="154">
        <f t="shared" si="1112"/>
        <v>-2.6488181273925226E-3</v>
      </c>
    </row>
    <row r="1319" spans="1:18">
      <c r="A1319" s="102">
        <v>1318</v>
      </c>
      <c r="B1319" s="151" t="s">
        <v>2477</v>
      </c>
      <c r="C1319" s="150">
        <v>41935</v>
      </c>
      <c r="D1319" s="116">
        <v>9360000</v>
      </c>
      <c r="E1319" s="116">
        <v>9355000</v>
      </c>
      <c r="F1319" s="116">
        <v>9370000</v>
      </c>
      <c r="G1319" s="116">
        <v>9360000</v>
      </c>
      <c r="H1319" s="102"/>
      <c r="I1319" s="152">
        <v>0</v>
      </c>
      <c r="J1319" s="152">
        <v>0</v>
      </c>
      <c r="K1319" s="152">
        <v>0</v>
      </c>
      <c r="M1319" s="120">
        <f>J1319*$AI$6/200</f>
        <v>0</v>
      </c>
      <c r="N1319" s="120">
        <f t="shared" si="1111"/>
        <v>0</v>
      </c>
      <c r="O1319" s="120">
        <f t="shared" si="1106"/>
        <v>-20000</v>
      </c>
      <c r="P1319" s="154">
        <f t="shared" si="1105"/>
        <v>-2.1321961620469083E-3</v>
      </c>
      <c r="Q1319" s="154">
        <f t="shared" si="1112"/>
        <v>-3.713780853697102E-3</v>
      </c>
    </row>
    <row r="1320" spans="1:18">
      <c r="A1320" s="102">
        <v>1319</v>
      </c>
      <c r="B1320" s="151" t="s">
        <v>2476</v>
      </c>
      <c r="C1320" s="150">
        <v>41937</v>
      </c>
      <c r="D1320" s="116">
        <v>9300000</v>
      </c>
      <c r="E1320" s="116">
        <v>9300000</v>
      </c>
      <c r="F1320" s="116">
        <v>9340000</v>
      </c>
      <c r="G1320" s="116">
        <v>9300000</v>
      </c>
      <c r="H1320" s="102"/>
      <c r="I1320" s="152">
        <v>0</v>
      </c>
      <c r="J1320" s="152">
        <v>0</v>
      </c>
      <c r="K1320" s="152">
        <v>0</v>
      </c>
      <c r="M1320" s="120">
        <f>J1320*$AI$6/200</f>
        <v>0</v>
      </c>
      <c r="N1320" s="120">
        <f t="shared" si="1111"/>
        <v>0</v>
      </c>
      <c r="O1320" s="120">
        <f t="shared" si="1106"/>
        <v>-60000</v>
      </c>
      <c r="P1320" s="154">
        <f t="shared" si="1105"/>
        <v>-6.41025641025641E-3</v>
      </c>
      <c r="Q1320" s="154">
        <f t="shared" si="1112"/>
        <v>-2.1285048967849022E-3</v>
      </c>
    </row>
    <row r="1321" spans="1:18">
      <c r="A1321" s="102">
        <v>1320</v>
      </c>
      <c r="B1321" s="151" t="s">
        <v>2475</v>
      </c>
      <c r="C1321" s="150">
        <v>41938</v>
      </c>
      <c r="D1321" s="116">
        <v>9295000</v>
      </c>
      <c r="E1321" s="116">
        <v>9285000</v>
      </c>
      <c r="F1321" s="116">
        <v>9300000</v>
      </c>
      <c r="G1321" s="116">
        <v>9295000</v>
      </c>
      <c r="H1321" s="102"/>
      <c r="I1321" s="153">
        <v>0</v>
      </c>
      <c r="J1321" s="153">
        <v>0</v>
      </c>
      <c r="K1321" s="153">
        <v>0</v>
      </c>
      <c r="M1321" s="120">
        <f>J1321*$AI$6/200</f>
        <v>0</v>
      </c>
      <c r="N1321" s="120">
        <f t="shared" si="1111"/>
        <v>0</v>
      </c>
      <c r="O1321" s="120">
        <f t="shared" si="1106"/>
        <v>-5000</v>
      </c>
      <c r="P1321" s="154">
        <f t="shared" si="1105"/>
        <v>-5.3763440860215054E-4</v>
      </c>
      <c r="Q1321" s="154">
        <f t="shared" si="1112"/>
        <v>-9.6048593880647664E-3</v>
      </c>
    </row>
    <row r="1322" spans="1:18">
      <c r="A1322" s="102">
        <v>1321</v>
      </c>
      <c r="B1322" s="151" t="s">
        <v>2474</v>
      </c>
      <c r="C1322" s="150">
        <v>41939</v>
      </c>
      <c r="D1322" s="116">
        <v>9310000</v>
      </c>
      <c r="E1322" s="116">
        <v>9295000</v>
      </c>
      <c r="F1322" s="116">
        <v>9325000</v>
      </c>
      <c r="G1322" s="116">
        <v>9310000</v>
      </c>
      <c r="H1322" s="102"/>
      <c r="I1322" s="116">
        <f t="shared" ref="I1322:I1385" si="1137">G1322*1.1</f>
        <v>10241000</v>
      </c>
      <c r="J1322" s="116">
        <f t="shared" ref="J1322:J1385" si="1138">G1322/3</f>
        <v>3103333.3333333335</v>
      </c>
      <c r="K1322" s="120">
        <f t="shared" ref="K1322" si="1139">G1590</f>
        <v>9115000</v>
      </c>
      <c r="L1322" s="120">
        <f t="shared" ref="L1322" si="1140">K1322-I1322</f>
        <v>-1126000</v>
      </c>
      <c r="M1322" s="120">
        <f>J1322*$AI$6/200</f>
        <v>387916.66666666674</v>
      </c>
      <c r="N1322" s="120">
        <f t="shared" si="1111"/>
        <v>-738083.33333333326</v>
      </c>
      <c r="O1322" s="120">
        <f t="shared" si="1106"/>
        <v>15000</v>
      </c>
      <c r="P1322" s="154">
        <f t="shared" si="1105"/>
        <v>1.6137708445400753E-3</v>
      </c>
      <c r="Q1322" s="154">
        <f t="shared" si="1112"/>
        <v>-8.5450497072100482E-3</v>
      </c>
      <c r="R1322" s="102">
        <v>1</v>
      </c>
    </row>
    <row r="1323" spans="1:18">
      <c r="A1323" s="102">
        <v>1322</v>
      </c>
      <c r="B1323" s="151" t="s">
        <v>2473</v>
      </c>
      <c r="C1323" s="150">
        <v>41940</v>
      </c>
      <c r="D1323" s="116">
        <v>9305000</v>
      </c>
      <c r="E1323" s="116">
        <v>9285000</v>
      </c>
      <c r="F1323" s="116">
        <v>9320000</v>
      </c>
      <c r="G1323" s="116">
        <v>9305000</v>
      </c>
      <c r="H1323" s="102"/>
      <c r="I1323" s="152">
        <v>0</v>
      </c>
      <c r="J1323" s="152">
        <v>0</v>
      </c>
      <c r="K1323" s="152">
        <v>0</v>
      </c>
      <c r="M1323" s="120">
        <f>J1323*$AI$6/200</f>
        <v>0</v>
      </c>
      <c r="N1323" s="120">
        <f t="shared" si="1111"/>
        <v>0</v>
      </c>
      <c r="O1323" s="120">
        <f t="shared" si="1106"/>
        <v>-5000</v>
      </c>
      <c r="P1323" s="154">
        <f t="shared" si="1105"/>
        <v>-5.3705692803437163E-4</v>
      </c>
      <c r="Q1323" s="154">
        <f t="shared" si="1112"/>
        <v>-8.5312788626699734E-3</v>
      </c>
    </row>
    <row r="1324" spans="1:18">
      <c r="A1324" s="102">
        <v>1323</v>
      </c>
      <c r="B1324" s="151" t="s">
        <v>2472</v>
      </c>
      <c r="C1324" s="150">
        <v>41941</v>
      </c>
      <c r="D1324" s="116">
        <v>9293000</v>
      </c>
      <c r="E1324" s="116">
        <v>9290000</v>
      </c>
      <c r="F1324" s="116">
        <v>9313000</v>
      </c>
      <c r="G1324" s="116">
        <v>9293000</v>
      </c>
      <c r="H1324" s="102"/>
      <c r="I1324" s="152">
        <v>0</v>
      </c>
      <c r="J1324" s="152">
        <v>0</v>
      </c>
      <c r="K1324" s="152">
        <v>0</v>
      </c>
      <c r="M1324" s="120">
        <f>J1324*$AI$6/200</f>
        <v>0</v>
      </c>
      <c r="N1324" s="120">
        <f t="shared" si="1111"/>
        <v>0</v>
      </c>
      <c r="O1324" s="120">
        <f t="shared" si="1106"/>
        <v>-12000</v>
      </c>
      <c r="P1324" s="154">
        <f t="shared" si="1105"/>
        <v>-1.2896292315959161E-3</v>
      </c>
      <c r="Q1324" s="154">
        <f t="shared" si="1112"/>
        <v>-8.0033730643997644E-3</v>
      </c>
    </row>
    <row r="1325" spans="1:18">
      <c r="A1325" s="102">
        <v>1324</v>
      </c>
      <c r="B1325" s="151" t="s">
        <v>2471</v>
      </c>
      <c r="C1325" s="150">
        <v>41942</v>
      </c>
      <c r="D1325" s="116">
        <v>9244000</v>
      </c>
      <c r="E1325" s="116">
        <v>9229000</v>
      </c>
      <c r="F1325" s="116">
        <v>9273000</v>
      </c>
      <c r="G1325" s="116">
        <v>9244000</v>
      </c>
      <c r="H1325" s="102"/>
      <c r="I1325" s="152">
        <v>0</v>
      </c>
      <c r="J1325" s="152">
        <v>0</v>
      </c>
      <c r="K1325" s="152">
        <v>0</v>
      </c>
      <c r="M1325" s="120">
        <f>J1325*$AI$6/200</f>
        <v>0</v>
      </c>
      <c r="N1325" s="120">
        <f t="shared" si="1111"/>
        <v>0</v>
      </c>
      <c r="O1325" s="120">
        <f t="shared" si="1106"/>
        <v>-49000</v>
      </c>
      <c r="P1325" s="154">
        <f t="shared" si="1105"/>
        <v>-5.2727859679328531E-3</v>
      </c>
      <c r="Q1325" s="154">
        <f t="shared" si="1112"/>
        <v>-7.1608061339487727E-3</v>
      </c>
    </row>
    <row r="1326" spans="1:18">
      <c r="A1326" s="102">
        <v>1325</v>
      </c>
      <c r="B1326" s="151" t="s">
        <v>2470</v>
      </c>
      <c r="C1326" s="150">
        <v>41943</v>
      </c>
      <c r="D1326" s="116">
        <v>9244000</v>
      </c>
      <c r="E1326" s="116">
        <v>9242000</v>
      </c>
      <c r="F1326" s="116">
        <v>9244000</v>
      </c>
      <c r="G1326" s="116">
        <v>9244000</v>
      </c>
      <c r="H1326" s="102"/>
      <c r="I1326" s="153">
        <v>0</v>
      </c>
      <c r="J1326" s="153">
        <v>0</v>
      </c>
      <c r="K1326" s="153">
        <v>0</v>
      </c>
      <c r="M1326" s="120">
        <f>J1326*$AI$6/200</f>
        <v>0</v>
      </c>
      <c r="N1326" s="120">
        <f t="shared" si="1111"/>
        <v>0</v>
      </c>
      <c r="O1326" s="120">
        <f t="shared" si="1106"/>
        <v>0</v>
      </c>
      <c r="P1326" s="154">
        <f t="shared" si="1105"/>
        <v>0</v>
      </c>
      <c r="Q1326" s="154">
        <f t="shared" si="1112"/>
        <v>-6.0233356916252158E-3</v>
      </c>
    </row>
    <row r="1327" spans="1:18">
      <c r="A1327" s="102">
        <v>1326</v>
      </c>
      <c r="B1327" s="151" t="s">
        <v>2469</v>
      </c>
      <c r="C1327" s="150">
        <v>41944</v>
      </c>
      <c r="D1327" s="116">
        <v>9143000</v>
      </c>
      <c r="E1327" s="116">
        <v>9127000</v>
      </c>
      <c r="F1327" s="116">
        <v>9153000</v>
      </c>
      <c r="G1327" s="116">
        <v>9143000</v>
      </c>
      <c r="H1327" s="102"/>
      <c r="I1327" s="116">
        <f t="shared" ref="I1327:I1390" si="1141">G1327*1.1</f>
        <v>10057300</v>
      </c>
      <c r="J1327" s="116">
        <f t="shared" ref="J1327:J1390" si="1142">G1327/3</f>
        <v>3047666.6666666665</v>
      </c>
      <c r="K1327" s="120">
        <f t="shared" ref="K1327" si="1143">G1595</f>
        <v>9100000</v>
      </c>
      <c r="L1327" s="120">
        <f t="shared" ref="L1327" si="1144">K1327-I1327</f>
        <v>-957300</v>
      </c>
      <c r="M1327" s="120">
        <f>J1327*$AI$6/200</f>
        <v>380958.33333333326</v>
      </c>
      <c r="N1327" s="120">
        <f t="shared" si="1111"/>
        <v>-576341.66666666674</v>
      </c>
      <c r="O1327" s="120">
        <f t="shared" si="1106"/>
        <v>-101000</v>
      </c>
      <c r="P1327" s="154">
        <f t="shared" si="1105"/>
        <v>-1.0926006057983557E-2</v>
      </c>
      <c r="Q1327" s="154">
        <f t="shared" si="1112"/>
        <v>-5.4857012830230659E-3</v>
      </c>
      <c r="R1327" s="102">
        <v>1</v>
      </c>
    </row>
    <row r="1328" spans="1:18">
      <c r="A1328" s="102">
        <v>1327</v>
      </c>
      <c r="B1328" s="151" t="s">
        <v>2468</v>
      </c>
      <c r="C1328" s="150">
        <v>41945</v>
      </c>
      <c r="D1328" s="116">
        <v>9150000</v>
      </c>
      <c r="E1328" s="116">
        <v>9110000</v>
      </c>
      <c r="F1328" s="116">
        <v>9150000</v>
      </c>
      <c r="G1328" s="116">
        <v>9150000</v>
      </c>
      <c r="H1328" s="102"/>
      <c r="I1328" s="152">
        <v>0</v>
      </c>
      <c r="J1328" s="152">
        <v>0</v>
      </c>
      <c r="K1328" s="152">
        <v>0</v>
      </c>
      <c r="M1328" s="120">
        <f>J1328*$AI$6/200</f>
        <v>0</v>
      </c>
      <c r="N1328" s="120">
        <f t="shared" si="1111"/>
        <v>0</v>
      </c>
      <c r="O1328" s="120">
        <f t="shared" si="1106"/>
        <v>7000</v>
      </c>
      <c r="P1328" s="154">
        <f t="shared" si="1105"/>
        <v>7.656130372962922E-4</v>
      </c>
      <c r="Q1328" s="154">
        <f t="shared" si="1112"/>
        <v>-1.8025478185546701E-2</v>
      </c>
    </row>
    <row r="1329" spans="1:18">
      <c r="A1329" s="102">
        <v>1328</v>
      </c>
      <c r="B1329" s="151" t="s">
        <v>2467</v>
      </c>
      <c r="C1329" s="150">
        <v>41946</v>
      </c>
      <c r="D1329" s="116">
        <v>9150000</v>
      </c>
      <c r="E1329" s="116">
        <v>9150000</v>
      </c>
      <c r="F1329" s="116">
        <v>9155000</v>
      </c>
      <c r="G1329" s="116">
        <v>9150000</v>
      </c>
      <c r="H1329" s="102"/>
      <c r="I1329" s="152">
        <v>0</v>
      </c>
      <c r="J1329" s="152">
        <v>0</v>
      </c>
      <c r="K1329" s="152">
        <v>0</v>
      </c>
      <c r="M1329" s="120">
        <f>J1329*$AI$6/200</f>
        <v>0</v>
      </c>
      <c r="N1329" s="120">
        <f t="shared" si="1111"/>
        <v>0</v>
      </c>
      <c r="O1329" s="120">
        <f t="shared" si="1106"/>
        <v>0</v>
      </c>
      <c r="P1329" s="154">
        <f t="shared" si="1105"/>
        <v>0</v>
      </c>
      <c r="Q1329" s="154">
        <f t="shared" si="1112"/>
        <v>-1.6722808220216035E-2</v>
      </c>
    </row>
    <row r="1330" spans="1:18">
      <c r="A1330" s="102">
        <v>1329</v>
      </c>
      <c r="B1330" s="151" t="s">
        <v>2466</v>
      </c>
      <c r="C1330" s="150">
        <v>41948</v>
      </c>
      <c r="D1330" s="116">
        <v>9025000</v>
      </c>
      <c r="E1330" s="116">
        <v>9020000</v>
      </c>
      <c r="F1330" s="116">
        <v>9025000</v>
      </c>
      <c r="G1330" s="116">
        <v>9025000</v>
      </c>
      <c r="H1330" s="102"/>
      <c r="I1330" s="152">
        <v>0</v>
      </c>
      <c r="J1330" s="152">
        <v>0</v>
      </c>
      <c r="K1330" s="152">
        <v>0</v>
      </c>
      <c r="M1330" s="120">
        <f>J1330*$AI$6/200</f>
        <v>0</v>
      </c>
      <c r="N1330" s="120">
        <f t="shared" si="1111"/>
        <v>0</v>
      </c>
      <c r="O1330" s="120">
        <f t="shared" si="1106"/>
        <v>-125000</v>
      </c>
      <c r="P1330" s="154">
        <f t="shared" si="1105"/>
        <v>-1.3661202185792349E-2</v>
      </c>
      <c r="Q1330" s="154">
        <f t="shared" si="1112"/>
        <v>-1.5433178988620119E-2</v>
      </c>
    </row>
    <row r="1331" spans="1:18">
      <c r="A1331" s="102">
        <v>1330</v>
      </c>
      <c r="B1331" s="151" t="s">
        <v>2465</v>
      </c>
      <c r="C1331" s="150">
        <v>41949</v>
      </c>
      <c r="D1331" s="116">
        <v>9033000</v>
      </c>
      <c r="E1331" s="116">
        <v>9017000</v>
      </c>
      <c r="F1331" s="116">
        <v>9033000</v>
      </c>
      <c r="G1331" s="116">
        <v>9033000</v>
      </c>
      <c r="H1331" s="102"/>
      <c r="I1331" s="153">
        <v>0</v>
      </c>
      <c r="J1331" s="153">
        <v>0</v>
      </c>
      <c r="K1331" s="153">
        <v>0</v>
      </c>
      <c r="M1331" s="120">
        <f>J1331*$AI$6/200</f>
        <v>0</v>
      </c>
      <c r="N1331" s="120">
        <f t="shared" si="1111"/>
        <v>0</v>
      </c>
      <c r="O1331" s="120">
        <f t="shared" si="1106"/>
        <v>8000</v>
      </c>
      <c r="P1331" s="154">
        <f t="shared" si="1105"/>
        <v>8.864265927977839E-4</v>
      </c>
      <c r="Q1331" s="154">
        <f t="shared" si="1112"/>
        <v>-2.3821595206479612E-2</v>
      </c>
    </row>
    <row r="1332" spans="1:18">
      <c r="A1332" s="102">
        <v>1331</v>
      </c>
      <c r="B1332" s="151" t="s">
        <v>2464</v>
      </c>
      <c r="C1332" s="150">
        <v>41950</v>
      </c>
      <c r="D1332" s="116">
        <v>9033000</v>
      </c>
      <c r="E1332" s="116">
        <v>9025000</v>
      </c>
      <c r="F1332" s="116">
        <v>9035000</v>
      </c>
      <c r="G1332" s="116">
        <v>9033000</v>
      </c>
      <c r="H1332" s="102"/>
      <c r="I1332" s="116">
        <f t="shared" ref="I1332:I1395" si="1145">G1332*1.1</f>
        <v>9936300</v>
      </c>
      <c r="J1332" s="116">
        <f t="shared" ref="J1332:J1395" si="1146">G1332/3</f>
        <v>3011000</v>
      </c>
      <c r="K1332" s="120">
        <f t="shared" ref="K1332" si="1147">G1600</f>
        <v>9185000</v>
      </c>
      <c r="L1332" s="120">
        <f t="shared" ref="L1332" si="1148">K1332-I1332</f>
        <v>-751300</v>
      </c>
      <c r="M1332" s="120">
        <f>J1332*$AI$6/200</f>
        <v>376375</v>
      </c>
      <c r="N1332" s="120">
        <f t="shared" si="1111"/>
        <v>-374925</v>
      </c>
      <c r="O1332" s="120">
        <f t="shared" si="1106"/>
        <v>0</v>
      </c>
      <c r="P1332" s="154">
        <f t="shared" si="1105"/>
        <v>0</v>
      </c>
      <c r="Q1332" s="154">
        <f t="shared" si="1112"/>
        <v>-2.293516861368183E-2</v>
      </c>
      <c r="R1332" s="102">
        <v>1</v>
      </c>
    </row>
    <row r="1333" spans="1:18">
      <c r="A1333" s="102">
        <v>1332</v>
      </c>
      <c r="B1333" s="151" t="s">
        <v>2463</v>
      </c>
      <c r="C1333" s="150">
        <v>41951</v>
      </c>
      <c r="D1333" s="116">
        <v>9080000</v>
      </c>
      <c r="E1333" s="116">
        <v>9045000</v>
      </c>
      <c r="F1333" s="116">
        <v>9085000</v>
      </c>
      <c r="G1333" s="116">
        <v>9080000</v>
      </c>
      <c r="H1333" s="102"/>
      <c r="I1333" s="152">
        <v>0</v>
      </c>
      <c r="J1333" s="152">
        <v>0</v>
      </c>
      <c r="K1333" s="152">
        <v>0</v>
      </c>
      <c r="M1333" s="120">
        <f>J1333*$AI$6/200</f>
        <v>0</v>
      </c>
      <c r="N1333" s="120">
        <f t="shared" si="1111"/>
        <v>0</v>
      </c>
      <c r="O1333" s="120">
        <f t="shared" si="1106"/>
        <v>47000</v>
      </c>
      <c r="P1333" s="154">
        <f t="shared" si="1105"/>
        <v>5.203144027454888E-3</v>
      </c>
      <c r="Q1333" s="154">
        <f t="shared" si="1112"/>
        <v>-1.2009162555698272E-2</v>
      </c>
    </row>
    <row r="1334" spans="1:18">
      <c r="A1334" s="102">
        <v>1333</v>
      </c>
      <c r="B1334" s="151" t="s">
        <v>2462</v>
      </c>
      <c r="C1334" s="150">
        <v>41952</v>
      </c>
      <c r="D1334" s="116">
        <v>9075000</v>
      </c>
      <c r="E1334" s="116">
        <v>9065000</v>
      </c>
      <c r="F1334" s="116">
        <v>9095000</v>
      </c>
      <c r="G1334" s="116">
        <v>9075000</v>
      </c>
      <c r="H1334" s="102"/>
      <c r="I1334" s="152">
        <v>0</v>
      </c>
      <c r="J1334" s="152">
        <v>0</v>
      </c>
      <c r="K1334" s="152">
        <v>0</v>
      </c>
      <c r="M1334" s="120">
        <f>J1334*$AI$6/200</f>
        <v>0</v>
      </c>
      <c r="N1334" s="120">
        <f t="shared" si="1111"/>
        <v>0</v>
      </c>
      <c r="O1334" s="120">
        <f t="shared" si="1106"/>
        <v>-5000</v>
      </c>
      <c r="P1334" s="154">
        <f t="shared" si="1105"/>
        <v>-5.506607929515419E-4</v>
      </c>
      <c r="Q1334" s="154">
        <f t="shared" si="1112"/>
        <v>-7.5716315655396773E-3</v>
      </c>
    </row>
    <row r="1335" spans="1:18">
      <c r="A1335" s="102">
        <v>1334</v>
      </c>
      <c r="B1335" s="151" t="s">
        <v>2461</v>
      </c>
      <c r="C1335" s="150">
        <v>41953</v>
      </c>
      <c r="D1335" s="116">
        <v>9030000</v>
      </c>
      <c r="E1335" s="116">
        <v>9015000</v>
      </c>
      <c r="F1335" s="116">
        <v>9075000</v>
      </c>
      <c r="G1335" s="116">
        <v>9030000</v>
      </c>
      <c r="H1335" s="102"/>
      <c r="I1335" s="152">
        <v>0</v>
      </c>
      <c r="J1335" s="152">
        <v>0</v>
      </c>
      <c r="K1335" s="152">
        <v>0</v>
      </c>
      <c r="M1335" s="120">
        <f>J1335*$AI$6/200</f>
        <v>0</v>
      </c>
      <c r="N1335" s="120">
        <f t="shared" si="1111"/>
        <v>0</v>
      </c>
      <c r="O1335" s="120">
        <f t="shared" si="1106"/>
        <v>-45000</v>
      </c>
      <c r="P1335" s="154">
        <f t="shared" si="1105"/>
        <v>-4.9586776859504135E-3</v>
      </c>
      <c r="Q1335" s="154">
        <f t="shared" si="1112"/>
        <v>-8.1222923584912191E-3</v>
      </c>
    </row>
    <row r="1336" spans="1:18">
      <c r="A1336" s="102">
        <v>1335</v>
      </c>
      <c r="B1336" s="151" t="s">
        <v>2460</v>
      </c>
      <c r="C1336" s="150">
        <v>41954</v>
      </c>
      <c r="D1336" s="116">
        <v>9000000</v>
      </c>
      <c r="E1336" s="116">
        <v>8955000</v>
      </c>
      <c r="F1336" s="116">
        <v>9025000</v>
      </c>
      <c r="G1336" s="116">
        <v>9000000</v>
      </c>
      <c r="H1336" s="102"/>
      <c r="I1336" s="153">
        <v>0</v>
      </c>
      <c r="J1336" s="153">
        <v>0</v>
      </c>
      <c r="K1336" s="153">
        <v>0</v>
      </c>
      <c r="M1336" s="120">
        <f>J1336*$AI$6/200</f>
        <v>0</v>
      </c>
      <c r="N1336" s="120">
        <f t="shared" si="1111"/>
        <v>0</v>
      </c>
      <c r="O1336" s="120">
        <f t="shared" si="1106"/>
        <v>-30000</v>
      </c>
      <c r="P1336" s="154">
        <f t="shared" si="1105"/>
        <v>-3.3222591362126247E-3</v>
      </c>
      <c r="Q1336" s="154">
        <f t="shared" si="1112"/>
        <v>5.8023214135071669E-4</v>
      </c>
    </row>
    <row r="1337" spans="1:18">
      <c r="A1337" s="102">
        <v>1336</v>
      </c>
      <c r="B1337" s="151" t="s">
        <v>2459</v>
      </c>
      <c r="C1337" s="150">
        <v>41955</v>
      </c>
      <c r="D1337" s="116">
        <v>9060000</v>
      </c>
      <c r="E1337" s="116">
        <v>9020000</v>
      </c>
      <c r="F1337" s="116">
        <v>9065000</v>
      </c>
      <c r="G1337" s="116">
        <v>9060000</v>
      </c>
      <c r="H1337" s="102"/>
      <c r="I1337" s="116">
        <f t="shared" ref="I1337:I1400" si="1149">G1337*1.1</f>
        <v>9966000</v>
      </c>
      <c r="J1337" s="116">
        <f t="shared" ref="J1337:J1400" si="1150">G1337/3</f>
        <v>3020000</v>
      </c>
      <c r="K1337" s="120">
        <f t="shared" ref="K1337" si="1151">G1605</f>
        <v>9215000</v>
      </c>
      <c r="L1337" s="120">
        <f t="shared" ref="L1337" si="1152">K1337-I1337</f>
        <v>-751000</v>
      </c>
      <c r="M1337" s="120">
        <f>J1337*$AI$6/200</f>
        <v>377500</v>
      </c>
      <c r="N1337" s="120">
        <f t="shared" si="1111"/>
        <v>-373500</v>
      </c>
      <c r="O1337" s="120">
        <f t="shared" si="1106"/>
        <v>60000</v>
      </c>
      <c r="P1337" s="154">
        <f t="shared" si="1105"/>
        <v>6.6666666666666671E-3</v>
      </c>
      <c r="Q1337" s="154">
        <f t="shared" si="1112"/>
        <v>-3.628453587659692E-3</v>
      </c>
      <c r="R1337" s="102">
        <v>1</v>
      </c>
    </row>
    <row r="1338" spans="1:18">
      <c r="A1338" s="102">
        <v>1337</v>
      </c>
      <c r="B1338" s="151" t="s">
        <v>2458</v>
      </c>
      <c r="C1338" s="150">
        <v>41956</v>
      </c>
      <c r="D1338" s="116">
        <v>9045000</v>
      </c>
      <c r="E1338" s="116">
        <v>9015000</v>
      </c>
      <c r="F1338" s="116">
        <v>9045000</v>
      </c>
      <c r="G1338" s="116">
        <v>9045000</v>
      </c>
      <c r="H1338" s="102"/>
      <c r="I1338" s="152">
        <v>0</v>
      </c>
      <c r="J1338" s="152">
        <v>0</v>
      </c>
      <c r="K1338" s="152">
        <v>0</v>
      </c>
      <c r="M1338" s="120">
        <f>J1338*$AI$6/200</f>
        <v>0</v>
      </c>
      <c r="N1338" s="120">
        <f t="shared" si="1111"/>
        <v>0</v>
      </c>
      <c r="O1338" s="120">
        <f t="shared" si="1106"/>
        <v>-15000</v>
      </c>
      <c r="P1338" s="154">
        <f t="shared" si="1105"/>
        <v>-1.6556291390728477E-3</v>
      </c>
      <c r="Q1338" s="154">
        <f t="shared" si="1112"/>
        <v>3.0382130790069751E-3</v>
      </c>
    </row>
    <row r="1339" spans="1:18">
      <c r="A1339" s="102">
        <v>1338</v>
      </c>
      <c r="B1339" s="151" t="s">
        <v>2457</v>
      </c>
      <c r="C1339" s="150">
        <v>41957</v>
      </c>
      <c r="D1339" s="116">
        <v>9045000</v>
      </c>
      <c r="E1339" s="116">
        <v>9035000</v>
      </c>
      <c r="F1339" s="116">
        <v>9050000</v>
      </c>
      <c r="G1339" s="116">
        <v>9045000</v>
      </c>
      <c r="H1339" s="102"/>
      <c r="I1339" s="152">
        <v>0</v>
      </c>
      <c r="J1339" s="152">
        <v>0</v>
      </c>
      <c r="K1339" s="152">
        <v>0</v>
      </c>
      <c r="M1339" s="120">
        <f>J1339*$AI$6/200</f>
        <v>0</v>
      </c>
      <c r="N1339" s="120">
        <f t="shared" si="1111"/>
        <v>0</v>
      </c>
      <c r="O1339" s="120">
        <f t="shared" si="1106"/>
        <v>0</v>
      </c>
      <c r="P1339" s="154">
        <f t="shared" si="1105"/>
        <v>0</v>
      </c>
      <c r="Q1339" s="154">
        <f t="shared" si="1112"/>
        <v>-3.8205600875207612E-3</v>
      </c>
    </row>
    <row r="1340" spans="1:18">
      <c r="A1340" s="102">
        <v>1339</v>
      </c>
      <c r="B1340" s="151" t="s">
        <v>2456</v>
      </c>
      <c r="C1340" s="150">
        <v>41958</v>
      </c>
      <c r="D1340" s="116">
        <v>9150000</v>
      </c>
      <c r="E1340" s="116">
        <v>9140000</v>
      </c>
      <c r="F1340" s="116">
        <v>9165000</v>
      </c>
      <c r="G1340" s="116">
        <v>9150000</v>
      </c>
      <c r="H1340" s="102"/>
      <c r="I1340" s="152">
        <v>0</v>
      </c>
      <c r="J1340" s="152">
        <v>0</v>
      </c>
      <c r="K1340" s="152">
        <v>0</v>
      </c>
      <c r="M1340" s="120">
        <f>J1340*$AI$6/200</f>
        <v>0</v>
      </c>
      <c r="N1340" s="120">
        <f t="shared" si="1111"/>
        <v>0</v>
      </c>
      <c r="O1340" s="120">
        <f t="shared" si="1106"/>
        <v>105000</v>
      </c>
      <c r="P1340" s="154">
        <f t="shared" si="1105"/>
        <v>1.1608623548922056E-2</v>
      </c>
      <c r="Q1340" s="154">
        <f t="shared" si="1112"/>
        <v>-3.2698992945692186E-3</v>
      </c>
    </row>
    <row r="1341" spans="1:18">
      <c r="A1341" s="102">
        <v>1340</v>
      </c>
      <c r="B1341" s="151" t="s">
        <v>2455</v>
      </c>
      <c r="C1341" s="150">
        <v>41959</v>
      </c>
      <c r="D1341" s="116">
        <v>9140000</v>
      </c>
      <c r="E1341" s="116">
        <v>9130000</v>
      </c>
      <c r="F1341" s="116">
        <v>9150000</v>
      </c>
      <c r="G1341" s="116">
        <v>9140000</v>
      </c>
      <c r="H1341" s="102"/>
      <c r="I1341" s="153">
        <v>0</v>
      </c>
      <c r="J1341" s="153">
        <v>0</v>
      </c>
      <c r="K1341" s="153">
        <v>0</v>
      </c>
      <c r="M1341" s="120">
        <f>J1341*$AI$6/200</f>
        <v>0</v>
      </c>
      <c r="N1341" s="120">
        <f t="shared" si="1111"/>
        <v>0</v>
      </c>
      <c r="O1341" s="120">
        <f t="shared" si="1106"/>
        <v>-10000</v>
      </c>
      <c r="P1341" s="154">
        <f t="shared" si="1105"/>
        <v>-1.092896174863388E-3</v>
      </c>
      <c r="Q1341" s="154">
        <f t="shared" si="1112"/>
        <v>1.3297401940303251E-2</v>
      </c>
    </row>
    <row r="1342" spans="1:18">
      <c r="A1342" s="102">
        <v>1341</v>
      </c>
      <c r="B1342" s="151" t="s">
        <v>2454</v>
      </c>
      <c r="C1342" s="150">
        <v>41960</v>
      </c>
      <c r="D1342" s="116">
        <v>9140000</v>
      </c>
      <c r="E1342" s="116">
        <v>9130000</v>
      </c>
      <c r="F1342" s="116">
        <v>9145000</v>
      </c>
      <c r="G1342" s="116">
        <v>9140000</v>
      </c>
      <c r="H1342" s="102"/>
      <c r="I1342" s="116">
        <f t="shared" ref="I1342:I1405" si="1153">G1342*1.1</f>
        <v>10054000</v>
      </c>
      <c r="J1342" s="116">
        <f t="shared" ref="J1342:J1405" si="1154">G1342/3</f>
        <v>3046666.6666666665</v>
      </c>
      <c r="K1342" s="120">
        <f t="shared" ref="K1342" si="1155">G1610</f>
        <v>9390000</v>
      </c>
      <c r="L1342" s="120">
        <f t="shared" ref="L1342" si="1156">K1342-I1342</f>
        <v>-664000</v>
      </c>
      <c r="M1342" s="120">
        <f>J1342*$AI$6/200</f>
        <v>380833.33333333326</v>
      </c>
      <c r="N1342" s="120">
        <f t="shared" si="1111"/>
        <v>-283166.66666666674</v>
      </c>
      <c r="O1342" s="120">
        <f t="shared" si="1106"/>
        <v>0</v>
      </c>
      <c r="P1342" s="154">
        <f t="shared" si="1105"/>
        <v>0</v>
      </c>
      <c r="Q1342" s="154">
        <f t="shared" si="1112"/>
        <v>1.5526764901652487E-2</v>
      </c>
      <c r="R1342" s="102">
        <v>1</v>
      </c>
    </row>
    <row r="1343" spans="1:18">
      <c r="A1343" s="102">
        <v>1342</v>
      </c>
      <c r="B1343" s="151" t="s">
        <v>2453</v>
      </c>
      <c r="C1343" s="150">
        <v>41961</v>
      </c>
      <c r="D1343" s="116">
        <v>9170000</v>
      </c>
      <c r="E1343" s="116">
        <v>9130000</v>
      </c>
      <c r="F1343" s="116">
        <v>9185000</v>
      </c>
      <c r="G1343" s="116">
        <v>9170000</v>
      </c>
      <c r="H1343" s="102"/>
      <c r="I1343" s="152">
        <v>0</v>
      </c>
      <c r="J1343" s="152">
        <v>0</v>
      </c>
      <c r="K1343" s="152">
        <v>0</v>
      </c>
      <c r="M1343" s="120">
        <f>J1343*$AI$6/200</f>
        <v>0</v>
      </c>
      <c r="N1343" s="120">
        <f t="shared" si="1111"/>
        <v>0</v>
      </c>
      <c r="O1343" s="120">
        <f t="shared" si="1106"/>
        <v>30000</v>
      </c>
      <c r="P1343" s="154">
        <f t="shared" si="1105"/>
        <v>3.2822757111597373E-3</v>
      </c>
      <c r="Q1343" s="154">
        <f t="shared" si="1112"/>
        <v>8.8600982349858193E-3</v>
      </c>
    </row>
    <row r="1344" spans="1:18">
      <c r="A1344" s="102">
        <v>1343</v>
      </c>
      <c r="B1344" s="151" t="s">
        <v>2452</v>
      </c>
      <c r="C1344" s="150">
        <v>41962</v>
      </c>
      <c r="D1344" s="116">
        <v>9170000</v>
      </c>
      <c r="E1344" s="116">
        <v>9160000</v>
      </c>
      <c r="F1344" s="116">
        <v>9180000</v>
      </c>
      <c r="G1344" s="116">
        <v>9170000</v>
      </c>
      <c r="H1344" s="102"/>
      <c r="I1344" s="152">
        <v>0</v>
      </c>
      <c r="J1344" s="152">
        <v>0</v>
      </c>
      <c r="K1344" s="152">
        <v>0</v>
      </c>
      <c r="M1344" s="120">
        <f>J1344*$AI$6/200</f>
        <v>0</v>
      </c>
      <c r="N1344" s="120">
        <f t="shared" si="1111"/>
        <v>0</v>
      </c>
      <c r="O1344" s="120">
        <f t="shared" si="1106"/>
        <v>0</v>
      </c>
      <c r="P1344" s="154">
        <f t="shared" si="1105"/>
        <v>0</v>
      </c>
      <c r="Q1344" s="154">
        <f t="shared" si="1112"/>
        <v>1.3798003085218405E-2</v>
      </c>
    </row>
    <row r="1345" spans="1:18">
      <c r="A1345" s="102">
        <v>1344</v>
      </c>
      <c r="B1345" s="151" t="s">
        <v>2451</v>
      </c>
      <c r="C1345" s="150">
        <v>41963</v>
      </c>
      <c r="D1345" s="116">
        <v>9140000</v>
      </c>
      <c r="E1345" s="116">
        <v>9130000</v>
      </c>
      <c r="F1345" s="116">
        <v>9150000</v>
      </c>
      <c r="G1345" s="116">
        <v>9140000</v>
      </c>
      <c r="H1345" s="102"/>
      <c r="I1345" s="152">
        <v>0</v>
      </c>
      <c r="J1345" s="152">
        <v>0</v>
      </c>
      <c r="K1345" s="152">
        <v>0</v>
      </c>
      <c r="M1345" s="120">
        <f>J1345*$AI$6/200</f>
        <v>0</v>
      </c>
      <c r="N1345" s="120">
        <f t="shared" si="1111"/>
        <v>0</v>
      </c>
      <c r="O1345" s="120">
        <f t="shared" si="1106"/>
        <v>-30000</v>
      </c>
      <c r="P1345" s="154">
        <f t="shared" si="1105"/>
        <v>-3.2715376226826608E-3</v>
      </c>
      <c r="Q1345" s="154">
        <f t="shared" si="1112"/>
        <v>1.3798003085218405E-2</v>
      </c>
    </row>
    <row r="1346" spans="1:18">
      <c r="A1346" s="102">
        <v>1345</v>
      </c>
      <c r="B1346" s="151" t="s">
        <v>2450</v>
      </c>
      <c r="C1346" s="150">
        <v>41965</v>
      </c>
      <c r="D1346" s="116">
        <v>9150000</v>
      </c>
      <c r="E1346" s="116">
        <v>9140000</v>
      </c>
      <c r="F1346" s="116">
        <v>9165000</v>
      </c>
      <c r="G1346" s="116">
        <v>9150000</v>
      </c>
      <c r="H1346" s="102"/>
      <c r="I1346" s="153">
        <v>0</v>
      </c>
      <c r="J1346" s="153">
        <v>0</v>
      </c>
      <c r="K1346" s="153">
        <v>0</v>
      </c>
      <c r="M1346" s="120">
        <f>J1346*$AI$6/200</f>
        <v>0</v>
      </c>
      <c r="N1346" s="120">
        <f t="shared" si="1111"/>
        <v>0</v>
      </c>
      <c r="O1346" s="120">
        <f t="shared" si="1106"/>
        <v>10000</v>
      </c>
      <c r="P1346" s="154">
        <f t="shared" si="1105"/>
        <v>1.0940919037199124E-3</v>
      </c>
      <c r="Q1346" s="154">
        <f t="shared" si="1112"/>
        <v>-1.0821580863863115E-3</v>
      </c>
    </row>
    <row r="1347" spans="1:18">
      <c r="A1347" s="102">
        <v>1346</v>
      </c>
      <c r="B1347" s="151" t="s">
        <v>2449</v>
      </c>
      <c r="C1347" s="150">
        <v>41966</v>
      </c>
      <c r="D1347" s="116">
        <v>9150000</v>
      </c>
      <c r="E1347" s="116">
        <v>9130000</v>
      </c>
      <c r="F1347" s="116">
        <v>9160000</v>
      </c>
      <c r="G1347" s="116">
        <v>9150000</v>
      </c>
      <c r="H1347" s="102"/>
      <c r="I1347" s="116">
        <f t="shared" ref="I1347:I1410" si="1157">G1347*1.1</f>
        <v>10065000</v>
      </c>
      <c r="J1347" s="116">
        <f t="shared" ref="J1347:J1410" si="1158">G1347/3</f>
        <v>3050000</v>
      </c>
      <c r="K1347" s="120">
        <f t="shared" ref="K1347" si="1159">G1615</f>
        <v>9565000</v>
      </c>
      <c r="L1347" s="120">
        <f t="shared" ref="L1347" si="1160">K1347-I1347</f>
        <v>-500000</v>
      </c>
      <c r="M1347" s="120">
        <f>J1347*$AI$6/200</f>
        <v>381250</v>
      </c>
      <c r="N1347" s="120">
        <f t="shared" si="1111"/>
        <v>-118750</v>
      </c>
      <c r="O1347" s="120">
        <f t="shared" si="1106"/>
        <v>0</v>
      </c>
      <c r="P1347" s="154">
        <f t="shared" ref="P1347:P1410" si="1161">O1347/G1346</f>
        <v>0</v>
      </c>
      <c r="Q1347" s="154">
        <f t="shared" si="1112"/>
        <v>1.1048299921969889E-3</v>
      </c>
      <c r="R1347" s="102">
        <v>1</v>
      </c>
    </row>
    <row r="1348" spans="1:18">
      <c r="A1348" s="102">
        <v>1347</v>
      </c>
      <c r="B1348" s="151" t="s">
        <v>2448</v>
      </c>
      <c r="C1348" s="150">
        <v>41967</v>
      </c>
      <c r="D1348" s="116">
        <v>9220000</v>
      </c>
      <c r="E1348" s="116">
        <v>9140000</v>
      </c>
      <c r="F1348" s="116">
        <v>9225000</v>
      </c>
      <c r="G1348" s="116">
        <v>9220000</v>
      </c>
      <c r="H1348" s="102"/>
      <c r="I1348" s="152">
        <v>0</v>
      </c>
      <c r="J1348" s="152">
        <v>0</v>
      </c>
      <c r="K1348" s="152">
        <v>0</v>
      </c>
      <c r="M1348" s="120">
        <f>J1348*$AI$6/200</f>
        <v>0</v>
      </c>
      <c r="N1348" s="120">
        <f t="shared" si="1111"/>
        <v>0</v>
      </c>
      <c r="O1348" s="120">
        <f t="shared" ref="O1348:O1411" si="1162">G1348-G1347</f>
        <v>70000</v>
      </c>
      <c r="P1348" s="154">
        <f t="shared" si="1161"/>
        <v>7.6502732240437158E-3</v>
      </c>
      <c r="Q1348" s="154">
        <f t="shared" si="1112"/>
        <v>1.1048299921969889E-3</v>
      </c>
    </row>
    <row r="1349" spans="1:18">
      <c r="A1349" s="102">
        <v>1348</v>
      </c>
      <c r="B1349" s="151" t="s">
        <v>2447</v>
      </c>
      <c r="C1349" s="150">
        <v>41968</v>
      </c>
      <c r="D1349" s="116">
        <v>9290000</v>
      </c>
      <c r="E1349" s="116">
        <v>9215000</v>
      </c>
      <c r="F1349" s="116">
        <v>9305000</v>
      </c>
      <c r="G1349" s="116">
        <v>9290000</v>
      </c>
      <c r="H1349" s="102"/>
      <c r="I1349" s="152">
        <v>0</v>
      </c>
      <c r="J1349" s="152">
        <v>0</v>
      </c>
      <c r="K1349" s="152">
        <v>0</v>
      </c>
      <c r="M1349" s="120">
        <f>J1349*$AI$6/200</f>
        <v>0</v>
      </c>
      <c r="N1349" s="120">
        <f t="shared" si="1111"/>
        <v>0</v>
      </c>
      <c r="O1349" s="120">
        <f t="shared" si="1162"/>
        <v>70000</v>
      </c>
      <c r="P1349" s="154">
        <f t="shared" si="1161"/>
        <v>7.5921908893709323E-3</v>
      </c>
      <c r="Q1349" s="154">
        <f t="shared" si="1112"/>
        <v>5.4728275050809679E-3</v>
      </c>
    </row>
    <row r="1350" spans="1:18">
      <c r="A1350" s="102">
        <v>1349</v>
      </c>
      <c r="B1350" s="151" t="s">
        <v>2446</v>
      </c>
      <c r="C1350" s="150">
        <v>41969</v>
      </c>
      <c r="D1350" s="116">
        <v>9380000</v>
      </c>
      <c r="E1350" s="116">
        <v>9295000</v>
      </c>
      <c r="F1350" s="116">
        <v>9380000</v>
      </c>
      <c r="G1350" s="116">
        <v>9380000</v>
      </c>
      <c r="H1350" s="102"/>
      <c r="I1350" s="152">
        <v>0</v>
      </c>
      <c r="J1350" s="152">
        <v>0</v>
      </c>
      <c r="K1350" s="152">
        <v>0</v>
      </c>
      <c r="M1350" s="120">
        <f>J1350*$AI$6/200</f>
        <v>0</v>
      </c>
      <c r="N1350" s="120">
        <f t="shared" si="1111"/>
        <v>0</v>
      </c>
      <c r="O1350" s="120">
        <f t="shared" si="1162"/>
        <v>90000</v>
      </c>
      <c r="P1350" s="154">
        <f t="shared" si="1161"/>
        <v>9.6878363832077503E-3</v>
      </c>
      <c r="Q1350" s="154">
        <f t="shared" si="1112"/>
        <v>1.3065018394451899E-2</v>
      </c>
    </row>
    <row r="1351" spans="1:18">
      <c r="A1351" s="102">
        <v>1350</v>
      </c>
      <c r="B1351" s="151" t="s">
        <v>2445</v>
      </c>
      <c r="C1351" s="150">
        <v>41970</v>
      </c>
      <c r="D1351" s="116">
        <v>9385000</v>
      </c>
      <c r="E1351" s="116">
        <v>9360000</v>
      </c>
      <c r="F1351" s="116">
        <v>9400000</v>
      </c>
      <c r="G1351" s="116">
        <v>9385000</v>
      </c>
      <c r="H1351" s="102"/>
      <c r="I1351" s="153">
        <v>0</v>
      </c>
      <c r="J1351" s="153">
        <v>0</v>
      </c>
      <c r="K1351" s="153">
        <v>0</v>
      </c>
      <c r="M1351" s="120">
        <f>J1351*$AI$6/200</f>
        <v>0</v>
      </c>
      <c r="N1351" s="120">
        <f t="shared" si="1111"/>
        <v>0</v>
      </c>
      <c r="O1351" s="120">
        <f t="shared" si="1162"/>
        <v>5000</v>
      </c>
      <c r="P1351" s="154">
        <f t="shared" si="1161"/>
        <v>5.3304904051172707E-4</v>
      </c>
      <c r="Q1351" s="154">
        <f t="shared" si="1112"/>
        <v>2.6024392400342308E-2</v>
      </c>
    </row>
    <row r="1352" spans="1:18">
      <c r="A1352" s="102">
        <v>1351</v>
      </c>
      <c r="B1352" s="151" t="s">
        <v>2444</v>
      </c>
      <c r="C1352" s="150">
        <v>41972</v>
      </c>
      <c r="D1352" s="116">
        <v>9450000</v>
      </c>
      <c r="E1352" s="116">
        <v>9350000</v>
      </c>
      <c r="F1352" s="116">
        <v>9465000</v>
      </c>
      <c r="G1352" s="116">
        <v>9450000</v>
      </c>
      <c r="H1352" s="102"/>
      <c r="I1352" s="116">
        <f t="shared" ref="I1352:I1415" si="1163">G1352*1.1</f>
        <v>10395000</v>
      </c>
      <c r="J1352" s="116">
        <f t="shared" ref="J1352:J1415" si="1164">G1352/3</f>
        <v>3150000</v>
      </c>
      <c r="K1352" s="120">
        <f t="shared" ref="K1352" si="1165">G1620</f>
        <v>9410000</v>
      </c>
      <c r="L1352" s="120">
        <f t="shared" ref="L1352" si="1166">K1352-I1352</f>
        <v>-985000</v>
      </c>
      <c r="M1352" s="120">
        <f>J1352*$AI$6/200</f>
        <v>393750</v>
      </c>
      <c r="N1352" s="120">
        <f t="shared" ref="N1352:N1415" si="1167">L1352+M1352</f>
        <v>-591250</v>
      </c>
      <c r="O1352" s="120">
        <f t="shared" si="1162"/>
        <v>65000</v>
      </c>
      <c r="P1352" s="154">
        <f t="shared" si="1161"/>
        <v>6.9259456579648373E-3</v>
      </c>
      <c r="Q1352" s="154">
        <f t="shared" ref="Q1352:Q1415" si="1168">SUM(P1347:P1351)</f>
        <v>2.5463349537134125E-2</v>
      </c>
      <c r="R1352" s="102">
        <v>1</v>
      </c>
    </row>
    <row r="1353" spans="1:18">
      <c r="A1353" s="102">
        <v>1352</v>
      </c>
      <c r="B1353" s="151" t="s">
        <v>2443</v>
      </c>
      <c r="C1353" s="150">
        <v>41973</v>
      </c>
      <c r="D1353" s="116">
        <v>9550000</v>
      </c>
      <c r="E1353" s="116">
        <v>9470000</v>
      </c>
      <c r="F1353" s="116">
        <v>9625000</v>
      </c>
      <c r="G1353" s="116">
        <v>9550000</v>
      </c>
      <c r="H1353" s="102"/>
      <c r="I1353" s="152">
        <v>0</v>
      </c>
      <c r="J1353" s="152">
        <v>0</v>
      </c>
      <c r="K1353" s="152">
        <v>0</v>
      </c>
      <c r="M1353" s="120">
        <f>J1353*$AI$6/200</f>
        <v>0</v>
      </c>
      <c r="N1353" s="120">
        <f t="shared" si="1167"/>
        <v>0</v>
      </c>
      <c r="O1353" s="120">
        <f t="shared" si="1162"/>
        <v>100000</v>
      </c>
      <c r="P1353" s="154">
        <f t="shared" si="1161"/>
        <v>1.0582010582010581E-2</v>
      </c>
      <c r="Q1353" s="154">
        <f t="shared" si="1168"/>
        <v>3.2389295195098963E-2</v>
      </c>
    </row>
    <row r="1354" spans="1:18">
      <c r="A1354" s="102">
        <v>1353</v>
      </c>
      <c r="B1354" s="151" t="s">
        <v>2442</v>
      </c>
      <c r="C1354" s="150">
        <v>41974</v>
      </c>
      <c r="D1354" s="116">
        <v>9510000</v>
      </c>
      <c r="E1354" s="116">
        <v>9475000</v>
      </c>
      <c r="F1354" s="116">
        <v>9545000</v>
      </c>
      <c r="G1354" s="116">
        <v>9510000</v>
      </c>
      <c r="H1354" s="102"/>
      <c r="I1354" s="152">
        <v>0</v>
      </c>
      <c r="J1354" s="152">
        <v>0</v>
      </c>
      <c r="K1354" s="152">
        <v>0</v>
      </c>
      <c r="M1354" s="120">
        <f>J1354*$AI$6/200</f>
        <v>0</v>
      </c>
      <c r="N1354" s="120">
        <f t="shared" si="1167"/>
        <v>0</v>
      </c>
      <c r="O1354" s="120">
        <f t="shared" si="1162"/>
        <v>-40000</v>
      </c>
      <c r="P1354" s="154">
        <f t="shared" si="1161"/>
        <v>-4.1884816753926706E-3</v>
      </c>
      <c r="Q1354" s="154">
        <f t="shared" si="1168"/>
        <v>3.5321032553065831E-2</v>
      </c>
    </row>
    <row r="1355" spans="1:18">
      <c r="A1355" s="102">
        <v>1354</v>
      </c>
      <c r="B1355" s="151" t="s">
        <v>2441</v>
      </c>
      <c r="C1355" s="150">
        <v>41975</v>
      </c>
      <c r="D1355" s="116">
        <v>9555000</v>
      </c>
      <c r="E1355" s="116">
        <v>9550000</v>
      </c>
      <c r="F1355" s="116">
        <v>9605000</v>
      </c>
      <c r="G1355" s="116">
        <v>9555000</v>
      </c>
      <c r="H1355" s="102"/>
      <c r="I1355" s="152">
        <v>0</v>
      </c>
      <c r="J1355" s="152">
        <v>0</v>
      </c>
      <c r="K1355" s="152">
        <v>0</v>
      </c>
      <c r="M1355" s="120">
        <f>J1355*$AI$6/200</f>
        <v>0</v>
      </c>
      <c r="N1355" s="120">
        <f t="shared" si="1167"/>
        <v>0</v>
      </c>
      <c r="O1355" s="120">
        <f t="shared" si="1162"/>
        <v>45000</v>
      </c>
      <c r="P1355" s="154">
        <f t="shared" si="1161"/>
        <v>4.7318611987381704E-3</v>
      </c>
      <c r="Q1355" s="154">
        <f t="shared" si="1168"/>
        <v>2.3540359988302225E-2</v>
      </c>
    </row>
    <row r="1356" spans="1:18">
      <c r="A1356" s="102">
        <v>1355</v>
      </c>
      <c r="B1356" s="151" t="s">
        <v>2440</v>
      </c>
      <c r="C1356" s="150">
        <v>41976</v>
      </c>
      <c r="D1356" s="116">
        <v>9560000</v>
      </c>
      <c r="E1356" s="116">
        <v>9530000</v>
      </c>
      <c r="F1356" s="116">
        <v>9580000</v>
      </c>
      <c r="G1356" s="116">
        <v>9560000</v>
      </c>
      <c r="H1356" s="102"/>
      <c r="I1356" s="153">
        <v>0</v>
      </c>
      <c r="J1356" s="153">
        <v>0</v>
      </c>
      <c r="K1356" s="153">
        <v>0</v>
      </c>
      <c r="M1356" s="120">
        <f>J1356*$AI$6/200</f>
        <v>0</v>
      </c>
      <c r="N1356" s="120">
        <f t="shared" si="1167"/>
        <v>0</v>
      </c>
      <c r="O1356" s="120">
        <f t="shared" si="1162"/>
        <v>5000</v>
      </c>
      <c r="P1356" s="154">
        <f t="shared" si="1161"/>
        <v>5.2328623757195189E-4</v>
      </c>
      <c r="Q1356" s="154">
        <f t="shared" si="1168"/>
        <v>1.8584384803832649E-2</v>
      </c>
    </row>
    <row r="1357" spans="1:18">
      <c r="A1357" s="102">
        <v>1356</v>
      </c>
      <c r="B1357" s="151" t="s">
        <v>2439</v>
      </c>
      <c r="C1357" s="150">
        <v>41977</v>
      </c>
      <c r="D1357" s="116">
        <v>9565000</v>
      </c>
      <c r="E1357" s="116">
        <v>9550000</v>
      </c>
      <c r="F1357" s="116">
        <v>9565000</v>
      </c>
      <c r="G1357" s="116">
        <v>9565000</v>
      </c>
      <c r="H1357" s="102"/>
      <c r="I1357" s="116">
        <f t="shared" ref="I1357:I1420" si="1169">G1357*1.1</f>
        <v>10521500</v>
      </c>
      <c r="J1357" s="116">
        <f t="shared" ref="J1357:J1420" si="1170">G1357/3</f>
        <v>3188333.3333333335</v>
      </c>
      <c r="K1357" s="120">
        <f t="shared" ref="K1357" si="1171">G1625</f>
        <v>9535000</v>
      </c>
      <c r="L1357" s="120">
        <f t="shared" ref="L1357" si="1172">K1357-I1357</f>
        <v>-986500</v>
      </c>
      <c r="M1357" s="120">
        <f>J1357*$AI$6/200</f>
        <v>398541.66666666674</v>
      </c>
      <c r="N1357" s="120">
        <f t="shared" si="1167"/>
        <v>-587958.33333333326</v>
      </c>
      <c r="O1357" s="120">
        <f t="shared" si="1162"/>
        <v>5000</v>
      </c>
      <c r="P1357" s="154">
        <f t="shared" si="1161"/>
        <v>5.2301255230125519E-4</v>
      </c>
      <c r="Q1357" s="154">
        <f t="shared" si="1168"/>
        <v>1.8574622000892875E-2</v>
      </c>
      <c r="R1357" s="102">
        <v>1</v>
      </c>
    </row>
    <row r="1358" spans="1:18">
      <c r="A1358" s="102">
        <v>1357</v>
      </c>
      <c r="B1358" s="151" t="s">
        <v>2438</v>
      </c>
      <c r="C1358" s="150">
        <v>41979</v>
      </c>
      <c r="D1358" s="116">
        <v>9490000</v>
      </c>
      <c r="E1358" s="116">
        <v>9490000</v>
      </c>
      <c r="F1358" s="116">
        <v>9520000</v>
      </c>
      <c r="G1358" s="116">
        <v>9490000</v>
      </c>
      <c r="H1358" s="102"/>
      <c r="I1358" s="152">
        <v>0</v>
      </c>
      <c r="J1358" s="152">
        <v>0</v>
      </c>
      <c r="K1358" s="152">
        <v>0</v>
      </c>
      <c r="M1358" s="120">
        <f>J1358*$AI$6/200</f>
        <v>0</v>
      </c>
      <c r="N1358" s="120">
        <f t="shared" si="1167"/>
        <v>0</v>
      </c>
      <c r="O1358" s="120">
        <f t="shared" si="1162"/>
        <v>-75000</v>
      </c>
      <c r="P1358" s="154">
        <f t="shared" si="1161"/>
        <v>-7.8410872974385773E-3</v>
      </c>
      <c r="Q1358" s="154">
        <f t="shared" si="1168"/>
        <v>1.2171688895229286E-2</v>
      </c>
    </row>
    <row r="1359" spans="1:18">
      <c r="A1359" s="102">
        <v>1358</v>
      </c>
      <c r="B1359" s="151" t="s">
        <v>2437</v>
      </c>
      <c r="C1359" s="150">
        <v>41980</v>
      </c>
      <c r="D1359" s="116">
        <v>9570000</v>
      </c>
      <c r="E1359" s="116">
        <v>9510000</v>
      </c>
      <c r="F1359" s="116">
        <v>9580000</v>
      </c>
      <c r="G1359" s="116">
        <v>9570000</v>
      </c>
      <c r="H1359" s="102"/>
      <c r="I1359" s="152">
        <v>0</v>
      </c>
      <c r="J1359" s="152">
        <v>0</v>
      </c>
      <c r="K1359" s="152">
        <v>0</v>
      </c>
      <c r="M1359" s="120">
        <f>J1359*$AI$6/200</f>
        <v>0</v>
      </c>
      <c r="N1359" s="120">
        <f t="shared" si="1167"/>
        <v>0</v>
      </c>
      <c r="O1359" s="120">
        <f t="shared" si="1162"/>
        <v>80000</v>
      </c>
      <c r="P1359" s="154">
        <f t="shared" si="1161"/>
        <v>8.4299262381454156E-3</v>
      </c>
      <c r="Q1359" s="154">
        <f t="shared" si="1168"/>
        <v>-6.2514089842198705E-3</v>
      </c>
    </row>
    <row r="1360" spans="1:18">
      <c r="A1360" s="102">
        <v>1359</v>
      </c>
      <c r="B1360" s="151" t="s">
        <v>2436</v>
      </c>
      <c r="C1360" s="150">
        <v>41981</v>
      </c>
      <c r="D1360" s="116">
        <v>9630000</v>
      </c>
      <c r="E1360" s="116">
        <v>9620000</v>
      </c>
      <c r="F1360" s="116">
        <v>9670000</v>
      </c>
      <c r="G1360" s="116">
        <v>9630000</v>
      </c>
      <c r="H1360" s="102"/>
      <c r="I1360" s="152">
        <v>0</v>
      </c>
      <c r="J1360" s="152">
        <v>0</v>
      </c>
      <c r="K1360" s="152">
        <v>0</v>
      </c>
      <c r="M1360" s="120">
        <f>J1360*$AI$6/200</f>
        <v>0</v>
      </c>
      <c r="N1360" s="120">
        <f t="shared" si="1167"/>
        <v>0</v>
      </c>
      <c r="O1360" s="120">
        <f t="shared" si="1162"/>
        <v>60000</v>
      </c>
      <c r="P1360" s="154">
        <f t="shared" si="1161"/>
        <v>6.269592476489028E-3</v>
      </c>
      <c r="Q1360" s="154">
        <f t="shared" si="1168"/>
        <v>6.3669989293182157E-3</v>
      </c>
    </row>
    <row r="1361" spans="1:18">
      <c r="A1361" s="102">
        <v>1360</v>
      </c>
      <c r="B1361" s="151" t="s">
        <v>2435</v>
      </c>
      <c r="C1361" s="150">
        <v>41982</v>
      </c>
      <c r="D1361" s="116">
        <v>9680000</v>
      </c>
      <c r="E1361" s="116">
        <v>9630000</v>
      </c>
      <c r="F1361" s="116">
        <v>9680000</v>
      </c>
      <c r="G1361" s="116">
        <v>9680000</v>
      </c>
      <c r="H1361" s="102"/>
      <c r="I1361" s="153">
        <v>0</v>
      </c>
      <c r="J1361" s="153">
        <v>0</v>
      </c>
      <c r="K1361" s="153">
        <v>0</v>
      </c>
      <c r="M1361" s="120">
        <f>J1361*$AI$6/200</f>
        <v>0</v>
      </c>
      <c r="N1361" s="120">
        <f t="shared" si="1167"/>
        <v>0</v>
      </c>
      <c r="O1361" s="120">
        <f t="shared" si="1162"/>
        <v>50000</v>
      </c>
      <c r="P1361" s="154">
        <f t="shared" si="1161"/>
        <v>5.1921079958463139E-3</v>
      </c>
      <c r="Q1361" s="154">
        <f t="shared" si="1168"/>
        <v>7.9047302070690724E-3</v>
      </c>
    </row>
    <row r="1362" spans="1:18">
      <c r="A1362" s="102">
        <v>1361</v>
      </c>
      <c r="B1362" s="151" t="s">
        <v>2434</v>
      </c>
      <c r="C1362" s="150">
        <v>41983</v>
      </c>
      <c r="D1362" s="116">
        <v>9810000</v>
      </c>
      <c r="E1362" s="116">
        <v>9675000</v>
      </c>
      <c r="F1362" s="116">
        <v>9810000</v>
      </c>
      <c r="G1362" s="116">
        <v>9810000</v>
      </c>
      <c r="H1362" s="102"/>
      <c r="I1362" s="116">
        <f t="shared" ref="I1362:I1425" si="1173">G1362*1.1</f>
        <v>10791000</v>
      </c>
      <c r="J1362" s="116">
        <f t="shared" ref="J1362:J1425" si="1174">G1362/3</f>
        <v>3270000</v>
      </c>
      <c r="K1362" s="120">
        <f t="shared" ref="K1362" si="1175">G1630</f>
        <v>9300000</v>
      </c>
      <c r="L1362" s="120">
        <f t="shared" ref="L1362" si="1176">K1362-I1362</f>
        <v>-1491000</v>
      </c>
      <c r="M1362" s="120">
        <f>J1362*$AI$6/200</f>
        <v>408750</v>
      </c>
      <c r="N1362" s="120">
        <f t="shared" si="1167"/>
        <v>-1082250</v>
      </c>
      <c r="O1362" s="120">
        <f t="shared" si="1162"/>
        <v>130000</v>
      </c>
      <c r="P1362" s="154">
        <f t="shared" si="1161"/>
        <v>1.3429752066115703E-2</v>
      </c>
      <c r="Q1362" s="154">
        <f t="shared" si="1168"/>
        <v>1.2573551965343436E-2</v>
      </c>
      <c r="R1362" s="102">
        <v>1</v>
      </c>
    </row>
    <row r="1363" spans="1:18">
      <c r="A1363" s="102">
        <v>1362</v>
      </c>
      <c r="B1363" s="151" t="s">
        <v>2433</v>
      </c>
      <c r="C1363" s="150">
        <v>41984</v>
      </c>
      <c r="D1363" s="116">
        <v>9800000</v>
      </c>
      <c r="E1363" s="116">
        <v>9790000</v>
      </c>
      <c r="F1363" s="116">
        <v>9835000</v>
      </c>
      <c r="G1363" s="116">
        <v>9800000</v>
      </c>
      <c r="H1363" s="102"/>
      <c r="I1363" s="152">
        <v>0</v>
      </c>
      <c r="J1363" s="152">
        <v>0</v>
      </c>
      <c r="K1363" s="152">
        <v>0</v>
      </c>
      <c r="M1363" s="120">
        <f>J1363*$AI$6/200</f>
        <v>0</v>
      </c>
      <c r="N1363" s="120">
        <f t="shared" si="1167"/>
        <v>0</v>
      </c>
      <c r="O1363" s="120">
        <f t="shared" si="1162"/>
        <v>-10000</v>
      </c>
      <c r="P1363" s="154">
        <f t="shared" si="1161"/>
        <v>-1.0193679918450561E-3</v>
      </c>
      <c r="Q1363" s="154">
        <f t="shared" si="1168"/>
        <v>2.5480291479157882E-2</v>
      </c>
    </row>
    <row r="1364" spans="1:18">
      <c r="A1364" s="102">
        <v>1363</v>
      </c>
      <c r="B1364" s="151" t="s">
        <v>2432</v>
      </c>
      <c r="C1364" s="150">
        <v>41985</v>
      </c>
      <c r="D1364" s="116">
        <v>9800000</v>
      </c>
      <c r="E1364" s="116">
        <v>9795000</v>
      </c>
      <c r="F1364" s="116">
        <v>9800000</v>
      </c>
      <c r="G1364" s="116">
        <v>9800000</v>
      </c>
      <c r="H1364" s="102"/>
      <c r="I1364" s="152">
        <v>0</v>
      </c>
      <c r="J1364" s="152">
        <v>0</v>
      </c>
      <c r="K1364" s="152">
        <v>0</v>
      </c>
      <c r="M1364" s="120">
        <f>J1364*$AI$6/200</f>
        <v>0</v>
      </c>
      <c r="N1364" s="120">
        <f t="shared" si="1167"/>
        <v>0</v>
      </c>
      <c r="O1364" s="120">
        <f t="shared" si="1162"/>
        <v>0</v>
      </c>
      <c r="P1364" s="154">
        <f t="shared" si="1161"/>
        <v>0</v>
      </c>
      <c r="Q1364" s="154">
        <f t="shared" si="1168"/>
        <v>3.2302010784751402E-2</v>
      </c>
    </row>
    <row r="1365" spans="1:18">
      <c r="A1365" s="102">
        <v>1364</v>
      </c>
      <c r="B1365" s="151" t="s">
        <v>2431</v>
      </c>
      <c r="C1365" s="150">
        <v>41986</v>
      </c>
      <c r="D1365" s="116">
        <v>9800000</v>
      </c>
      <c r="E1365" s="116">
        <v>9795000</v>
      </c>
      <c r="F1365" s="116">
        <v>9800000</v>
      </c>
      <c r="G1365" s="116">
        <v>9800000</v>
      </c>
      <c r="H1365" s="102"/>
      <c r="I1365" s="152">
        <v>0</v>
      </c>
      <c r="J1365" s="152">
        <v>0</v>
      </c>
      <c r="K1365" s="152">
        <v>0</v>
      </c>
      <c r="M1365" s="120">
        <f>J1365*$AI$6/200</f>
        <v>0</v>
      </c>
      <c r="N1365" s="120">
        <f t="shared" si="1167"/>
        <v>0</v>
      </c>
      <c r="O1365" s="120">
        <f t="shared" si="1162"/>
        <v>0</v>
      </c>
      <c r="P1365" s="154">
        <f t="shared" si="1161"/>
        <v>0</v>
      </c>
      <c r="Q1365" s="154">
        <f t="shared" si="1168"/>
        <v>2.3872084546605988E-2</v>
      </c>
    </row>
    <row r="1366" spans="1:18">
      <c r="A1366" s="102">
        <v>1365</v>
      </c>
      <c r="B1366" s="151" t="s">
        <v>2430</v>
      </c>
      <c r="C1366" s="150">
        <v>41987</v>
      </c>
      <c r="D1366" s="116">
        <v>10010000</v>
      </c>
      <c r="E1366" s="116">
        <v>9815000</v>
      </c>
      <c r="F1366" s="116">
        <v>10010000</v>
      </c>
      <c r="G1366" s="116">
        <v>10010000</v>
      </c>
      <c r="H1366" s="102"/>
      <c r="I1366" s="153">
        <v>0</v>
      </c>
      <c r="J1366" s="153">
        <v>0</v>
      </c>
      <c r="K1366" s="153">
        <v>0</v>
      </c>
      <c r="M1366" s="120">
        <f>J1366*$AI$6/200</f>
        <v>0</v>
      </c>
      <c r="N1366" s="120">
        <f t="shared" si="1167"/>
        <v>0</v>
      </c>
      <c r="O1366" s="120">
        <f t="shared" si="1162"/>
        <v>210000</v>
      </c>
      <c r="P1366" s="154">
        <f t="shared" si="1161"/>
        <v>2.1428571428571429E-2</v>
      </c>
      <c r="Q1366" s="154">
        <f t="shared" si="1168"/>
        <v>1.7602492070116958E-2</v>
      </c>
    </row>
    <row r="1367" spans="1:18">
      <c r="A1367" s="102">
        <v>1366</v>
      </c>
      <c r="B1367" s="151" t="s">
        <v>2429</v>
      </c>
      <c r="C1367" s="150">
        <v>41988</v>
      </c>
      <c r="D1367" s="116">
        <v>9960000</v>
      </c>
      <c r="E1367" s="116">
        <v>9950000</v>
      </c>
      <c r="F1367" s="116">
        <v>10120000</v>
      </c>
      <c r="G1367" s="116">
        <v>9960000</v>
      </c>
      <c r="H1367" s="102"/>
      <c r="I1367" s="116">
        <f t="shared" ref="I1367:I1430" si="1177">G1367*1.1</f>
        <v>10956000</v>
      </c>
      <c r="J1367" s="116">
        <f t="shared" ref="J1367:J1430" si="1178">G1367/3</f>
        <v>3320000</v>
      </c>
      <c r="K1367" s="120">
        <f t="shared" ref="K1367" si="1179">G1635</f>
        <v>9155000</v>
      </c>
      <c r="L1367" s="120">
        <f t="shared" ref="L1367" si="1180">K1367-I1367</f>
        <v>-1801000</v>
      </c>
      <c r="M1367" s="120">
        <f>J1367*$AI$6/200</f>
        <v>415000</v>
      </c>
      <c r="N1367" s="120">
        <f t="shared" si="1167"/>
        <v>-1386000</v>
      </c>
      <c r="O1367" s="120">
        <f t="shared" si="1162"/>
        <v>-50000</v>
      </c>
      <c r="P1367" s="154">
        <f t="shared" si="1161"/>
        <v>-4.995004995004995E-3</v>
      </c>
      <c r="Q1367" s="154">
        <f t="shared" si="1168"/>
        <v>3.3838955502842077E-2</v>
      </c>
      <c r="R1367" s="102">
        <v>1</v>
      </c>
    </row>
    <row r="1368" spans="1:18">
      <c r="A1368" s="102">
        <v>1367</v>
      </c>
      <c r="B1368" s="151" t="s">
        <v>2428</v>
      </c>
      <c r="C1368" s="150">
        <v>41989</v>
      </c>
      <c r="D1368" s="116">
        <v>9970000</v>
      </c>
      <c r="E1368" s="116">
        <v>9850000</v>
      </c>
      <c r="F1368" s="116">
        <v>10020000</v>
      </c>
      <c r="G1368" s="116">
        <v>9970000</v>
      </c>
      <c r="H1368" s="102"/>
      <c r="I1368" s="152">
        <v>0</v>
      </c>
      <c r="J1368" s="152">
        <v>0</v>
      </c>
      <c r="K1368" s="152">
        <v>0</v>
      </c>
      <c r="M1368" s="120">
        <f>J1368*$AI$6/200</f>
        <v>0</v>
      </c>
      <c r="N1368" s="120">
        <f t="shared" si="1167"/>
        <v>0</v>
      </c>
      <c r="O1368" s="120">
        <f t="shared" si="1162"/>
        <v>10000</v>
      </c>
      <c r="P1368" s="154">
        <f t="shared" si="1161"/>
        <v>1.004016064257028E-3</v>
      </c>
      <c r="Q1368" s="154">
        <f t="shared" si="1168"/>
        <v>1.5414198441721375E-2</v>
      </c>
    </row>
    <row r="1369" spans="1:18">
      <c r="A1369" s="102">
        <v>1368</v>
      </c>
      <c r="B1369" s="151" t="s">
        <v>2427</v>
      </c>
      <c r="C1369" s="150">
        <v>41990</v>
      </c>
      <c r="D1369" s="116">
        <v>9905000</v>
      </c>
      <c r="E1369" s="116">
        <v>9900000</v>
      </c>
      <c r="F1369" s="116">
        <v>9950000</v>
      </c>
      <c r="G1369" s="116">
        <v>9905000</v>
      </c>
      <c r="H1369" s="102"/>
      <c r="I1369" s="152">
        <v>0</v>
      </c>
      <c r="J1369" s="152">
        <v>0</v>
      </c>
      <c r="K1369" s="152">
        <v>0</v>
      </c>
      <c r="M1369" s="120">
        <f>J1369*$AI$6/200</f>
        <v>0</v>
      </c>
      <c r="N1369" s="120">
        <f t="shared" si="1167"/>
        <v>0</v>
      </c>
      <c r="O1369" s="120">
        <f t="shared" si="1162"/>
        <v>-65000</v>
      </c>
      <c r="P1369" s="154">
        <f t="shared" si="1161"/>
        <v>-6.5195586760280842E-3</v>
      </c>
      <c r="Q1369" s="154">
        <f t="shared" si="1168"/>
        <v>1.743758249782346E-2</v>
      </c>
    </row>
    <row r="1370" spans="1:18">
      <c r="A1370" s="102">
        <v>1369</v>
      </c>
      <c r="B1370" s="151" t="s">
        <v>2426</v>
      </c>
      <c r="C1370" s="150">
        <v>41991</v>
      </c>
      <c r="D1370" s="116">
        <v>9990000</v>
      </c>
      <c r="E1370" s="116">
        <v>9910000</v>
      </c>
      <c r="F1370" s="116">
        <v>9995000</v>
      </c>
      <c r="G1370" s="116">
        <v>9990000</v>
      </c>
      <c r="H1370" s="102"/>
      <c r="I1370" s="152">
        <v>0</v>
      </c>
      <c r="J1370" s="152">
        <v>0</v>
      </c>
      <c r="K1370" s="152">
        <v>0</v>
      </c>
      <c r="M1370" s="120">
        <f>J1370*$AI$6/200</f>
        <v>0</v>
      </c>
      <c r="N1370" s="120">
        <f t="shared" si="1167"/>
        <v>0</v>
      </c>
      <c r="O1370" s="120">
        <f t="shared" si="1162"/>
        <v>85000</v>
      </c>
      <c r="P1370" s="154">
        <f t="shared" si="1161"/>
        <v>8.581524482584554E-3</v>
      </c>
      <c r="Q1370" s="154">
        <f t="shared" si="1168"/>
        <v>1.0918023821795375E-2</v>
      </c>
    </row>
    <row r="1371" spans="1:18">
      <c r="A1371" s="102">
        <v>1370</v>
      </c>
      <c r="B1371" s="151" t="s">
        <v>2425</v>
      </c>
      <c r="C1371" s="150">
        <v>41993</v>
      </c>
      <c r="D1371" s="116">
        <v>9935000</v>
      </c>
      <c r="E1371" s="116">
        <v>9875000</v>
      </c>
      <c r="F1371" s="116">
        <v>9975000</v>
      </c>
      <c r="G1371" s="116">
        <v>9935000</v>
      </c>
      <c r="H1371" s="102"/>
      <c r="I1371" s="153">
        <v>0</v>
      </c>
      <c r="J1371" s="153">
        <v>0</v>
      </c>
      <c r="K1371" s="153">
        <v>0</v>
      </c>
      <c r="M1371" s="120">
        <f>J1371*$AI$6/200</f>
        <v>0</v>
      </c>
      <c r="N1371" s="120">
        <f t="shared" si="1167"/>
        <v>0</v>
      </c>
      <c r="O1371" s="120">
        <f t="shared" si="1162"/>
        <v>-55000</v>
      </c>
      <c r="P1371" s="154">
        <f t="shared" si="1161"/>
        <v>-5.5055055055055055E-3</v>
      </c>
      <c r="Q1371" s="154">
        <f t="shared" si="1168"/>
        <v>1.9499548304379929E-2</v>
      </c>
    </row>
    <row r="1372" spans="1:18">
      <c r="A1372" s="102">
        <v>1371</v>
      </c>
      <c r="B1372" s="151" t="s">
        <v>2424</v>
      </c>
      <c r="C1372" s="150">
        <v>41994</v>
      </c>
      <c r="D1372" s="116">
        <v>9935000</v>
      </c>
      <c r="E1372" s="116">
        <v>9930000</v>
      </c>
      <c r="F1372" s="116">
        <v>9935000</v>
      </c>
      <c r="G1372" s="116">
        <v>9935000</v>
      </c>
      <c r="H1372" s="102"/>
      <c r="I1372" s="116">
        <f t="shared" ref="I1372:I1435" si="1181">G1372*1.1</f>
        <v>10928500</v>
      </c>
      <c r="J1372" s="116">
        <f t="shared" ref="J1372:J1435" si="1182">G1372/3</f>
        <v>3311666.6666666665</v>
      </c>
      <c r="K1372" s="120">
        <f t="shared" ref="K1372" si="1183">G1640</f>
        <v>9180000</v>
      </c>
      <c r="L1372" s="120">
        <f t="shared" ref="L1372" si="1184">K1372-I1372</f>
        <v>-1748500</v>
      </c>
      <c r="M1372" s="120">
        <f>J1372*$AI$6/200</f>
        <v>413958.33333333326</v>
      </c>
      <c r="N1372" s="120">
        <f t="shared" si="1167"/>
        <v>-1334541.6666666667</v>
      </c>
      <c r="O1372" s="120">
        <f t="shared" si="1162"/>
        <v>0</v>
      </c>
      <c r="P1372" s="154">
        <f t="shared" si="1161"/>
        <v>0</v>
      </c>
      <c r="Q1372" s="154">
        <f t="shared" si="1168"/>
        <v>-7.434528629697003E-3</v>
      </c>
      <c r="R1372" s="102">
        <v>1</v>
      </c>
    </row>
    <row r="1373" spans="1:18">
      <c r="A1373" s="102">
        <v>1372</v>
      </c>
      <c r="B1373" s="151" t="s">
        <v>2423</v>
      </c>
      <c r="C1373" s="150">
        <v>41995</v>
      </c>
      <c r="D1373" s="116">
        <v>9960000</v>
      </c>
      <c r="E1373" s="116">
        <v>9910000</v>
      </c>
      <c r="F1373" s="116">
        <v>9960000</v>
      </c>
      <c r="G1373" s="116">
        <v>9960000</v>
      </c>
      <c r="H1373" s="102"/>
      <c r="I1373" s="152">
        <v>0</v>
      </c>
      <c r="J1373" s="152">
        <v>0</v>
      </c>
      <c r="K1373" s="152">
        <v>0</v>
      </c>
      <c r="M1373" s="120">
        <f>J1373*$AI$6/200</f>
        <v>0</v>
      </c>
      <c r="N1373" s="120">
        <f t="shared" si="1167"/>
        <v>0</v>
      </c>
      <c r="O1373" s="120">
        <f t="shared" si="1162"/>
        <v>25000</v>
      </c>
      <c r="P1373" s="154">
        <f t="shared" si="1161"/>
        <v>2.5163563160543532E-3</v>
      </c>
      <c r="Q1373" s="154">
        <f t="shared" si="1168"/>
        <v>-2.4395236346920071E-3</v>
      </c>
    </row>
    <row r="1374" spans="1:18">
      <c r="A1374" s="102">
        <v>1373</v>
      </c>
      <c r="B1374" s="151" t="s">
        <v>2422</v>
      </c>
      <c r="C1374" s="150">
        <v>41996</v>
      </c>
      <c r="D1374" s="116">
        <v>9960000</v>
      </c>
      <c r="E1374" s="116">
        <v>9940000</v>
      </c>
      <c r="F1374" s="116">
        <v>9960000</v>
      </c>
      <c r="G1374" s="116">
        <v>9960000</v>
      </c>
      <c r="H1374" s="102"/>
      <c r="I1374" s="152">
        <v>0</v>
      </c>
      <c r="J1374" s="152">
        <v>0</v>
      </c>
      <c r="K1374" s="152">
        <v>0</v>
      </c>
      <c r="M1374" s="120">
        <f>J1374*$AI$6/200</f>
        <v>0</v>
      </c>
      <c r="N1374" s="120">
        <f t="shared" si="1167"/>
        <v>0</v>
      </c>
      <c r="O1374" s="120">
        <f t="shared" si="1162"/>
        <v>0</v>
      </c>
      <c r="P1374" s="154">
        <f t="shared" si="1161"/>
        <v>0</v>
      </c>
      <c r="Q1374" s="154">
        <f t="shared" si="1168"/>
        <v>-9.2718338289468237E-4</v>
      </c>
    </row>
    <row r="1375" spans="1:18">
      <c r="A1375" s="102">
        <v>1374</v>
      </c>
      <c r="B1375" s="151" t="s">
        <v>2421</v>
      </c>
      <c r="C1375" s="150">
        <v>41997</v>
      </c>
      <c r="D1375" s="116">
        <v>9895000</v>
      </c>
      <c r="E1375" s="116">
        <v>9895000</v>
      </c>
      <c r="F1375" s="116">
        <v>9950000</v>
      </c>
      <c r="G1375" s="116">
        <v>9895000</v>
      </c>
      <c r="H1375" s="102"/>
      <c r="I1375" s="152">
        <v>0</v>
      </c>
      <c r="J1375" s="152">
        <v>0</v>
      </c>
      <c r="K1375" s="152">
        <v>0</v>
      </c>
      <c r="M1375" s="120">
        <f>J1375*$AI$6/200</f>
        <v>0</v>
      </c>
      <c r="N1375" s="120">
        <f t="shared" si="1167"/>
        <v>0</v>
      </c>
      <c r="O1375" s="120">
        <f t="shared" si="1162"/>
        <v>-65000</v>
      </c>
      <c r="P1375" s="154">
        <f t="shared" si="1161"/>
        <v>-6.5261044176706823E-3</v>
      </c>
      <c r="Q1375" s="154">
        <f t="shared" si="1168"/>
        <v>5.5923752931334014E-3</v>
      </c>
    </row>
    <row r="1376" spans="1:18">
      <c r="A1376" s="102">
        <v>1375</v>
      </c>
      <c r="B1376" s="151" t="s">
        <v>2420</v>
      </c>
      <c r="C1376" s="150">
        <v>41998</v>
      </c>
      <c r="D1376" s="116">
        <v>9895000</v>
      </c>
      <c r="E1376" s="116">
        <v>9890000</v>
      </c>
      <c r="F1376" s="116">
        <v>9920000</v>
      </c>
      <c r="G1376" s="116">
        <v>9895000</v>
      </c>
      <c r="H1376" s="102"/>
      <c r="I1376" s="153">
        <v>0</v>
      </c>
      <c r="J1376" s="153">
        <v>0</v>
      </c>
      <c r="K1376" s="153">
        <v>0</v>
      </c>
      <c r="M1376" s="120">
        <f>J1376*$AI$6/200</f>
        <v>0</v>
      </c>
      <c r="N1376" s="120">
        <f t="shared" si="1167"/>
        <v>0</v>
      </c>
      <c r="O1376" s="120">
        <f t="shared" si="1162"/>
        <v>0</v>
      </c>
      <c r="P1376" s="154">
        <f t="shared" si="1161"/>
        <v>0</v>
      </c>
      <c r="Q1376" s="154">
        <f t="shared" si="1168"/>
        <v>-9.515253607121835E-3</v>
      </c>
    </row>
    <row r="1377" spans="1:18">
      <c r="A1377" s="102">
        <v>1376</v>
      </c>
      <c r="B1377" s="151" t="s">
        <v>2419</v>
      </c>
      <c r="C1377" s="150">
        <v>41999</v>
      </c>
      <c r="D1377" s="116">
        <v>9895000</v>
      </c>
      <c r="E1377" s="116">
        <v>9895000</v>
      </c>
      <c r="F1377" s="116">
        <v>9900000</v>
      </c>
      <c r="G1377" s="116">
        <v>9895000</v>
      </c>
      <c r="H1377" s="102"/>
      <c r="I1377" s="116">
        <f t="shared" ref="I1377:I1440" si="1185">G1377*1.1</f>
        <v>10884500</v>
      </c>
      <c r="J1377" s="116">
        <f t="shared" ref="J1377:J1440" si="1186">G1377/3</f>
        <v>3298333.3333333335</v>
      </c>
      <c r="K1377" s="120">
        <f t="shared" ref="K1377" si="1187">G1645</f>
        <v>9070000</v>
      </c>
      <c r="L1377" s="120">
        <f t="shared" ref="L1377" si="1188">K1377-I1377</f>
        <v>-1814500</v>
      </c>
      <c r="M1377" s="120">
        <f>J1377*$AI$6/200</f>
        <v>412291.66666666674</v>
      </c>
      <c r="N1377" s="120">
        <f t="shared" si="1167"/>
        <v>-1402208.3333333333</v>
      </c>
      <c r="O1377" s="120">
        <f t="shared" si="1162"/>
        <v>0</v>
      </c>
      <c r="P1377" s="154">
        <f t="shared" si="1161"/>
        <v>0</v>
      </c>
      <c r="Q1377" s="154">
        <f t="shared" si="1168"/>
        <v>-4.0097481016163287E-3</v>
      </c>
      <c r="R1377" s="102">
        <v>1</v>
      </c>
    </row>
    <row r="1378" spans="1:18">
      <c r="A1378" s="102">
        <v>1377</v>
      </c>
      <c r="B1378" s="151" t="s">
        <v>2418</v>
      </c>
      <c r="C1378" s="150">
        <v>42000</v>
      </c>
      <c r="D1378" s="116">
        <v>9945000</v>
      </c>
      <c r="E1378" s="116">
        <v>9910000</v>
      </c>
      <c r="F1378" s="116">
        <v>9950000</v>
      </c>
      <c r="G1378" s="116">
        <v>9945000</v>
      </c>
      <c r="H1378" s="102"/>
      <c r="I1378" s="152">
        <v>0</v>
      </c>
      <c r="J1378" s="152">
        <v>0</v>
      </c>
      <c r="K1378" s="152">
        <v>0</v>
      </c>
      <c r="M1378" s="120">
        <f>J1378*$AI$6/200</f>
        <v>0</v>
      </c>
      <c r="N1378" s="120">
        <f t="shared" si="1167"/>
        <v>0</v>
      </c>
      <c r="O1378" s="120">
        <f t="shared" si="1162"/>
        <v>50000</v>
      </c>
      <c r="P1378" s="154">
        <f t="shared" si="1161"/>
        <v>5.053057099545225E-3</v>
      </c>
      <c r="Q1378" s="154">
        <f t="shared" si="1168"/>
        <v>-4.0097481016163287E-3</v>
      </c>
    </row>
    <row r="1379" spans="1:18">
      <c r="A1379" s="102">
        <v>1378</v>
      </c>
      <c r="B1379" s="151" t="s">
        <v>2417</v>
      </c>
      <c r="C1379" s="150">
        <v>42001</v>
      </c>
      <c r="D1379" s="116">
        <v>9955000</v>
      </c>
      <c r="E1379" s="116">
        <v>9940000</v>
      </c>
      <c r="F1379" s="116">
        <v>9975000</v>
      </c>
      <c r="G1379" s="116">
        <v>9955000</v>
      </c>
      <c r="H1379" s="102"/>
      <c r="I1379" s="152">
        <v>0</v>
      </c>
      <c r="J1379" s="152">
        <v>0</v>
      </c>
      <c r="K1379" s="152">
        <v>0</v>
      </c>
      <c r="M1379" s="120">
        <f>J1379*$AI$6/200</f>
        <v>0</v>
      </c>
      <c r="N1379" s="120">
        <f t="shared" si="1167"/>
        <v>0</v>
      </c>
      <c r="O1379" s="120">
        <f t="shared" si="1162"/>
        <v>10000</v>
      </c>
      <c r="P1379" s="154">
        <f t="shared" si="1161"/>
        <v>1.0055304172951231E-3</v>
      </c>
      <c r="Q1379" s="154">
        <f t="shared" si="1168"/>
        <v>-1.4730473181254573E-3</v>
      </c>
    </row>
    <row r="1380" spans="1:18">
      <c r="A1380" s="102">
        <v>1379</v>
      </c>
      <c r="B1380" s="151" t="s">
        <v>2416</v>
      </c>
      <c r="C1380" s="150">
        <v>42002</v>
      </c>
      <c r="D1380" s="116">
        <v>9900000</v>
      </c>
      <c r="E1380" s="116">
        <v>9900000</v>
      </c>
      <c r="F1380" s="116">
        <v>9960000</v>
      </c>
      <c r="G1380" s="116">
        <v>9900000</v>
      </c>
      <c r="H1380" s="102"/>
      <c r="I1380" s="152">
        <v>0</v>
      </c>
      <c r="J1380" s="152">
        <v>0</v>
      </c>
      <c r="K1380" s="152">
        <v>0</v>
      </c>
      <c r="M1380" s="120">
        <f>J1380*$AI$6/200</f>
        <v>0</v>
      </c>
      <c r="N1380" s="120">
        <f t="shared" si="1167"/>
        <v>0</v>
      </c>
      <c r="O1380" s="120">
        <f t="shared" si="1162"/>
        <v>-55000</v>
      </c>
      <c r="P1380" s="154">
        <f t="shared" si="1161"/>
        <v>-5.5248618784530384E-3</v>
      </c>
      <c r="Q1380" s="154">
        <f t="shared" si="1168"/>
        <v>-4.6751690083033422E-4</v>
      </c>
    </row>
    <row r="1381" spans="1:18">
      <c r="A1381" s="102">
        <v>1380</v>
      </c>
      <c r="B1381" s="151" t="s">
        <v>2415</v>
      </c>
      <c r="C1381" s="150">
        <v>42003</v>
      </c>
      <c r="D1381" s="116">
        <v>9840000</v>
      </c>
      <c r="E1381" s="116">
        <v>9800000</v>
      </c>
      <c r="F1381" s="116">
        <v>9890000</v>
      </c>
      <c r="G1381" s="116">
        <v>9840000</v>
      </c>
      <c r="H1381" s="102"/>
      <c r="I1381" s="153">
        <v>0</v>
      </c>
      <c r="J1381" s="153">
        <v>0</v>
      </c>
      <c r="K1381" s="153">
        <v>0</v>
      </c>
      <c r="M1381" s="120">
        <f>J1381*$AI$6/200</f>
        <v>0</v>
      </c>
      <c r="N1381" s="120">
        <f t="shared" si="1167"/>
        <v>0</v>
      </c>
      <c r="O1381" s="120">
        <f t="shared" si="1162"/>
        <v>-60000</v>
      </c>
      <c r="P1381" s="154">
        <f t="shared" si="1161"/>
        <v>-6.0606060606060606E-3</v>
      </c>
      <c r="Q1381" s="154">
        <f t="shared" si="1168"/>
        <v>5.3372563838730968E-4</v>
      </c>
    </row>
    <row r="1382" spans="1:18">
      <c r="A1382" s="102">
        <v>1381</v>
      </c>
      <c r="B1382" s="151" t="s">
        <v>2414</v>
      </c>
      <c r="C1382" s="150">
        <v>42004</v>
      </c>
      <c r="D1382" s="116">
        <v>9830000</v>
      </c>
      <c r="E1382" s="116">
        <v>9815000</v>
      </c>
      <c r="F1382" s="116">
        <v>9875000</v>
      </c>
      <c r="G1382" s="116">
        <v>9830000</v>
      </c>
      <c r="H1382" s="102"/>
      <c r="I1382" s="116">
        <f t="shared" ref="I1382:I1445" si="1189">G1382*1.1</f>
        <v>10813000</v>
      </c>
      <c r="J1382" s="116">
        <f t="shared" ref="J1382:J1445" si="1190">G1382/3</f>
        <v>3276666.6666666665</v>
      </c>
      <c r="K1382" s="120">
        <f t="shared" ref="K1382" si="1191">G1650</f>
        <v>9115000</v>
      </c>
      <c r="L1382" s="120">
        <f t="shared" ref="L1382" si="1192">K1382-I1382</f>
        <v>-1698000</v>
      </c>
      <c r="M1382" s="120">
        <f>J1382*$AI$6/200</f>
        <v>409583.33333333326</v>
      </c>
      <c r="N1382" s="120">
        <f t="shared" si="1167"/>
        <v>-1288416.6666666667</v>
      </c>
      <c r="O1382" s="120">
        <f t="shared" si="1162"/>
        <v>-10000</v>
      </c>
      <c r="P1382" s="154">
        <f t="shared" si="1161"/>
        <v>-1.0162601626016261E-3</v>
      </c>
      <c r="Q1382" s="154">
        <f t="shared" si="1168"/>
        <v>-5.5268804222187509E-3</v>
      </c>
      <c r="R1382" s="102">
        <v>1</v>
      </c>
    </row>
    <row r="1383" spans="1:18">
      <c r="A1383" s="102">
        <v>1382</v>
      </c>
      <c r="B1383" s="151" t="s">
        <v>2413</v>
      </c>
      <c r="C1383" s="150">
        <v>42005</v>
      </c>
      <c r="D1383" s="116">
        <v>9770000</v>
      </c>
      <c r="E1383" s="116">
        <v>9755000</v>
      </c>
      <c r="F1383" s="116">
        <v>9780000</v>
      </c>
      <c r="G1383" s="116">
        <v>9770000</v>
      </c>
      <c r="H1383" s="102"/>
      <c r="I1383" s="152">
        <v>0</v>
      </c>
      <c r="J1383" s="152">
        <v>0</v>
      </c>
      <c r="K1383" s="152">
        <v>0</v>
      </c>
      <c r="M1383" s="120">
        <f>J1383*$AI$6/200</f>
        <v>0</v>
      </c>
      <c r="N1383" s="120">
        <f t="shared" si="1167"/>
        <v>0</v>
      </c>
      <c r="O1383" s="120">
        <f t="shared" si="1162"/>
        <v>-60000</v>
      </c>
      <c r="P1383" s="154">
        <f t="shared" si="1161"/>
        <v>-6.1037639877924718E-3</v>
      </c>
      <c r="Q1383" s="154">
        <f t="shared" si="1168"/>
        <v>-6.5431405848203773E-3</v>
      </c>
    </row>
    <row r="1384" spans="1:18">
      <c r="A1384" s="102">
        <v>1383</v>
      </c>
      <c r="B1384" s="151" t="s">
        <v>2412</v>
      </c>
      <c r="C1384" s="150">
        <v>42007</v>
      </c>
      <c r="D1384" s="116">
        <v>9790000</v>
      </c>
      <c r="E1384" s="116">
        <v>9725000</v>
      </c>
      <c r="F1384" s="116">
        <v>9795000</v>
      </c>
      <c r="G1384" s="116">
        <v>9790000</v>
      </c>
      <c r="H1384" s="102"/>
      <c r="I1384" s="152">
        <v>0</v>
      </c>
      <c r="J1384" s="152">
        <v>0</v>
      </c>
      <c r="K1384" s="152">
        <v>0</v>
      </c>
      <c r="M1384" s="120">
        <f>J1384*$AI$6/200</f>
        <v>0</v>
      </c>
      <c r="N1384" s="120">
        <f t="shared" si="1167"/>
        <v>0</v>
      </c>
      <c r="O1384" s="120">
        <f t="shared" si="1162"/>
        <v>20000</v>
      </c>
      <c r="P1384" s="154">
        <f t="shared" si="1161"/>
        <v>2.0470829068577278E-3</v>
      </c>
      <c r="Q1384" s="154">
        <f t="shared" si="1168"/>
        <v>-1.7699961672158076E-2</v>
      </c>
    </row>
    <row r="1385" spans="1:18">
      <c r="A1385" s="102">
        <v>1384</v>
      </c>
      <c r="B1385" s="151" t="s">
        <v>2411</v>
      </c>
      <c r="C1385" s="150">
        <v>42008</v>
      </c>
      <c r="D1385" s="116">
        <v>9815000</v>
      </c>
      <c r="E1385" s="116">
        <v>9805000</v>
      </c>
      <c r="F1385" s="116">
        <v>9850000</v>
      </c>
      <c r="G1385" s="116">
        <v>9815000</v>
      </c>
      <c r="H1385" s="102"/>
      <c r="I1385" s="152">
        <v>0</v>
      </c>
      <c r="J1385" s="152">
        <v>0</v>
      </c>
      <c r="K1385" s="152">
        <v>0</v>
      </c>
      <c r="M1385" s="120">
        <f>J1385*$AI$6/200</f>
        <v>0</v>
      </c>
      <c r="N1385" s="120">
        <f t="shared" si="1167"/>
        <v>0</v>
      </c>
      <c r="O1385" s="120">
        <f t="shared" si="1162"/>
        <v>25000</v>
      </c>
      <c r="P1385" s="154">
        <f t="shared" si="1161"/>
        <v>2.5536261491317671E-3</v>
      </c>
      <c r="Q1385" s="154">
        <f t="shared" si="1168"/>
        <v>-1.6658409182595472E-2</v>
      </c>
    </row>
    <row r="1386" spans="1:18">
      <c r="A1386" s="102">
        <v>1385</v>
      </c>
      <c r="B1386" s="151" t="s">
        <v>2410</v>
      </c>
      <c r="C1386" s="150">
        <v>42009</v>
      </c>
      <c r="D1386" s="116">
        <v>9805000</v>
      </c>
      <c r="E1386" s="116">
        <v>9790000</v>
      </c>
      <c r="F1386" s="116">
        <v>9835000</v>
      </c>
      <c r="G1386" s="116">
        <v>9805000</v>
      </c>
      <c r="H1386" s="102"/>
      <c r="I1386" s="153">
        <v>0</v>
      </c>
      <c r="J1386" s="153">
        <v>0</v>
      </c>
      <c r="K1386" s="153">
        <v>0</v>
      </c>
      <c r="M1386" s="120">
        <f>J1386*$AI$6/200</f>
        <v>0</v>
      </c>
      <c r="N1386" s="120">
        <f t="shared" si="1167"/>
        <v>0</v>
      </c>
      <c r="O1386" s="120">
        <f t="shared" si="1162"/>
        <v>-10000</v>
      </c>
      <c r="P1386" s="154">
        <f t="shared" si="1161"/>
        <v>-1.0188487009679063E-3</v>
      </c>
      <c r="Q1386" s="154">
        <f t="shared" si="1168"/>
        <v>-8.5799211550106631E-3</v>
      </c>
    </row>
    <row r="1387" spans="1:18">
      <c r="A1387" s="102">
        <v>1386</v>
      </c>
      <c r="B1387" s="151" t="s">
        <v>2409</v>
      </c>
      <c r="C1387" s="150">
        <v>42010</v>
      </c>
      <c r="D1387" s="116">
        <v>9935000</v>
      </c>
      <c r="E1387" s="116">
        <v>9865000</v>
      </c>
      <c r="F1387" s="116">
        <v>9940000</v>
      </c>
      <c r="G1387" s="116">
        <v>9935000</v>
      </c>
      <c r="H1387" s="102"/>
      <c r="I1387" s="116">
        <f t="shared" ref="I1387:I1450" si="1193">G1387*1.1</f>
        <v>10928500</v>
      </c>
      <c r="J1387" s="116">
        <f t="shared" ref="J1387:J1450" si="1194">G1387/3</f>
        <v>3311666.6666666665</v>
      </c>
      <c r="K1387" s="120">
        <f t="shared" ref="K1387" si="1195">G1655</f>
        <v>9105000</v>
      </c>
      <c r="L1387" s="120">
        <f t="shared" ref="L1387" si="1196">K1387-I1387</f>
        <v>-1823500</v>
      </c>
      <c r="M1387" s="120">
        <f>J1387*$AI$6/200</f>
        <v>413958.33333333326</v>
      </c>
      <c r="N1387" s="120">
        <f t="shared" si="1167"/>
        <v>-1409541.6666666667</v>
      </c>
      <c r="O1387" s="120">
        <f t="shared" si="1162"/>
        <v>130000</v>
      </c>
      <c r="P1387" s="154">
        <f t="shared" si="1161"/>
        <v>1.3258541560428353E-2</v>
      </c>
      <c r="Q1387" s="154">
        <f t="shared" si="1168"/>
        <v>-3.53816379537251E-3</v>
      </c>
      <c r="R1387" s="102">
        <v>1</v>
      </c>
    </row>
    <row r="1388" spans="1:18">
      <c r="A1388" s="102">
        <v>1387</v>
      </c>
      <c r="B1388" s="151" t="s">
        <v>2408</v>
      </c>
      <c r="C1388" s="150">
        <v>42011</v>
      </c>
      <c r="D1388" s="116">
        <v>9935000</v>
      </c>
      <c r="E1388" s="116">
        <v>9935000</v>
      </c>
      <c r="F1388" s="116">
        <v>10000000</v>
      </c>
      <c r="G1388" s="116">
        <v>9935000</v>
      </c>
      <c r="H1388" s="102"/>
      <c r="I1388" s="152">
        <v>0</v>
      </c>
      <c r="J1388" s="152">
        <v>0</v>
      </c>
      <c r="K1388" s="152">
        <v>0</v>
      </c>
      <c r="M1388" s="120">
        <f>J1388*$AI$6/200</f>
        <v>0</v>
      </c>
      <c r="N1388" s="120">
        <f t="shared" si="1167"/>
        <v>0</v>
      </c>
      <c r="O1388" s="120">
        <f t="shared" si="1162"/>
        <v>0</v>
      </c>
      <c r="P1388" s="154">
        <f t="shared" si="1161"/>
        <v>0</v>
      </c>
      <c r="Q1388" s="154">
        <f t="shared" si="1168"/>
        <v>1.073663792765747E-2</v>
      </c>
    </row>
    <row r="1389" spans="1:18">
      <c r="A1389" s="102">
        <v>1388</v>
      </c>
      <c r="B1389" s="151" t="s">
        <v>2407</v>
      </c>
      <c r="C1389" s="150">
        <v>42012</v>
      </c>
      <c r="D1389" s="116">
        <v>9885000</v>
      </c>
      <c r="E1389" s="116">
        <v>9885000</v>
      </c>
      <c r="F1389" s="116">
        <v>9915000</v>
      </c>
      <c r="G1389" s="116">
        <v>9885000</v>
      </c>
      <c r="H1389" s="102"/>
      <c r="I1389" s="152">
        <v>0</v>
      </c>
      <c r="J1389" s="152">
        <v>0</v>
      </c>
      <c r="K1389" s="152">
        <v>0</v>
      </c>
      <c r="M1389" s="120">
        <f>J1389*$AI$6/200</f>
        <v>0</v>
      </c>
      <c r="N1389" s="120">
        <f t="shared" si="1167"/>
        <v>0</v>
      </c>
      <c r="O1389" s="120">
        <f t="shared" si="1162"/>
        <v>-50000</v>
      </c>
      <c r="P1389" s="154">
        <f t="shared" si="1161"/>
        <v>-5.0327126321087065E-3</v>
      </c>
      <c r="Q1389" s="154">
        <f t="shared" si="1168"/>
        <v>1.6840401915449943E-2</v>
      </c>
    </row>
    <row r="1390" spans="1:18">
      <c r="A1390" s="102">
        <v>1389</v>
      </c>
      <c r="B1390" s="151" t="s">
        <v>2406</v>
      </c>
      <c r="C1390" s="150">
        <v>42014</v>
      </c>
      <c r="D1390" s="116">
        <v>9960000</v>
      </c>
      <c r="E1390" s="116">
        <v>9920000</v>
      </c>
      <c r="F1390" s="116">
        <v>9965000</v>
      </c>
      <c r="G1390" s="116">
        <v>9960000</v>
      </c>
      <c r="H1390" s="102"/>
      <c r="I1390" s="152">
        <v>0</v>
      </c>
      <c r="J1390" s="152">
        <v>0</v>
      </c>
      <c r="K1390" s="152">
        <v>0</v>
      </c>
      <c r="M1390" s="120">
        <f>J1390*$AI$6/200</f>
        <v>0</v>
      </c>
      <c r="N1390" s="120">
        <f t="shared" si="1167"/>
        <v>0</v>
      </c>
      <c r="O1390" s="120">
        <f t="shared" si="1162"/>
        <v>75000</v>
      </c>
      <c r="P1390" s="154">
        <f t="shared" si="1161"/>
        <v>7.5872534142640367E-3</v>
      </c>
      <c r="Q1390" s="154">
        <f t="shared" si="1168"/>
        <v>9.7606063764835091E-3</v>
      </c>
    </row>
    <row r="1391" spans="1:18">
      <c r="A1391" s="102">
        <v>1390</v>
      </c>
      <c r="B1391" s="151" t="s">
        <v>2405</v>
      </c>
      <c r="C1391" s="150">
        <v>42015</v>
      </c>
      <c r="D1391" s="116">
        <v>9925000</v>
      </c>
      <c r="E1391" s="116">
        <v>9925000</v>
      </c>
      <c r="F1391" s="116">
        <v>9955000</v>
      </c>
      <c r="G1391" s="116">
        <v>9925000</v>
      </c>
      <c r="H1391" s="102"/>
      <c r="I1391" s="153">
        <v>0</v>
      </c>
      <c r="J1391" s="153">
        <v>0</v>
      </c>
      <c r="K1391" s="153">
        <v>0</v>
      </c>
      <c r="M1391" s="120">
        <f>J1391*$AI$6/200</f>
        <v>0</v>
      </c>
      <c r="N1391" s="120">
        <f t="shared" si="1167"/>
        <v>0</v>
      </c>
      <c r="O1391" s="120">
        <f t="shared" si="1162"/>
        <v>-35000</v>
      </c>
      <c r="P1391" s="154">
        <f t="shared" si="1161"/>
        <v>-3.5140562248995983E-3</v>
      </c>
      <c r="Q1391" s="154">
        <f t="shared" si="1168"/>
        <v>1.4794233641615778E-2</v>
      </c>
    </row>
    <row r="1392" spans="1:18">
      <c r="A1392" s="102">
        <v>1391</v>
      </c>
      <c r="B1392" s="151" t="s">
        <v>2404</v>
      </c>
      <c r="C1392" s="150">
        <v>42016</v>
      </c>
      <c r="D1392" s="116">
        <v>9880000</v>
      </c>
      <c r="E1392" s="116">
        <v>9875000</v>
      </c>
      <c r="F1392" s="116">
        <v>9950000</v>
      </c>
      <c r="G1392" s="116">
        <v>9880000</v>
      </c>
      <c r="H1392" s="102"/>
      <c r="I1392" s="116">
        <f t="shared" ref="I1392:I1455" si="1197">G1392*1.1</f>
        <v>10868000</v>
      </c>
      <c r="J1392" s="116">
        <f t="shared" ref="J1392:J1455" si="1198">G1392/3</f>
        <v>3293333.3333333335</v>
      </c>
      <c r="K1392" s="120">
        <f t="shared" ref="K1392" si="1199">G1660</f>
        <v>9200000</v>
      </c>
      <c r="L1392" s="120">
        <f t="shared" ref="L1392" si="1200">K1392-I1392</f>
        <v>-1668000</v>
      </c>
      <c r="M1392" s="120">
        <f>J1392*$AI$6/200</f>
        <v>411666.66666666674</v>
      </c>
      <c r="N1392" s="120">
        <f t="shared" si="1167"/>
        <v>-1256333.3333333333</v>
      </c>
      <c r="O1392" s="120">
        <f t="shared" si="1162"/>
        <v>-45000</v>
      </c>
      <c r="P1392" s="154">
        <f t="shared" si="1161"/>
        <v>-4.5340050377833752E-3</v>
      </c>
      <c r="Q1392" s="154">
        <f t="shared" si="1168"/>
        <v>1.2299026117684084E-2</v>
      </c>
      <c r="R1392" s="102">
        <v>1</v>
      </c>
    </row>
    <row r="1393" spans="1:18">
      <c r="A1393" s="102">
        <v>1392</v>
      </c>
      <c r="B1393" s="151" t="s">
        <v>2403</v>
      </c>
      <c r="C1393" s="150">
        <v>42017</v>
      </c>
      <c r="D1393" s="116">
        <v>9915000</v>
      </c>
      <c r="E1393" s="116">
        <v>9915000</v>
      </c>
      <c r="F1393" s="116">
        <v>9945000</v>
      </c>
      <c r="G1393" s="116">
        <v>9915000</v>
      </c>
      <c r="H1393" s="102"/>
      <c r="I1393" s="152">
        <v>0</v>
      </c>
      <c r="J1393" s="152">
        <v>0</v>
      </c>
      <c r="K1393" s="152">
        <v>0</v>
      </c>
      <c r="M1393" s="120">
        <f>J1393*$AI$6/200</f>
        <v>0</v>
      </c>
      <c r="N1393" s="120">
        <f t="shared" si="1167"/>
        <v>0</v>
      </c>
      <c r="O1393" s="120">
        <f t="shared" si="1162"/>
        <v>35000</v>
      </c>
      <c r="P1393" s="154">
        <f t="shared" si="1161"/>
        <v>3.5425101214574899E-3</v>
      </c>
      <c r="Q1393" s="154">
        <f t="shared" si="1168"/>
        <v>-5.4935204805276437E-3</v>
      </c>
    </row>
    <row r="1394" spans="1:18">
      <c r="A1394" s="102">
        <v>1393</v>
      </c>
      <c r="B1394" s="151" t="s">
        <v>2402</v>
      </c>
      <c r="C1394" s="150">
        <v>42018</v>
      </c>
      <c r="D1394" s="116">
        <v>9935000</v>
      </c>
      <c r="E1394" s="116">
        <v>9860000</v>
      </c>
      <c r="F1394" s="116">
        <v>9950000</v>
      </c>
      <c r="G1394" s="116">
        <v>9935000</v>
      </c>
      <c r="H1394" s="102"/>
      <c r="I1394" s="152">
        <v>0</v>
      </c>
      <c r="J1394" s="152">
        <v>0</v>
      </c>
      <c r="K1394" s="152">
        <v>0</v>
      </c>
      <c r="M1394" s="120">
        <f>J1394*$AI$6/200</f>
        <v>0</v>
      </c>
      <c r="N1394" s="120">
        <f t="shared" si="1167"/>
        <v>0</v>
      </c>
      <c r="O1394" s="120">
        <f t="shared" si="1162"/>
        <v>20000</v>
      </c>
      <c r="P1394" s="154">
        <f t="shared" si="1161"/>
        <v>2.017145738779627E-3</v>
      </c>
      <c r="Q1394" s="154">
        <f t="shared" si="1168"/>
        <v>-1.9510103590701538E-3</v>
      </c>
    </row>
    <row r="1395" spans="1:18">
      <c r="A1395" s="102">
        <v>1394</v>
      </c>
      <c r="B1395" s="151" t="s">
        <v>2401</v>
      </c>
      <c r="C1395" s="150">
        <v>42019</v>
      </c>
      <c r="D1395" s="116">
        <v>9980000</v>
      </c>
      <c r="E1395" s="116">
        <v>9900000</v>
      </c>
      <c r="F1395" s="116">
        <v>9980000</v>
      </c>
      <c r="G1395" s="116">
        <v>9980000</v>
      </c>
      <c r="H1395" s="102"/>
      <c r="I1395" s="152">
        <v>0</v>
      </c>
      <c r="J1395" s="152">
        <v>0</v>
      </c>
      <c r="K1395" s="152">
        <v>0</v>
      </c>
      <c r="M1395" s="120">
        <f>J1395*$AI$6/200</f>
        <v>0</v>
      </c>
      <c r="N1395" s="120">
        <f t="shared" si="1167"/>
        <v>0</v>
      </c>
      <c r="O1395" s="120">
        <f t="shared" si="1162"/>
        <v>45000</v>
      </c>
      <c r="P1395" s="154">
        <f t="shared" si="1161"/>
        <v>4.5294413688978363E-3</v>
      </c>
      <c r="Q1395" s="154">
        <f t="shared" si="1168"/>
        <v>5.0988480118181797E-3</v>
      </c>
    </row>
    <row r="1396" spans="1:18">
      <c r="A1396" s="102">
        <v>1395</v>
      </c>
      <c r="B1396" s="151" t="s">
        <v>2400</v>
      </c>
      <c r="C1396" s="150">
        <v>42021</v>
      </c>
      <c r="D1396" s="116">
        <v>10195000</v>
      </c>
      <c r="E1396" s="116">
        <v>10160000</v>
      </c>
      <c r="F1396" s="116">
        <v>10255000</v>
      </c>
      <c r="G1396" s="116">
        <v>10195000</v>
      </c>
      <c r="H1396" s="102"/>
      <c r="I1396" s="153">
        <v>0</v>
      </c>
      <c r="J1396" s="153">
        <v>0</v>
      </c>
      <c r="K1396" s="153">
        <v>0</v>
      </c>
      <c r="M1396" s="120">
        <f>J1396*$AI$6/200</f>
        <v>0</v>
      </c>
      <c r="N1396" s="120">
        <f t="shared" si="1167"/>
        <v>0</v>
      </c>
      <c r="O1396" s="120">
        <f t="shared" si="1162"/>
        <v>215000</v>
      </c>
      <c r="P1396" s="154">
        <f t="shared" si="1161"/>
        <v>2.154308617234469E-2</v>
      </c>
      <c r="Q1396" s="154">
        <f t="shared" si="1168"/>
        <v>2.0410359664519806E-3</v>
      </c>
    </row>
    <row r="1397" spans="1:18">
      <c r="A1397" s="102">
        <v>1396</v>
      </c>
      <c r="B1397" s="151" t="s">
        <v>2399</v>
      </c>
      <c r="C1397" s="150">
        <v>42022</v>
      </c>
      <c r="D1397" s="116">
        <v>10260000</v>
      </c>
      <c r="E1397" s="116">
        <v>10205000</v>
      </c>
      <c r="F1397" s="116">
        <v>10260000</v>
      </c>
      <c r="G1397" s="116">
        <v>10260000</v>
      </c>
      <c r="H1397" s="102"/>
      <c r="I1397" s="116">
        <f t="shared" ref="I1397:I1460" si="1201">G1397*1.1</f>
        <v>11286000</v>
      </c>
      <c r="J1397" s="116">
        <f t="shared" ref="J1397:J1460" si="1202">G1397/3</f>
        <v>3420000</v>
      </c>
      <c r="K1397" s="120">
        <f t="shared" ref="K1397" si="1203">G1665</f>
        <v>9145000</v>
      </c>
      <c r="L1397" s="120">
        <f t="shared" ref="L1397" si="1204">K1397-I1397</f>
        <v>-2141000</v>
      </c>
      <c r="M1397" s="120">
        <f>J1397*$AI$6/200</f>
        <v>427500</v>
      </c>
      <c r="N1397" s="120">
        <f t="shared" si="1167"/>
        <v>-1713500</v>
      </c>
      <c r="O1397" s="120">
        <f t="shared" si="1162"/>
        <v>65000</v>
      </c>
      <c r="P1397" s="154">
        <f t="shared" si="1161"/>
        <v>6.3756743501716525E-3</v>
      </c>
      <c r="Q1397" s="154">
        <f t="shared" si="1168"/>
        <v>2.7098178363696268E-2</v>
      </c>
      <c r="R1397" s="102">
        <v>1</v>
      </c>
    </row>
    <row r="1398" spans="1:18">
      <c r="A1398" s="102">
        <v>1397</v>
      </c>
      <c r="B1398" s="151" t="s">
        <v>2398</v>
      </c>
      <c r="C1398" s="150">
        <v>42023</v>
      </c>
      <c r="D1398" s="116">
        <v>10360000</v>
      </c>
      <c r="E1398" s="116">
        <v>10260000</v>
      </c>
      <c r="F1398" s="116">
        <v>10360000</v>
      </c>
      <c r="G1398" s="116">
        <v>10360000</v>
      </c>
      <c r="H1398" s="102"/>
      <c r="I1398" s="152">
        <v>0</v>
      </c>
      <c r="J1398" s="152">
        <v>0</v>
      </c>
      <c r="K1398" s="152">
        <v>0</v>
      </c>
      <c r="M1398" s="120">
        <f>J1398*$AI$6/200</f>
        <v>0</v>
      </c>
      <c r="N1398" s="120">
        <f t="shared" si="1167"/>
        <v>0</v>
      </c>
      <c r="O1398" s="120">
        <f t="shared" si="1162"/>
        <v>100000</v>
      </c>
      <c r="P1398" s="154">
        <f t="shared" si="1161"/>
        <v>9.7465886939571145E-3</v>
      </c>
      <c r="Q1398" s="154">
        <f t="shared" si="1168"/>
        <v>3.8007857751651296E-2</v>
      </c>
    </row>
    <row r="1399" spans="1:18">
      <c r="A1399" s="102">
        <v>1398</v>
      </c>
      <c r="B1399" s="151" t="s">
        <v>2397</v>
      </c>
      <c r="C1399" s="150">
        <v>42024</v>
      </c>
      <c r="D1399" s="116">
        <v>10380000</v>
      </c>
      <c r="E1399" s="116">
        <v>10305000</v>
      </c>
      <c r="F1399" s="116">
        <v>10385000</v>
      </c>
      <c r="G1399" s="116">
        <v>10380000</v>
      </c>
      <c r="H1399" s="102"/>
      <c r="I1399" s="152">
        <v>0</v>
      </c>
      <c r="J1399" s="152">
        <v>0</v>
      </c>
      <c r="K1399" s="152">
        <v>0</v>
      </c>
      <c r="M1399" s="120">
        <f>J1399*$AI$6/200</f>
        <v>0</v>
      </c>
      <c r="N1399" s="120">
        <f t="shared" si="1167"/>
        <v>0</v>
      </c>
      <c r="O1399" s="120">
        <f t="shared" si="1162"/>
        <v>20000</v>
      </c>
      <c r="P1399" s="154">
        <f t="shared" si="1161"/>
        <v>1.9305019305019305E-3</v>
      </c>
      <c r="Q1399" s="154">
        <f t="shared" si="1168"/>
        <v>4.4211936324150922E-2</v>
      </c>
    </row>
    <row r="1400" spans="1:18">
      <c r="A1400" s="102">
        <v>1399</v>
      </c>
      <c r="B1400" s="151" t="s">
        <v>2396</v>
      </c>
      <c r="C1400" s="150">
        <v>42025</v>
      </c>
      <c r="D1400" s="116">
        <v>10445000</v>
      </c>
      <c r="E1400" s="116">
        <v>10385000</v>
      </c>
      <c r="F1400" s="116">
        <v>10445000</v>
      </c>
      <c r="G1400" s="116">
        <v>10445000</v>
      </c>
      <c r="H1400" s="102"/>
      <c r="I1400" s="152">
        <v>0</v>
      </c>
      <c r="J1400" s="152">
        <v>0</v>
      </c>
      <c r="K1400" s="152">
        <v>0</v>
      </c>
      <c r="M1400" s="120">
        <f>J1400*$AI$6/200</f>
        <v>0</v>
      </c>
      <c r="N1400" s="120">
        <f t="shared" si="1167"/>
        <v>0</v>
      </c>
      <c r="O1400" s="120">
        <f t="shared" si="1162"/>
        <v>65000</v>
      </c>
      <c r="P1400" s="154">
        <f t="shared" si="1161"/>
        <v>6.262042389210019E-3</v>
      </c>
      <c r="Q1400" s="154">
        <f t="shared" si="1168"/>
        <v>4.412529251587323E-2</v>
      </c>
    </row>
    <row r="1401" spans="1:18">
      <c r="A1401" s="102">
        <v>1400</v>
      </c>
      <c r="B1401" s="151" t="s">
        <v>2395</v>
      </c>
      <c r="C1401" s="150">
        <v>42026</v>
      </c>
      <c r="D1401" s="116">
        <v>10380000</v>
      </c>
      <c r="E1401" s="116">
        <v>10380000</v>
      </c>
      <c r="F1401" s="116">
        <v>10400000</v>
      </c>
      <c r="G1401" s="116">
        <v>10380000</v>
      </c>
      <c r="H1401" s="102"/>
      <c r="I1401" s="153">
        <v>0</v>
      </c>
      <c r="J1401" s="153">
        <v>0</v>
      </c>
      <c r="K1401" s="153">
        <v>0</v>
      </c>
      <c r="M1401" s="120">
        <f>J1401*$AI$6/200</f>
        <v>0</v>
      </c>
      <c r="N1401" s="120">
        <f t="shared" si="1167"/>
        <v>0</v>
      </c>
      <c r="O1401" s="120">
        <f t="shared" si="1162"/>
        <v>-65000</v>
      </c>
      <c r="P1401" s="154">
        <f t="shared" si="1161"/>
        <v>-6.2230732407850646E-3</v>
      </c>
      <c r="Q1401" s="154">
        <f t="shared" si="1168"/>
        <v>4.5857893536185412E-2</v>
      </c>
    </row>
    <row r="1402" spans="1:18">
      <c r="A1402" s="102">
        <v>1401</v>
      </c>
      <c r="B1402" s="151" t="s">
        <v>2394</v>
      </c>
      <c r="C1402" s="150">
        <v>42028</v>
      </c>
      <c r="D1402" s="116">
        <v>10390000</v>
      </c>
      <c r="E1402" s="116">
        <v>10385000</v>
      </c>
      <c r="F1402" s="116">
        <v>10425000</v>
      </c>
      <c r="G1402" s="116">
        <v>10390000</v>
      </c>
      <c r="H1402" s="102"/>
      <c r="I1402" s="116">
        <f t="shared" ref="I1402:I1465" si="1205">G1402*1.1</f>
        <v>11429000</v>
      </c>
      <c r="J1402" s="116">
        <f t="shared" ref="J1402:J1465" si="1206">G1402/3</f>
        <v>3463333.3333333335</v>
      </c>
      <c r="K1402" s="120">
        <f t="shared" ref="K1402" si="1207">G1670</f>
        <v>9255000</v>
      </c>
      <c r="L1402" s="120">
        <f t="shared" ref="L1402" si="1208">K1402-I1402</f>
        <v>-2174000</v>
      </c>
      <c r="M1402" s="120">
        <f>J1402*$AI$6/200</f>
        <v>432916.66666666674</v>
      </c>
      <c r="N1402" s="120">
        <f t="shared" si="1167"/>
        <v>-1741083.3333333333</v>
      </c>
      <c r="O1402" s="120">
        <f t="shared" si="1162"/>
        <v>10000</v>
      </c>
      <c r="P1402" s="154">
        <f t="shared" si="1161"/>
        <v>9.6339113680154141E-4</v>
      </c>
      <c r="Q1402" s="154">
        <f t="shared" si="1168"/>
        <v>1.8091734123055651E-2</v>
      </c>
      <c r="R1402" s="102">
        <v>1</v>
      </c>
    </row>
    <row r="1403" spans="1:18">
      <c r="A1403" s="102">
        <v>1402</v>
      </c>
      <c r="B1403" s="151" t="s">
        <v>2393</v>
      </c>
      <c r="C1403" s="150">
        <v>42029</v>
      </c>
      <c r="D1403" s="116">
        <v>10420000</v>
      </c>
      <c r="E1403" s="116">
        <v>10380000</v>
      </c>
      <c r="F1403" s="116">
        <v>10420000</v>
      </c>
      <c r="G1403" s="116">
        <v>10420000</v>
      </c>
      <c r="H1403" s="102"/>
      <c r="I1403" s="152">
        <v>0</v>
      </c>
      <c r="J1403" s="152">
        <v>0</v>
      </c>
      <c r="K1403" s="152">
        <v>0</v>
      </c>
      <c r="M1403" s="120">
        <f>J1403*$AI$6/200</f>
        <v>0</v>
      </c>
      <c r="N1403" s="120">
        <f t="shared" si="1167"/>
        <v>0</v>
      </c>
      <c r="O1403" s="120">
        <f t="shared" si="1162"/>
        <v>30000</v>
      </c>
      <c r="P1403" s="154">
        <f t="shared" si="1161"/>
        <v>2.8873917228103944E-3</v>
      </c>
      <c r="Q1403" s="154">
        <f t="shared" si="1168"/>
        <v>1.2679450909685539E-2</v>
      </c>
    </row>
    <row r="1404" spans="1:18">
      <c r="A1404" s="102">
        <v>1403</v>
      </c>
      <c r="B1404" s="151" t="s">
        <v>2392</v>
      </c>
      <c r="C1404" s="150">
        <v>42030</v>
      </c>
      <c r="D1404" s="116">
        <v>10390000</v>
      </c>
      <c r="E1404" s="116">
        <v>10380000</v>
      </c>
      <c r="F1404" s="116">
        <v>10420000</v>
      </c>
      <c r="G1404" s="116">
        <v>10390000</v>
      </c>
      <c r="H1404" s="102"/>
      <c r="I1404" s="152">
        <v>0</v>
      </c>
      <c r="J1404" s="152">
        <v>0</v>
      </c>
      <c r="K1404" s="152">
        <v>0</v>
      </c>
      <c r="M1404" s="120">
        <f>J1404*$AI$6/200</f>
        <v>0</v>
      </c>
      <c r="N1404" s="120">
        <f t="shared" si="1167"/>
        <v>0</v>
      </c>
      <c r="O1404" s="120">
        <f t="shared" si="1162"/>
        <v>-30000</v>
      </c>
      <c r="P1404" s="154">
        <f t="shared" si="1161"/>
        <v>-2.8790786948176585E-3</v>
      </c>
      <c r="Q1404" s="154">
        <f t="shared" si="1168"/>
        <v>5.8202539385388205E-3</v>
      </c>
    </row>
    <row r="1405" spans="1:18">
      <c r="A1405" s="102">
        <v>1404</v>
      </c>
      <c r="B1405" s="151" t="s">
        <v>2391</v>
      </c>
      <c r="C1405" s="150">
        <v>42031</v>
      </c>
      <c r="D1405" s="116">
        <v>10355000</v>
      </c>
      <c r="E1405" s="116">
        <v>10340000</v>
      </c>
      <c r="F1405" s="116">
        <v>10380000</v>
      </c>
      <c r="G1405" s="116">
        <v>10355000</v>
      </c>
      <c r="H1405" s="102"/>
      <c r="I1405" s="152">
        <v>0</v>
      </c>
      <c r="J1405" s="152">
        <v>0</v>
      </c>
      <c r="K1405" s="152">
        <v>0</v>
      </c>
      <c r="M1405" s="120">
        <f>J1405*$AI$6/200</f>
        <v>0</v>
      </c>
      <c r="N1405" s="120">
        <f t="shared" si="1167"/>
        <v>0</v>
      </c>
      <c r="O1405" s="120">
        <f t="shared" si="1162"/>
        <v>-35000</v>
      </c>
      <c r="P1405" s="154">
        <f t="shared" si="1161"/>
        <v>-3.3686236766121268E-3</v>
      </c>
      <c r="Q1405" s="154">
        <f t="shared" si="1168"/>
        <v>1.0106733132192319E-3</v>
      </c>
    </row>
    <row r="1406" spans="1:18">
      <c r="A1406" s="102">
        <v>1405</v>
      </c>
      <c r="B1406" s="151" t="s">
        <v>2390</v>
      </c>
      <c r="C1406" s="150">
        <v>42032</v>
      </c>
      <c r="D1406" s="116">
        <v>10390000</v>
      </c>
      <c r="E1406" s="116">
        <v>10340000</v>
      </c>
      <c r="F1406" s="116">
        <v>10390000</v>
      </c>
      <c r="G1406" s="116">
        <v>10390000</v>
      </c>
      <c r="H1406" s="102"/>
      <c r="I1406" s="153">
        <v>0</v>
      </c>
      <c r="J1406" s="153">
        <v>0</v>
      </c>
      <c r="K1406" s="153">
        <v>0</v>
      </c>
      <c r="M1406" s="120">
        <f>J1406*$AI$6/200</f>
        <v>0</v>
      </c>
      <c r="N1406" s="120">
        <f t="shared" si="1167"/>
        <v>0</v>
      </c>
      <c r="O1406" s="120">
        <f t="shared" si="1162"/>
        <v>35000</v>
      </c>
      <c r="P1406" s="154">
        <f t="shared" si="1161"/>
        <v>3.3800096571704489E-3</v>
      </c>
      <c r="Q1406" s="154">
        <f t="shared" si="1168"/>
        <v>-8.6199927526029139E-3</v>
      </c>
    </row>
    <row r="1407" spans="1:18">
      <c r="A1407" s="102">
        <v>1406</v>
      </c>
      <c r="B1407" s="151" t="s">
        <v>2389</v>
      </c>
      <c r="C1407" s="150">
        <v>42033</v>
      </c>
      <c r="D1407" s="116">
        <v>10340000</v>
      </c>
      <c r="E1407" s="116">
        <v>10340000</v>
      </c>
      <c r="F1407" s="116">
        <v>10380000</v>
      </c>
      <c r="G1407" s="116">
        <v>10340000</v>
      </c>
      <c r="H1407" s="102"/>
      <c r="I1407" s="116">
        <f t="shared" ref="I1407:I1470" si="1209">G1407*1.1</f>
        <v>11374000</v>
      </c>
      <c r="J1407" s="116">
        <f t="shared" ref="J1407:J1470" si="1210">G1407/3</f>
        <v>3446666.6666666665</v>
      </c>
      <c r="K1407" s="120">
        <f t="shared" ref="K1407" si="1211">G1675</f>
        <v>9345000</v>
      </c>
      <c r="L1407" s="120">
        <f t="shared" ref="L1407" si="1212">K1407-I1407</f>
        <v>-2029000</v>
      </c>
      <c r="M1407" s="120">
        <f>J1407*$AI$6/200</f>
        <v>430833.33333333326</v>
      </c>
      <c r="N1407" s="120">
        <f t="shared" si="1167"/>
        <v>-1598166.6666666667</v>
      </c>
      <c r="O1407" s="120">
        <f t="shared" si="1162"/>
        <v>-50000</v>
      </c>
      <c r="P1407" s="154">
        <f t="shared" si="1161"/>
        <v>-4.8123195380173241E-3</v>
      </c>
      <c r="Q1407" s="154">
        <f t="shared" si="1168"/>
        <v>9.8309014535259958E-4</v>
      </c>
      <c r="R1407" s="102">
        <v>1</v>
      </c>
    </row>
    <row r="1408" spans="1:18">
      <c r="A1408" s="102">
        <v>1407</v>
      </c>
      <c r="B1408" s="151" t="s">
        <v>2388</v>
      </c>
      <c r="C1408" s="150">
        <v>42035</v>
      </c>
      <c r="D1408" s="116">
        <v>10330000</v>
      </c>
      <c r="E1408" s="116">
        <v>10280000</v>
      </c>
      <c r="F1408" s="116">
        <v>10335000</v>
      </c>
      <c r="G1408" s="116">
        <v>10330000</v>
      </c>
      <c r="H1408" s="102"/>
      <c r="I1408" s="152">
        <v>0</v>
      </c>
      <c r="J1408" s="152">
        <v>0</v>
      </c>
      <c r="K1408" s="152">
        <v>0</v>
      </c>
      <c r="M1408" s="120">
        <f>J1408*$AI$6/200</f>
        <v>0</v>
      </c>
      <c r="N1408" s="120">
        <f t="shared" si="1167"/>
        <v>0</v>
      </c>
      <c r="O1408" s="120">
        <f t="shared" si="1162"/>
        <v>-10000</v>
      </c>
      <c r="P1408" s="154">
        <f t="shared" si="1161"/>
        <v>-9.6711798839458415E-4</v>
      </c>
      <c r="Q1408" s="154">
        <f t="shared" si="1168"/>
        <v>-4.792620529466266E-3</v>
      </c>
    </row>
    <row r="1409" spans="1:18">
      <c r="A1409" s="102">
        <v>1408</v>
      </c>
      <c r="B1409" s="151" t="s">
        <v>2387</v>
      </c>
      <c r="C1409" s="150">
        <v>42036</v>
      </c>
      <c r="D1409" s="116">
        <v>10320000</v>
      </c>
      <c r="E1409" s="116">
        <v>10320000</v>
      </c>
      <c r="F1409" s="116">
        <v>10340000</v>
      </c>
      <c r="G1409" s="116">
        <v>10320000</v>
      </c>
      <c r="H1409" s="102"/>
      <c r="I1409" s="152">
        <v>0</v>
      </c>
      <c r="J1409" s="152">
        <v>0</v>
      </c>
      <c r="K1409" s="152">
        <v>0</v>
      </c>
      <c r="M1409" s="120">
        <f>J1409*$AI$6/200</f>
        <v>0</v>
      </c>
      <c r="N1409" s="120">
        <f t="shared" si="1167"/>
        <v>0</v>
      </c>
      <c r="O1409" s="120">
        <f t="shared" si="1162"/>
        <v>-10000</v>
      </c>
      <c r="P1409" s="154">
        <f t="shared" si="1161"/>
        <v>-9.6805421103581804E-4</v>
      </c>
      <c r="Q1409" s="154">
        <f t="shared" si="1168"/>
        <v>-8.6471302406712445E-3</v>
      </c>
    </row>
    <row r="1410" spans="1:18">
      <c r="A1410" s="102">
        <v>1409</v>
      </c>
      <c r="B1410" s="151" t="s">
        <v>2386</v>
      </c>
      <c r="C1410" s="150">
        <v>42037</v>
      </c>
      <c r="D1410" s="116">
        <v>10240000</v>
      </c>
      <c r="E1410" s="116">
        <v>10240000</v>
      </c>
      <c r="F1410" s="116">
        <v>10315000</v>
      </c>
      <c r="G1410" s="116">
        <v>10240000</v>
      </c>
      <c r="H1410" s="102"/>
      <c r="I1410" s="152">
        <v>0</v>
      </c>
      <c r="J1410" s="152">
        <v>0</v>
      </c>
      <c r="K1410" s="152">
        <v>0</v>
      </c>
      <c r="M1410" s="120">
        <f>J1410*$AI$6/200</f>
        <v>0</v>
      </c>
      <c r="N1410" s="120">
        <f t="shared" si="1167"/>
        <v>0</v>
      </c>
      <c r="O1410" s="120">
        <f t="shared" si="1162"/>
        <v>-80000</v>
      </c>
      <c r="P1410" s="154">
        <f t="shared" si="1161"/>
        <v>-7.7519379844961239E-3</v>
      </c>
      <c r="Q1410" s="154">
        <f t="shared" si="1168"/>
        <v>-6.7361057568894045E-3</v>
      </c>
    </row>
    <row r="1411" spans="1:18">
      <c r="A1411" s="102">
        <v>1410</v>
      </c>
      <c r="B1411" s="151" t="s">
        <v>2385</v>
      </c>
      <c r="C1411" s="150">
        <v>42038</v>
      </c>
      <c r="D1411" s="116">
        <v>10260000</v>
      </c>
      <c r="E1411" s="116">
        <v>10250000</v>
      </c>
      <c r="F1411" s="116">
        <v>10320000</v>
      </c>
      <c r="G1411" s="116">
        <v>10260000</v>
      </c>
      <c r="H1411" s="102"/>
      <c r="I1411" s="153">
        <v>0</v>
      </c>
      <c r="J1411" s="153">
        <v>0</v>
      </c>
      <c r="K1411" s="153">
        <v>0</v>
      </c>
      <c r="M1411" s="120">
        <f>J1411*$AI$6/200</f>
        <v>0</v>
      </c>
      <c r="N1411" s="120">
        <f t="shared" si="1167"/>
        <v>0</v>
      </c>
      <c r="O1411" s="120">
        <f t="shared" si="1162"/>
        <v>20000</v>
      </c>
      <c r="P1411" s="154">
        <f t="shared" ref="P1411:P1474" si="1213">O1411/G1410</f>
        <v>1.953125E-3</v>
      </c>
      <c r="Q1411" s="154">
        <f t="shared" si="1168"/>
        <v>-1.1119420064773402E-2</v>
      </c>
    </row>
    <row r="1412" spans="1:18">
      <c r="A1412" s="102">
        <v>1411</v>
      </c>
      <c r="B1412" s="151" t="s">
        <v>2384</v>
      </c>
      <c r="C1412" s="150">
        <v>42039</v>
      </c>
      <c r="D1412" s="116">
        <v>10140000</v>
      </c>
      <c r="E1412" s="116">
        <v>10140000</v>
      </c>
      <c r="F1412" s="116">
        <v>10230000</v>
      </c>
      <c r="G1412" s="116">
        <v>10140000</v>
      </c>
      <c r="H1412" s="102"/>
      <c r="I1412" s="116">
        <f t="shared" ref="I1412:I1475" si="1214">G1412*1.1</f>
        <v>11154000</v>
      </c>
      <c r="J1412" s="116">
        <f t="shared" ref="J1412:J1475" si="1215">G1412/3</f>
        <v>3380000</v>
      </c>
      <c r="K1412" s="120">
        <f t="shared" ref="K1412" si="1216">G1680</f>
        <v>9340000</v>
      </c>
      <c r="L1412" s="120">
        <f t="shared" ref="L1412" si="1217">K1412-I1412</f>
        <v>-1814000</v>
      </c>
      <c r="M1412" s="120">
        <f>J1412*$AI$6/200</f>
        <v>422500</v>
      </c>
      <c r="N1412" s="120">
        <f t="shared" si="1167"/>
        <v>-1391500</v>
      </c>
      <c r="O1412" s="120">
        <f t="shared" ref="O1412:O1475" si="1218">G1412-G1411</f>
        <v>-120000</v>
      </c>
      <c r="P1412" s="154">
        <f t="shared" si="1213"/>
        <v>-1.1695906432748537E-2</v>
      </c>
      <c r="Q1412" s="154">
        <f t="shared" si="1168"/>
        <v>-1.254630472194385E-2</v>
      </c>
      <c r="R1412" s="102">
        <v>1</v>
      </c>
    </row>
    <row r="1413" spans="1:18">
      <c r="A1413" s="102">
        <v>1412</v>
      </c>
      <c r="B1413" s="151" t="s">
        <v>2383</v>
      </c>
      <c r="C1413" s="150">
        <v>42040</v>
      </c>
      <c r="D1413" s="116">
        <v>10090000</v>
      </c>
      <c r="E1413" s="116">
        <v>10090000</v>
      </c>
      <c r="F1413" s="116">
        <v>10150000</v>
      </c>
      <c r="G1413" s="116">
        <v>10090000</v>
      </c>
      <c r="H1413" s="102"/>
      <c r="I1413" s="152">
        <v>0</v>
      </c>
      <c r="J1413" s="152">
        <v>0</v>
      </c>
      <c r="K1413" s="152">
        <v>0</v>
      </c>
      <c r="M1413" s="120">
        <f>J1413*$AI$6/200</f>
        <v>0</v>
      </c>
      <c r="N1413" s="120">
        <f t="shared" si="1167"/>
        <v>0</v>
      </c>
      <c r="O1413" s="120">
        <f t="shared" si="1218"/>
        <v>-50000</v>
      </c>
      <c r="P1413" s="154">
        <f t="shared" si="1213"/>
        <v>-4.9309664694280079E-3</v>
      </c>
      <c r="Q1413" s="154">
        <f t="shared" si="1168"/>
        <v>-1.9429891616675063E-2</v>
      </c>
    </row>
    <row r="1414" spans="1:18">
      <c r="A1414" s="102">
        <v>1413</v>
      </c>
      <c r="B1414" s="151" t="s">
        <v>2382</v>
      </c>
      <c r="C1414" s="150">
        <v>42042</v>
      </c>
      <c r="D1414" s="116">
        <v>9830000</v>
      </c>
      <c r="E1414" s="116">
        <v>9830000</v>
      </c>
      <c r="F1414" s="116">
        <v>9900000</v>
      </c>
      <c r="G1414" s="116">
        <v>9830000</v>
      </c>
      <c r="H1414" s="102"/>
      <c r="I1414" s="152">
        <v>0</v>
      </c>
      <c r="J1414" s="152">
        <v>0</v>
      </c>
      <c r="K1414" s="152">
        <v>0</v>
      </c>
      <c r="M1414" s="120">
        <f>J1414*$AI$6/200</f>
        <v>0</v>
      </c>
      <c r="N1414" s="120">
        <f t="shared" si="1167"/>
        <v>0</v>
      </c>
      <c r="O1414" s="120">
        <f t="shared" si="1218"/>
        <v>-260000</v>
      </c>
      <c r="P1414" s="154">
        <f t="shared" si="1213"/>
        <v>-2.576808721506442E-2</v>
      </c>
      <c r="Q1414" s="154">
        <f t="shared" si="1168"/>
        <v>-2.3393740097708487E-2</v>
      </c>
    </row>
    <row r="1415" spans="1:18">
      <c r="A1415" s="102">
        <v>1414</v>
      </c>
      <c r="B1415" s="151" t="s">
        <v>2381</v>
      </c>
      <c r="C1415" s="150">
        <v>42043</v>
      </c>
      <c r="D1415" s="116">
        <v>9840000</v>
      </c>
      <c r="E1415" s="116">
        <v>9720000</v>
      </c>
      <c r="F1415" s="116">
        <v>9840000</v>
      </c>
      <c r="G1415" s="116">
        <v>9840000</v>
      </c>
      <c r="H1415" s="102"/>
      <c r="I1415" s="152">
        <v>0</v>
      </c>
      <c r="J1415" s="152">
        <v>0</v>
      </c>
      <c r="K1415" s="152">
        <v>0</v>
      </c>
      <c r="M1415" s="120">
        <f>J1415*$AI$6/200</f>
        <v>0</v>
      </c>
      <c r="N1415" s="120">
        <f t="shared" si="1167"/>
        <v>0</v>
      </c>
      <c r="O1415" s="120">
        <f t="shared" si="1218"/>
        <v>10000</v>
      </c>
      <c r="P1415" s="154">
        <f t="shared" si="1213"/>
        <v>1.017293997965412E-3</v>
      </c>
      <c r="Q1415" s="154">
        <f t="shared" si="1168"/>
        <v>-4.8193773101737086E-2</v>
      </c>
    </row>
    <row r="1416" spans="1:18">
      <c r="A1416" s="102">
        <v>1415</v>
      </c>
      <c r="B1416" s="151" t="s">
        <v>2380</v>
      </c>
      <c r="C1416" s="150">
        <v>42044</v>
      </c>
      <c r="D1416" s="116">
        <v>9910000</v>
      </c>
      <c r="E1416" s="116">
        <v>9860000</v>
      </c>
      <c r="F1416" s="116">
        <v>9980000</v>
      </c>
      <c r="G1416" s="116">
        <v>9910000</v>
      </c>
      <c r="H1416" s="102"/>
      <c r="I1416" s="153">
        <v>0</v>
      </c>
      <c r="J1416" s="153">
        <v>0</v>
      </c>
      <c r="K1416" s="153">
        <v>0</v>
      </c>
      <c r="M1416" s="120">
        <f>J1416*$AI$6/200</f>
        <v>0</v>
      </c>
      <c r="N1416" s="120">
        <f t="shared" ref="N1416:N1479" si="1219">L1416+M1416</f>
        <v>0</v>
      </c>
      <c r="O1416" s="120">
        <f t="shared" si="1218"/>
        <v>70000</v>
      </c>
      <c r="P1416" s="154">
        <f t="shared" si="1213"/>
        <v>7.1138211382113818E-3</v>
      </c>
      <c r="Q1416" s="154">
        <f t="shared" ref="Q1416:Q1479" si="1220">SUM(P1411:P1415)</f>
        <v>-3.9424541119275548E-2</v>
      </c>
    </row>
    <row r="1417" spans="1:18">
      <c r="A1417" s="102">
        <v>1416</v>
      </c>
      <c r="B1417" s="151" t="s">
        <v>2379</v>
      </c>
      <c r="C1417" s="150">
        <v>42045</v>
      </c>
      <c r="D1417" s="116">
        <v>9940000</v>
      </c>
      <c r="E1417" s="116">
        <v>9910000</v>
      </c>
      <c r="F1417" s="116">
        <v>9970000</v>
      </c>
      <c r="G1417" s="116">
        <v>9940000</v>
      </c>
      <c r="H1417" s="102"/>
      <c r="I1417" s="116">
        <f t="shared" ref="I1417:I1480" si="1221">G1417*1.1</f>
        <v>10934000</v>
      </c>
      <c r="J1417" s="116">
        <f t="shared" ref="J1417:J1480" si="1222">G1417/3</f>
        <v>3313333.3333333335</v>
      </c>
      <c r="K1417" s="120">
        <f t="shared" ref="K1417" si="1223">G1685</f>
        <v>9655000</v>
      </c>
      <c r="L1417" s="120">
        <f t="shared" ref="L1417" si="1224">K1417-I1417</f>
        <v>-1279000</v>
      </c>
      <c r="M1417" s="120">
        <f>J1417*$AI$6/200</f>
        <v>414166.66666666674</v>
      </c>
      <c r="N1417" s="120">
        <f t="shared" si="1219"/>
        <v>-864833.33333333326</v>
      </c>
      <c r="O1417" s="120">
        <f t="shared" si="1218"/>
        <v>30000</v>
      </c>
      <c r="P1417" s="154">
        <f t="shared" si="1213"/>
        <v>3.0272452068617556E-3</v>
      </c>
      <c r="Q1417" s="154">
        <f t="shared" si="1220"/>
        <v>-3.4263844981064169E-2</v>
      </c>
      <c r="R1417" s="102">
        <v>1</v>
      </c>
    </row>
    <row r="1418" spans="1:18">
      <c r="A1418" s="102">
        <v>1417</v>
      </c>
      <c r="B1418" s="151" t="s">
        <v>2378</v>
      </c>
      <c r="C1418" s="150">
        <v>42047</v>
      </c>
      <c r="D1418" s="116">
        <v>9910000</v>
      </c>
      <c r="E1418" s="116">
        <v>9890000</v>
      </c>
      <c r="F1418" s="116">
        <v>9915000</v>
      </c>
      <c r="G1418" s="116">
        <v>9910000</v>
      </c>
      <c r="H1418" s="102"/>
      <c r="I1418" s="152">
        <v>0</v>
      </c>
      <c r="J1418" s="152">
        <v>0</v>
      </c>
      <c r="K1418" s="152">
        <v>0</v>
      </c>
      <c r="M1418" s="120">
        <f>J1418*$AI$6/200</f>
        <v>0</v>
      </c>
      <c r="N1418" s="120">
        <f t="shared" si="1219"/>
        <v>0</v>
      </c>
      <c r="O1418" s="120">
        <f t="shared" si="1218"/>
        <v>-30000</v>
      </c>
      <c r="P1418" s="154">
        <f t="shared" si="1213"/>
        <v>-3.0181086519114686E-3</v>
      </c>
      <c r="Q1418" s="154">
        <f t="shared" si="1220"/>
        <v>-1.954069334145388E-2</v>
      </c>
    </row>
    <row r="1419" spans="1:18">
      <c r="A1419" s="102">
        <v>1418</v>
      </c>
      <c r="B1419" s="151" t="s">
        <v>2377</v>
      </c>
      <c r="C1419" s="150">
        <v>42049</v>
      </c>
      <c r="D1419" s="116">
        <v>9970000</v>
      </c>
      <c r="E1419" s="116">
        <v>9970000</v>
      </c>
      <c r="F1419" s="116">
        <v>10040000</v>
      </c>
      <c r="G1419" s="116">
        <v>9970000</v>
      </c>
      <c r="H1419" s="102"/>
      <c r="I1419" s="152">
        <v>0</v>
      </c>
      <c r="J1419" s="152">
        <v>0</v>
      </c>
      <c r="K1419" s="152">
        <v>0</v>
      </c>
      <c r="M1419" s="120">
        <f>J1419*$AI$6/200</f>
        <v>0</v>
      </c>
      <c r="N1419" s="120">
        <f t="shared" si="1219"/>
        <v>0</v>
      </c>
      <c r="O1419" s="120">
        <f t="shared" si="1218"/>
        <v>60000</v>
      </c>
      <c r="P1419" s="154">
        <f t="shared" si="1213"/>
        <v>6.0544904137235112E-3</v>
      </c>
      <c r="Q1419" s="154">
        <f t="shared" si="1220"/>
        <v>-1.7627835523937339E-2</v>
      </c>
    </row>
    <row r="1420" spans="1:18">
      <c r="A1420" s="102">
        <v>1419</v>
      </c>
      <c r="B1420" s="151" t="s">
        <v>2376</v>
      </c>
      <c r="C1420" s="150">
        <v>42050</v>
      </c>
      <c r="D1420" s="116">
        <v>9950000</v>
      </c>
      <c r="E1420" s="116">
        <v>9910000</v>
      </c>
      <c r="F1420" s="116">
        <v>9960000</v>
      </c>
      <c r="G1420" s="116">
        <v>9950000</v>
      </c>
      <c r="H1420" s="102"/>
      <c r="I1420" s="152">
        <v>0</v>
      </c>
      <c r="J1420" s="152">
        <v>0</v>
      </c>
      <c r="K1420" s="152">
        <v>0</v>
      </c>
      <c r="M1420" s="120">
        <f>J1420*$AI$6/200</f>
        <v>0</v>
      </c>
      <c r="N1420" s="120">
        <f t="shared" si="1219"/>
        <v>0</v>
      </c>
      <c r="O1420" s="120">
        <f t="shared" si="1218"/>
        <v>-20000</v>
      </c>
      <c r="P1420" s="154">
        <f t="shared" si="1213"/>
        <v>-2.0060180541624875E-3</v>
      </c>
      <c r="Q1420" s="154">
        <f t="shared" si="1220"/>
        <v>1.4194742104850592E-2</v>
      </c>
    </row>
    <row r="1421" spans="1:18">
      <c r="A1421" s="102">
        <v>1420</v>
      </c>
      <c r="B1421" s="151" t="s">
        <v>2375</v>
      </c>
      <c r="C1421" s="150">
        <v>42051</v>
      </c>
      <c r="D1421" s="116">
        <v>9890000</v>
      </c>
      <c r="E1421" s="116">
        <v>9890000</v>
      </c>
      <c r="F1421" s="116">
        <v>9950000</v>
      </c>
      <c r="G1421" s="116">
        <v>9890000</v>
      </c>
      <c r="H1421" s="102"/>
      <c r="I1421" s="153">
        <v>0</v>
      </c>
      <c r="J1421" s="153">
        <v>0</v>
      </c>
      <c r="K1421" s="153">
        <v>0</v>
      </c>
      <c r="M1421" s="120">
        <f>J1421*$AI$6/200</f>
        <v>0</v>
      </c>
      <c r="N1421" s="120">
        <f t="shared" si="1219"/>
        <v>0</v>
      </c>
      <c r="O1421" s="120">
        <f t="shared" si="1218"/>
        <v>-60000</v>
      </c>
      <c r="P1421" s="154">
        <f t="shared" si="1213"/>
        <v>-6.030150753768844E-3</v>
      </c>
      <c r="Q1421" s="154">
        <f t="shared" si="1220"/>
        <v>1.1171430052722692E-2</v>
      </c>
    </row>
    <row r="1422" spans="1:18">
      <c r="A1422" s="102">
        <v>1421</v>
      </c>
      <c r="B1422" s="151" t="s">
        <v>2374</v>
      </c>
      <c r="C1422" s="150">
        <v>42052</v>
      </c>
      <c r="D1422" s="116">
        <v>9750000</v>
      </c>
      <c r="E1422" s="116">
        <v>9750000</v>
      </c>
      <c r="F1422" s="116">
        <v>9790000</v>
      </c>
      <c r="G1422" s="116">
        <v>9750000</v>
      </c>
      <c r="H1422" s="102"/>
      <c r="I1422" s="116">
        <f t="shared" ref="I1422:I1485" si="1225">G1422*1.1</f>
        <v>10725000</v>
      </c>
      <c r="J1422" s="116">
        <f t="shared" ref="J1422:J1485" si="1226">G1422/3</f>
        <v>3250000</v>
      </c>
      <c r="K1422" s="120">
        <f t="shared" ref="K1422" si="1227">G1690</f>
        <v>9305000</v>
      </c>
      <c r="L1422" s="120">
        <f t="shared" ref="L1422" si="1228">K1422-I1422</f>
        <v>-1420000</v>
      </c>
      <c r="M1422" s="120">
        <f>J1422*$AI$6/200</f>
        <v>406250</v>
      </c>
      <c r="N1422" s="120">
        <f t="shared" si="1219"/>
        <v>-1013750</v>
      </c>
      <c r="O1422" s="120">
        <f t="shared" si="1218"/>
        <v>-140000</v>
      </c>
      <c r="P1422" s="154">
        <f t="shared" si="1213"/>
        <v>-1.4155712841253791E-2</v>
      </c>
      <c r="Q1422" s="154">
        <f t="shared" si="1220"/>
        <v>-1.9725418392575328E-3</v>
      </c>
      <c r="R1422" s="102">
        <v>1</v>
      </c>
    </row>
    <row r="1423" spans="1:18">
      <c r="A1423" s="102">
        <v>1422</v>
      </c>
      <c r="B1423" s="151" t="s">
        <v>2373</v>
      </c>
      <c r="C1423" s="150">
        <v>42053</v>
      </c>
      <c r="D1423" s="116">
        <v>9830000</v>
      </c>
      <c r="E1423" s="116">
        <v>9745000</v>
      </c>
      <c r="F1423" s="116">
        <v>9830000</v>
      </c>
      <c r="G1423" s="116">
        <v>9830000</v>
      </c>
      <c r="H1423" s="102"/>
      <c r="I1423" s="152">
        <v>0</v>
      </c>
      <c r="J1423" s="152">
        <v>0</v>
      </c>
      <c r="K1423" s="152">
        <v>0</v>
      </c>
      <c r="M1423" s="120">
        <f>J1423*$AI$6/200</f>
        <v>0</v>
      </c>
      <c r="N1423" s="120">
        <f t="shared" si="1219"/>
        <v>0</v>
      </c>
      <c r="O1423" s="120">
        <f t="shared" si="1218"/>
        <v>80000</v>
      </c>
      <c r="P1423" s="154">
        <f t="shared" si="1213"/>
        <v>8.2051282051282051E-3</v>
      </c>
      <c r="Q1423" s="154">
        <f t="shared" si="1220"/>
        <v>-1.9155499887373081E-2</v>
      </c>
    </row>
    <row r="1424" spans="1:18">
      <c r="A1424" s="102">
        <v>1423</v>
      </c>
      <c r="B1424" s="151" t="s">
        <v>2372</v>
      </c>
      <c r="C1424" s="150">
        <v>42054</v>
      </c>
      <c r="D1424" s="116">
        <v>9920000</v>
      </c>
      <c r="E1424" s="116">
        <v>9855000</v>
      </c>
      <c r="F1424" s="116">
        <v>9935000</v>
      </c>
      <c r="G1424" s="116">
        <v>9920000</v>
      </c>
      <c r="H1424" s="102"/>
      <c r="I1424" s="152">
        <v>0</v>
      </c>
      <c r="J1424" s="152">
        <v>0</v>
      </c>
      <c r="K1424" s="152">
        <v>0</v>
      </c>
      <c r="M1424" s="120">
        <f>J1424*$AI$6/200</f>
        <v>0</v>
      </c>
      <c r="N1424" s="120">
        <f t="shared" si="1219"/>
        <v>0</v>
      </c>
      <c r="O1424" s="120">
        <f t="shared" si="1218"/>
        <v>90000</v>
      </c>
      <c r="P1424" s="154">
        <f t="shared" si="1213"/>
        <v>9.1556459816887082E-3</v>
      </c>
      <c r="Q1424" s="154">
        <f t="shared" si="1220"/>
        <v>-7.9322630303334044E-3</v>
      </c>
    </row>
    <row r="1425" spans="1:18">
      <c r="A1425" s="102">
        <v>1424</v>
      </c>
      <c r="B1425" s="151" t="s">
        <v>2371</v>
      </c>
      <c r="C1425" s="150">
        <v>42056</v>
      </c>
      <c r="D1425" s="116">
        <v>9725000</v>
      </c>
      <c r="E1425" s="116">
        <v>9710000</v>
      </c>
      <c r="F1425" s="116">
        <v>9775000</v>
      </c>
      <c r="G1425" s="116">
        <v>9725000</v>
      </c>
      <c r="H1425" s="102"/>
      <c r="I1425" s="152">
        <v>0</v>
      </c>
      <c r="J1425" s="152">
        <v>0</v>
      </c>
      <c r="K1425" s="152">
        <v>0</v>
      </c>
      <c r="M1425" s="120">
        <f>J1425*$AI$6/200</f>
        <v>0</v>
      </c>
      <c r="N1425" s="120">
        <f t="shared" si="1219"/>
        <v>0</v>
      </c>
      <c r="O1425" s="120">
        <f t="shared" si="1218"/>
        <v>-195000</v>
      </c>
      <c r="P1425" s="154">
        <f t="shared" si="1213"/>
        <v>-1.9657258064516129E-2</v>
      </c>
      <c r="Q1425" s="154">
        <f t="shared" si="1220"/>
        <v>-4.8311074623682091E-3</v>
      </c>
    </row>
    <row r="1426" spans="1:18">
      <c r="A1426" s="102">
        <v>1425</v>
      </c>
      <c r="B1426" s="151" t="s">
        <v>2370</v>
      </c>
      <c r="C1426" s="150">
        <v>42057</v>
      </c>
      <c r="D1426" s="116">
        <v>9795000</v>
      </c>
      <c r="E1426" s="116">
        <v>9750000</v>
      </c>
      <c r="F1426" s="116">
        <v>9805000</v>
      </c>
      <c r="G1426" s="116">
        <v>9795000</v>
      </c>
      <c r="H1426" s="102"/>
      <c r="I1426" s="153">
        <v>0</v>
      </c>
      <c r="J1426" s="153">
        <v>0</v>
      </c>
      <c r="K1426" s="153">
        <v>0</v>
      </c>
      <c r="M1426" s="120">
        <f>J1426*$AI$6/200</f>
        <v>0</v>
      </c>
      <c r="N1426" s="120">
        <f t="shared" si="1219"/>
        <v>0</v>
      </c>
      <c r="O1426" s="120">
        <f t="shared" si="1218"/>
        <v>70000</v>
      </c>
      <c r="P1426" s="154">
        <f t="shared" si="1213"/>
        <v>7.1979434447300775E-3</v>
      </c>
      <c r="Q1426" s="154">
        <f t="shared" si="1220"/>
        <v>-2.2482347472721848E-2</v>
      </c>
    </row>
    <row r="1427" spans="1:18">
      <c r="A1427" s="102">
        <v>1426</v>
      </c>
      <c r="B1427" s="151" t="s">
        <v>2369</v>
      </c>
      <c r="C1427" s="150">
        <v>42058</v>
      </c>
      <c r="D1427" s="116">
        <v>9815000</v>
      </c>
      <c r="E1427" s="116">
        <v>9770000</v>
      </c>
      <c r="F1427" s="116">
        <v>9820000</v>
      </c>
      <c r="G1427" s="116">
        <v>9815000</v>
      </c>
      <c r="H1427" s="102"/>
      <c r="I1427" s="116">
        <f t="shared" ref="I1427:I1490" si="1229">G1427*1.1</f>
        <v>10796500</v>
      </c>
      <c r="J1427" s="116">
        <f t="shared" ref="J1427:J1490" si="1230">G1427/3</f>
        <v>3271666.6666666665</v>
      </c>
      <c r="K1427" s="120">
        <f t="shared" ref="K1427" si="1231">G1695</f>
        <v>9300000</v>
      </c>
      <c r="L1427" s="120">
        <f t="shared" ref="L1427" si="1232">K1427-I1427</f>
        <v>-1496500</v>
      </c>
      <c r="M1427" s="120">
        <f>J1427*$AI$6/200</f>
        <v>408958.33333333326</v>
      </c>
      <c r="N1427" s="120">
        <f t="shared" si="1219"/>
        <v>-1087541.6666666667</v>
      </c>
      <c r="O1427" s="120">
        <f t="shared" si="1218"/>
        <v>20000</v>
      </c>
      <c r="P1427" s="154">
        <f t="shared" si="1213"/>
        <v>2.0418580908626851E-3</v>
      </c>
      <c r="Q1427" s="154">
        <f t="shared" si="1220"/>
        <v>-9.2542532742229296E-3</v>
      </c>
      <c r="R1427" s="102">
        <v>1</v>
      </c>
    </row>
    <row r="1428" spans="1:18">
      <c r="A1428" s="102">
        <v>1427</v>
      </c>
      <c r="B1428" s="151" t="s">
        <v>2368</v>
      </c>
      <c r="C1428" s="150">
        <v>42059</v>
      </c>
      <c r="D1428" s="116">
        <v>9875000</v>
      </c>
      <c r="E1428" s="116">
        <v>9830000</v>
      </c>
      <c r="F1428" s="116">
        <v>9895000</v>
      </c>
      <c r="G1428" s="116">
        <v>9875000</v>
      </c>
      <c r="H1428" s="102"/>
      <c r="I1428" s="152">
        <v>0</v>
      </c>
      <c r="J1428" s="152">
        <v>0</v>
      </c>
      <c r="K1428" s="152">
        <v>0</v>
      </c>
      <c r="M1428" s="120">
        <f>J1428*$AI$6/200</f>
        <v>0</v>
      </c>
      <c r="N1428" s="120">
        <f t="shared" si="1219"/>
        <v>0</v>
      </c>
      <c r="O1428" s="120">
        <f t="shared" si="1218"/>
        <v>60000</v>
      </c>
      <c r="P1428" s="154">
        <f t="shared" si="1213"/>
        <v>6.1130922058074376E-3</v>
      </c>
      <c r="Q1428" s="154">
        <f t="shared" si="1220"/>
        <v>6.9433176578935453E-3</v>
      </c>
    </row>
    <row r="1429" spans="1:18">
      <c r="A1429" s="102">
        <v>1428</v>
      </c>
      <c r="B1429" s="151" t="s">
        <v>2367</v>
      </c>
      <c r="C1429" s="150">
        <v>42060</v>
      </c>
      <c r="D1429" s="116">
        <v>9955000</v>
      </c>
      <c r="E1429" s="116">
        <v>9935000</v>
      </c>
      <c r="F1429" s="116">
        <v>9970000</v>
      </c>
      <c r="G1429" s="116">
        <v>9955000</v>
      </c>
      <c r="H1429" s="102"/>
      <c r="I1429" s="152">
        <v>0</v>
      </c>
      <c r="J1429" s="152">
        <v>0</v>
      </c>
      <c r="K1429" s="152">
        <v>0</v>
      </c>
      <c r="M1429" s="120">
        <f>J1429*$AI$6/200</f>
        <v>0</v>
      </c>
      <c r="N1429" s="120">
        <f t="shared" si="1219"/>
        <v>0</v>
      </c>
      <c r="O1429" s="120">
        <f t="shared" si="1218"/>
        <v>80000</v>
      </c>
      <c r="P1429" s="154">
        <f t="shared" si="1213"/>
        <v>8.1012658227848106E-3</v>
      </c>
      <c r="Q1429" s="154">
        <f t="shared" si="1220"/>
        <v>4.8512816585727795E-3</v>
      </c>
    </row>
    <row r="1430" spans="1:18">
      <c r="A1430" s="102">
        <v>1429</v>
      </c>
      <c r="B1430" s="151" t="s">
        <v>2366</v>
      </c>
      <c r="C1430" s="150">
        <v>42061</v>
      </c>
      <c r="D1430" s="116">
        <v>9940000</v>
      </c>
      <c r="E1430" s="116">
        <v>9940000</v>
      </c>
      <c r="F1430" s="116">
        <v>9995000</v>
      </c>
      <c r="G1430" s="116">
        <v>9940000</v>
      </c>
      <c r="H1430" s="102"/>
      <c r="I1430" s="152">
        <v>0</v>
      </c>
      <c r="J1430" s="152">
        <v>0</v>
      </c>
      <c r="K1430" s="152">
        <v>0</v>
      </c>
      <c r="M1430" s="120">
        <f>J1430*$AI$6/200</f>
        <v>0</v>
      </c>
      <c r="N1430" s="120">
        <f t="shared" si="1219"/>
        <v>0</v>
      </c>
      <c r="O1430" s="120">
        <f t="shared" si="1218"/>
        <v>-15000</v>
      </c>
      <c r="P1430" s="154">
        <f t="shared" si="1213"/>
        <v>-1.5067805123053742E-3</v>
      </c>
      <c r="Q1430" s="154">
        <f t="shared" si="1220"/>
        <v>3.7969014996688828E-3</v>
      </c>
    </row>
    <row r="1431" spans="1:18">
      <c r="A1431" s="102">
        <v>1430</v>
      </c>
      <c r="B1431" s="151" t="s">
        <v>2365</v>
      </c>
      <c r="C1431" s="150">
        <v>42063</v>
      </c>
      <c r="D1431" s="116">
        <v>9905000</v>
      </c>
      <c r="E1431" s="116">
        <v>9840000</v>
      </c>
      <c r="F1431" s="116">
        <v>9905000</v>
      </c>
      <c r="G1431" s="116">
        <v>9905000</v>
      </c>
      <c r="H1431" s="102"/>
      <c r="I1431" s="153">
        <v>0</v>
      </c>
      <c r="J1431" s="153">
        <v>0</v>
      </c>
      <c r="K1431" s="153">
        <v>0</v>
      </c>
      <c r="M1431" s="120">
        <f>J1431*$AI$6/200</f>
        <v>0</v>
      </c>
      <c r="N1431" s="120">
        <f t="shared" si="1219"/>
        <v>0</v>
      </c>
      <c r="O1431" s="120">
        <f t="shared" si="1218"/>
        <v>-35000</v>
      </c>
      <c r="P1431" s="154">
        <f t="shared" si="1213"/>
        <v>-3.5211267605633804E-3</v>
      </c>
      <c r="Q1431" s="154">
        <f t="shared" si="1220"/>
        <v>2.1947379051879639E-2</v>
      </c>
    </row>
    <row r="1432" spans="1:18">
      <c r="A1432" s="102">
        <v>1431</v>
      </c>
      <c r="B1432" s="151" t="s">
        <v>2364</v>
      </c>
      <c r="C1432" s="150">
        <v>42064</v>
      </c>
      <c r="D1432" s="116">
        <v>9880000</v>
      </c>
      <c r="E1432" s="116">
        <v>9870000</v>
      </c>
      <c r="F1432" s="116">
        <v>9920000</v>
      </c>
      <c r="G1432" s="116">
        <v>9880000</v>
      </c>
      <c r="H1432" s="102"/>
      <c r="I1432" s="116">
        <f t="shared" ref="I1432:I1495" si="1233">G1432*1.1</f>
        <v>10868000</v>
      </c>
      <c r="J1432" s="116">
        <f t="shared" ref="J1432:J1495" si="1234">G1432/3</f>
        <v>3293333.3333333335</v>
      </c>
      <c r="K1432" s="120">
        <f t="shared" ref="K1432" si="1235">G1700</f>
        <v>9550000</v>
      </c>
      <c r="L1432" s="120">
        <f t="shared" ref="L1432" si="1236">K1432-I1432</f>
        <v>-1318000</v>
      </c>
      <c r="M1432" s="120">
        <f>J1432*$AI$6/200</f>
        <v>411666.66666666674</v>
      </c>
      <c r="N1432" s="120">
        <f t="shared" si="1219"/>
        <v>-906333.33333333326</v>
      </c>
      <c r="O1432" s="120">
        <f t="shared" si="1218"/>
        <v>-25000</v>
      </c>
      <c r="P1432" s="154">
        <f t="shared" si="1213"/>
        <v>-2.5239777889954568E-3</v>
      </c>
      <c r="Q1432" s="154">
        <f t="shared" si="1220"/>
        <v>1.1228308846586181E-2</v>
      </c>
      <c r="R1432" s="102">
        <v>1</v>
      </c>
    </row>
    <row r="1433" spans="1:18">
      <c r="A1433" s="102">
        <v>1432</v>
      </c>
      <c r="B1433" s="151" t="s">
        <v>2363</v>
      </c>
      <c r="C1433" s="150">
        <v>42065</v>
      </c>
      <c r="D1433" s="116">
        <v>9900000</v>
      </c>
      <c r="E1433" s="116">
        <v>9885000</v>
      </c>
      <c r="F1433" s="116">
        <v>9915000</v>
      </c>
      <c r="G1433" s="116">
        <v>9900000</v>
      </c>
      <c r="H1433" s="102"/>
      <c r="I1433" s="152">
        <v>0</v>
      </c>
      <c r="J1433" s="152">
        <v>0</v>
      </c>
      <c r="K1433" s="152">
        <v>0</v>
      </c>
      <c r="M1433" s="120">
        <f>J1433*$AI$6/200</f>
        <v>0</v>
      </c>
      <c r="N1433" s="120">
        <f t="shared" si="1219"/>
        <v>0</v>
      </c>
      <c r="O1433" s="120">
        <f t="shared" si="1218"/>
        <v>20000</v>
      </c>
      <c r="P1433" s="154">
        <f t="shared" si="1213"/>
        <v>2.0242914979757085E-3</v>
      </c>
      <c r="Q1433" s="154">
        <f t="shared" si="1220"/>
        <v>6.6624729667280362E-3</v>
      </c>
    </row>
    <row r="1434" spans="1:18">
      <c r="A1434" s="102">
        <v>1433</v>
      </c>
      <c r="B1434" s="151" t="s">
        <v>2362</v>
      </c>
      <c r="C1434" s="150">
        <v>42066</v>
      </c>
      <c r="D1434" s="116">
        <v>9820000</v>
      </c>
      <c r="E1434" s="116">
        <v>9800000</v>
      </c>
      <c r="F1434" s="116">
        <v>9870000</v>
      </c>
      <c r="G1434" s="116">
        <v>9820000</v>
      </c>
      <c r="H1434" s="102"/>
      <c r="I1434" s="152">
        <v>0</v>
      </c>
      <c r="J1434" s="152">
        <v>0</v>
      </c>
      <c r="K1434" s="152">
        <v>0</v>
      </c>
      <c r="M1434" s="120">
        <f>J1434*$AI$6/200</f>
        <v>0</v>
      </c>
      <c r="N1434" s="120">
        <f t="shared" si="1219"/>
        <v>0</v>
      </c>
      <c r="O1434" s="120">
        <f t="shared" si="1218"/>
        <v>-80000</v>
      </c>
      <c r="P1434" s="154">
        <f t="shared" si="1213"/>
        <v>-8.0808080808080808E-3</v>
      </c>
      <c r="Q1434" s="154">
        <f t="shared" si="1220"/>
        <v>2.5736722588963075E-3</v>
      </c>
    </row>
    <row r="1435" spans="1:18">
      <c r="A1435" s="102">
        <v>1434</v>
      </c>
      <c r="B1435" s="151" t="s">
        <v>2361</v>
      </c>
      <c r="C1435" s="150">
        <v>42067</v>
      </c>
      <c r="D1435" s="116">
        <v>9820000</v>
      </c>
      <c r="E1435" s="116">
        <v>9795000</v>
      </c>
      <c r="F1435" s="116">
        <v>9825000</v>
      </c>
      <c r="G1435" s="116">
        <v>9820000</v>
      </c>
      <c r="H1435" s="102"/>
      <c r="I1435" s="152">
        <v>0</v>
      </c>
      <c r="J1435" s="152">
        <v>0</v>
      </c>
      <c r="K1435" s="152">
        <v>0</v>
      </c>
      <c r="M1435" s="120">
        <f>J1435*$AI$6/200</f>
        <v>0</v>
      </c>
      <c r="N1435" s="120">
        <f t="shared" si="1219"/>
        <v>0</v>
      </c>
      <c r="O1435" s="120">
        <f t="shared" si="1218"/>
        <v>0</v>
      </c>
      <c r="P1435" s="154">
        <f t="shared" si="1213"/>
        <v>0</v>
      </c>
      <c r="Q1435" s="154">
        <f t="shared" si="1220"/>
        <v>-1.3608401644696583E-2</v>
      </c>
    </row>
    <row r="1436" spans="1:18">
      <c r="A1436" s="102">
        <v>1435</v>
      </c>
      <c r="B1436" s="151" t="s">
        <v>2360</v>
      </c>
      <c r="C1436" s="150">
        <v>42068</v>
      </c>
      <c r="D1436" s="116">
        <v>9795000</v>
      </c>
      <c r="E1436" s="116">
        <v>9790000</v>
      </c>
      <c r="F1436" s="116">
        <v>9805000</v>
      </c>
      <c r="G1436" s="116">
        <v>9795000</v>
      </c>
      <c r="H1436" s="102"/>
      <c r="I1436" s="153">
        <v>0</v>
      </c>
      <c r="J1436" s="153">
        <v>0</v>
      </c>
      <c r="K1436" s="153">
        <v>0</v>
      </c>
      <c r="M1436" s="120">
        <f>J1436*$AI$6/200</f>
        <v>0</v>
      </c>
      <c r="N1436" s="120">
        <f t="shared" si="1219"/>
        <v>0</v>
      </c>
      <c r="O1436" s="120">
        <f t="shared" si="1218"/>
        <v>-25000</v>
      </c>
      <c r="P1436" s="154">
        <f t="shared" si="1213"/>
        <v>-2.5458248472505093E-3</v>
      </c>
      <c r="Q1436" s="154">
        <f t="shared" si="1220"/>
        <v>-1.2101621132391209E-2</v>
      </c>
    </row>
    <row r="1437" spans="1:18">
      <c r="A1437" s="102">
        <v>1436</v>
      </c>
      <c r="B1437" s="151" t="s">
        <v>2359</v>
      </c>
      <c r="C1437" s="150">
        <v>42070</v>
      </c>
      <c r="D1437" s="116">
        <v>9595000</v>
      </c>
      <c r="E1437" s="116">
        <v>9550000</v>
      </c>
      <c r="F1437" s="116">
        <v>9635000</v>
      </c>
      <c r="G1437" s="116">
        <v>9595000</v>
      </c>
      <c r="H1437" s="102"/>
      <c r="I1437" s="116">
        <f t="shared" ref="I1437:I1500" si="1237">G1437*1.1</f>
        <v>10554500</v>
      </c>
      <c r="J1437" s="116">
        <f t="shared" ref="J1437:J1500" si="1238">G1437/3</f>
        <v>3198333.3333333335</v>
      </c>
      <c r="K1437" s="120">
        <f t="shared" ref="K1437" si="1239">G1705</f>
        <v>9550000</v>
      </c>
      <c r="L1437" s="120">
        <f t="shared" ref="L1437" si="1240">K1437-I1437</f>
        <v>-1004500</v>
      </c>
      <c r="M1437" s="120">
        <f>J1437*$AI$6/200</f>
        <v>399791.66666666674</v>
      </c>
      <c r="N1437" s="120">
        <f t="shared" si="1219"/>
        <v>-604708.33333333326</v>
      </c>
      <c r="O1437" s="120">
        <f t="shared" si="1218"/>
        <v>-200000</v>
      </c>
      <c r="P1437" s="154">
        <f t="shared" si="1213"/>
        <v>-2.041858090862685E-2</v>
      </c>
      <c r="Q1437" s="154">
        <f t="shared" si="1220"/>
        <v>-1.112631921907834E-2</v>
      </c>
      <c r="R1437" s="102">
        <v>1</v>
      </c>
    </row>
    <row r="1438" spans="1:18">
      <c r="A1438" s="102">
        <v>1437</v>
      </c>
      <c r="B1438" s="151" t="s">
        <v>2358</v>
      </c>
      <c r="C1438" s="150">
        <v>42071</v>
      </c>
      <c r="D1438" s="116">
        <v>9630000</v>
      </c>
      <c r="E1438" s="116">
        <v>9570000</v>
      </c>
      <c r="F1438" s="116">
        <v>9630000</v>
      </c>
      <c r="G1438" s="116">
        <v>9630000</v>
      </c>
      <c r="H1438" s="102"/>
      <c r="I1438" s="152">
        <v>0</v>
      </c>
      <c r="J1438" s="152">
        <v>0</v>
      </c>
      <c r="K1438" s="152">
        <v>0</v>
      </c>
      <c r="M1438" s="120">
        <f>J1438*$AI$6/200</f>
        <v>0</v>
      </c>
      <c r="N1438" s="120">
        <f t="shared" si="1219"/>
        <v>0</v>
      </c>
      <c r="O1438" s="120">
        <f t="shared" si="1218"/>
        <v>35000</v>
      </c>
      <c r="P1438" s="154">
        <f t="shared" si="1213"/>
        <v>3.6477331943720686E-3</v>
      </c>
      <c r="Q1438" s="154">
        <f t="shared" si="1220"/>
        <v>-2.9020922338709731E-2</v>
      </c>
    </row>
    <row r="1439" spans="1:18">
      <c r="A1439" s="102">
        <v>1438</v>
      </c>
      <c r="B1439" s="151" t="s">
        <v>2357</v>
      </c>
      <c r="C1439" s="150">
        <v>42072</v>
      </c>
      <c r="D1439" s="116">
        <v>9595000</v>
      </c>
      <c r="E1439" s="116">
        <v>9590000</v>
      </c>
      <c r="F1439" s="116">
        <v>9665000</v>
      </c>
      <c r="G1439" s="116">
        <v>9595000</v>
      </c>
      <c r="H1439" s="102"/>
      <c r="I1439" s="152">
        <v>0</v>
      </c>
      <c r="J1439" s="152">
        <v>0</v>
      </c>
      <c r="K1439" s="152">
        <v>0</v>
      </c>
      <c r="M1439" s="120">
        <f>J1439*$AI$6/200</f>
        <v>0</v>
      </c>
      <c r="N1439" s="120">
        <f t="shared" si="1219"/>
        <v>0</v>
      </c>
      <c r="O1439" s="120">
        <f t="shared" si="1218"/>
        <v>-35000</v>
      </c>
      <c r="P1439" s="154">
        <f t="shared" si="1213"/>
        <v>-3.6344755970924196E-3</v>
      </c>
      <c r="Q1439" s="154">
        <f t="shared" si="1220"/>
        <v>-2.7397480642313371E-2</v>
      </c>
    </row>
    <row r="1440" spans="1:18">
      <c r="A1440" s="102">
        <v>1439</v>
      </c>
      <c r="B1440" s="151" t="s">
        <v>2356</v>
      </c>
      <c r="C1440" s="150">
        <v>42073</v>
      </c>
      <c r="D1440" s="116">
        <v>9550000</v>
      </c>
      <c r="E1440" s="116">
        <v>9515000</v>
      </c>
      <c r="F1440" s="116">
        <v>9565000</v>
      </c>
      <c r="G1440" s="116">
        <v>9550000</v>
      </c>
      <c r="H1440" s="102"/>
      <c r="I1440" s="152">
        <v>0</v>
      </c>
      <c r="J1440" s="152">
        <v>0</v>
      </c>
      <c r="K1440" s="152">
        <v>0</v>
      </c>
      <c r="M1440" s="120">
        <f>J1440*$AI$6/200</f>
        <v>0</v>
      </c>
      <c r="N1440" s="120">
        <f t="shared" si="1219"/>
        <v>0</v>
      </c>
      <c r="O1440" s="120">
        <f t="shared" si="1218"/>
        <v>-45000</v>
      </c>
      <c r="P1440" s="154">
        <f t="shared" si="1213"/>
        <v>-4.6899426784783741E-3</v>
      </c>
      <c r="Q1440" s="154">
        <f t="shared" si="1220"/>
        <v>-2.2951148158597709E-2</v>
      </c>
    </row>
    <row r="1441" spans="1:18">
      <c r="A1441" s="102">
        <v>1440</v>
      </c>
      <c r="B1441" s="151" t="s">
        <v>2355</v>
      </c>
      <c r="C1441" s="150">
        <v>42074</v>
      </c>
      <c r="D1441" s="116">
        <v>9415000</v>
      </c>
      <c r="E1441" s="116">
        <v>9415000</v>
      </c>
      <c r="F1441" s="116">
        <v>9555000</v>
      </c>
      <c r="G1441" s="116">
        <v>9415000</v>
      </c>
      <c r="H1441" s="102"/>
      <c r="I1441" s="153">
        <v>0</v>
      </c>
      <c r="J1441" s="153">
        <v>0</v>
      </c>
      <c r="K1441" s="153">
        <v>0</v>
      </c>
      <c r="M1441" s="120">
        <f>J1441*$AI$6/200</f>
        <v>0</v>
      </c>
      <c r="N1441" s="120">
        <f t="shared" si="1219"/>
        <v>0</v>
      </c>
      <c r="O1441" s="120">
        <f t="shared" si="1218"/>
        <v>-135000</v>
      </c>
      <c r="P1441" s="154">
        <f t="shared" si="1213"/>
        <v>-1.4136125654450262E-2</v>
      </c>
      <c r="Q1441" s="154">
        <f t="shared" si="1220"/>
        <v>-2.7641090837076082E-2</v>
      </c>
    </row>
    <row r="1442" spans="1:18">
      <c r="A1442" s="102">
        <v>1441</v>
      </c>
      <c r="B1442" s="151" t="s">
        <v>2354</v>
      </c>
      <c r="C1442" s="150">
        <v>42075</v>
      </c>
      <c r="D1442" s="116">
        <v>9420000</v>
      </c>
      <c r="E1442" s="116">
        <v>9350000</v>
      </c>
      <c r="F1442" s="116">
        <v>9470000</v>
      </c>
      <c r="G1442" s="116">
        <v>9420000</v>
      </c>
      <c r="H1442" s="102"/>
      <c r="I1442" s="116">
        <f t="shared" ref="I1442:I1505" si="1241">G1442*1.1</f>
        <v>10362000</v>
      </c>
      <c r="J1442" s="116">
        <f t="shared" ref="J1442:J1505" si="1242">G1442/3</f>
        <v>3140000</v>
      </c>
      <c r="K1442" s="120">
        <f t="shared" ref="K1442" si="1243">G1710</f>
        <v>9725000</v>
      </c>
      <c r="L1442" s="120">
        <f t="shared" ref="L1442" si="1244">K1442-I1442</f>
        <v>-637000</v>
      </c>
      <c r="M1442" s="120">
        <f>J1442*$AI$6/200</f>
        <v>392500</v>
      </c>
      <c r="N1442" s="120">
        <f t="shared" si="1219"/>
        <v>-244500</v>
      </c>
      <c r="O1442" s="120">
        <f t="shared" si="1218"/>
        <v>5000</v>
      </c>
      <c r="P1442" s="154">
        <f t="shared" si="1213"/>
        <v>5.3106744556558679E-4</v>
      </c>
      <c r="Q1442" s="154">
        <f t="shared" si="1220"/>
        <v>-3.9231391644275838E-2</v>
      </c>
      <c r="R1442" s="102">
        <v>1</v>
      </c>
    </row>
    <row r="1443" spans="1:18">
      <c r="A1443" s="102">
        <v>1442</v>
      </c>
      <c r="B1443" s="151" t="s">
        <v>2353</v>
      </c>
      <c r="C1443" s="150">
        <v>42077</v>
      </c>
      <c r="D1443" s="116">
        <v>9120000</v>
      </c>
      <c r="E1443" s="116">
        <v>9120000</v>
      </c>
      <c r="F1443" s="116">
        <v>9290000</v>
      </c>
      <c r="G1443" s="116">
        <v>9120000</v>
      </c>
      <c r="H1443" s="102"/>
      <c r="I1443" s="152">
        <v>0</v>
      </c>
      <c r="J1443" s="152">
        <v>0</v>
      </c>
      <c r="K1443" s="152">
        <v>0</v>
      </c>
      <c r="M1443" s="120">
        <f>J1443*$AI$6/200</f>
        <v>0</v>
      </c>
      <c r="N1443" s="120">
        <f t="shared" si="1219"/>
        <v>0</v>
      </c>
      <c r="O1443" s="120">
        <f t="shared" si="1218"/>
        <v>-300000</v>
      </c>
      <c r="P1443" s="154">
        <f t="shared" si="1213"/>
        <v>-3.1847133757961783E-2</v>
      </c>
      <c r="Q1443" s="154">
        <f t="shared" si="1220"/>
        <v>-1.8281743290083398E-2</v>
      </c>
    </row>
    <row r="1444" spans="1:18">
      <c r="A1444" s="102">
        <v>1443</v>
      </c>
      <c r="B1444" s="151" t="s">
        <v>2352</v>
      </c>
      <c r="C1444" s="150">
        <v>42078</v>
      </c>
      <c r="D1444" s="116">
        <v>9120000</v>
      </c>
      <c r="E1444" s="116">
        <v>9000000</v>
      </c>
      <c r="F1444" s="116">
        <v>9220000</v>
      </c>
      <c r="G1444" s="116">
        <v>9120000</v>
      </c>
      <c r="H1444" s="102"/>
      <c r="I1444" s="152">
        <v>0</v>
      </c>
      <c r="J1444" s="152">
        <v>0</v>
      </c>
      <c r="K1444" s="152">
        <v>0</v>
      </c>
      <c r="M1444" s="120">
        <f>J1444*$AI$6/200</f>
        <v>0</v>
      </c>
      <c r="N1444" s="120">
        <f t="shared" si="1219"/>
        <v>0</v>
      </c>
      <c r="O1444" s="120">
        <f t="shared" si="1218"/>
        <v>0</v>
      </c>
      <c r="P1444" s="154">
        <f t="shared" si="1213"/>
        <v>0</v>
      </c>
      <c r="Q1444" s="154">
        <f t="shared" si="1220"/>
        <v>-5.3776610242417255E-2</v>
      </c>
    </row>
    <row r="1445" spans="1:18">
      <c r="A1445" s="102">
        <v>1444</v>
      </c>
      <c r="B1445" s="151" t="s">
        <v>2351</v>
      </c>
      <c r="C1445" s="150">
        <v>42079</v>
      </c>
      <c r="D1445" s="116">
        <v>9220000</v>
      </c>
      <c r="E1445" s="116">
        <v>9170000</v>
      </c>
      <c r="F1445" s="116">
        <v>9360000</v>
      </c>
      <c r="G1445" s="116">
        <v>9220000</v>
      </c>
      <c r="H1445" s="102"/>
      <c r="I1445" s="152">
        <v>0</v>
      </c>
      <c r="J1445" s="152">
        <v>0</v>
      </c>
      <c r="K1445" s="152">
        <v>0</v>
      </c>
      <c r="M1445" s="120">
        <f>J1445*$AI$6/200</f>
        <v>0</v>
      </c>
      <c r="N1445" s="120">
        <f t="shared" si="1219"/>
        <v>0</v>
      </c>
      <c r="O1445" s="120">
        <f t="shared" si="1218"/>
        <v>100000</v>
      </c>
      <c r="P1445" s="154">
        <f t="shared" si="1213"/>
        <v>1.0964912280701754E-2</v>
      </c>
      <c r="Q1445" s="154">
        <f t="shared" si="1220"/>
        <v>-5.0142134645324833E-2</v>
      </c>
    </row>
    <row r="1446" spans="1:18">
      <c r="A1446" s="102">
        <v>1445</v>
      </c>
      <c r="B1446" s="151" t="s">
        <v>2350</v>
      </c>
      <c r="C1446" s="150">
        <v>42080</v>
      </c>
      <c r="D1446" s="116">
        <v>9350000</v>
      </c>
      <c r="E1446" s="116">
        <v>9235000</v>
      </c>
      <c r="F1446" s="116">
        <v>9350000</v>
      </c>
      <c r="G1446" s="116">
        <v>9350000</v>
      </c>
      <c r="H1446" s="102"/>
      <c r="I1446" s="153">
        <v>0</v>
      </c>
      <c r="J1446" s="153">
        <v>0</v>
      </c>
      <c r="K1446" s="153">
        <v>0</v>
      </c>
      <c r="M1446" s="120">
        <f>J1446*$AI$6/200</f>
        <v>0</v>
      </c>
      <c r="N1446" s="120">
        <f t="shared" si="1219"/>
        <v>0</v>
      </c>
      <c r="O1446" s="120">
        <f t="shared" si="1218"/>
        <v>130000</v>
      </c>
      <c r="P1446" s="154">
        <f t="shared" si="1213"/>
        <v>1.4099783080260303E-2</v>
      </c>
      <c r="Q1446" s="154">
        <f t="shared" si="1220"/>
        <v>-3.4487279686144706E-2</v>
      </c>
    </row>
    <row r="1447" spans="1:18">
      <c r="A1447" s="102">
        <v>1446</v>
      </c>
      <c r="B1447" s="151" t="s">
        <v>2349</v>
      </c>
      <c r="C1447" s="150">
        <v>42081</v>
      </c>
      <c r="D1447" s="116">
        <v>9330000</v>
      </c>
      <c r="E1447" s="116">
        <v>9300000</v>
      </c>
      <c r="F1447" s="116">
        <v>9420000</v>
      </c>
      <c r="G1447" s="116">
        <v>9330000</v>
      </c>
      <c r="H1447" s="102"/>
      <c r="I1447" s="116">
        <f t="shared" ref="I1447:I1510" si="1245">G1447*1.1</f>
        <v>10263000</v>
      </c>
      <c r="J1447" s="116">
        <f t="shared" ref="J1447:J1510" si="1246">G1447/3</f>
        <v>3110000</v>
      </c>
      <c r="K1447" s="120">
        <f t="shared" ref="K1447" si="1247">G1715</f>
        <v>9995000</v>
      </c>
      <c r="L1447" s="120">
        <f t="shared" ref="L1447" si="1248">K1447-I1447</f>
        <v>-268000</v>
      </c>
      <c r="M1447" s="120">
        <f>J1447*$AI$6/200</f>
        <v>388750</v>
      </c>
      <c r="N1447" s="120">
        <f t="shared" si="1219"/>
        <v>120750</v>
      </c>
      <c r="O1447" s="120">
        <f t="shared" si="1218"/>
        <v>-20000</v>
      </c>
      <c r="P1447" s="154">
        <f t="shared" si="1213"/>
        <v>-2.1390374331550803E-3</v>
      </c>
      <c r="Q1447" s="154">
        <f t="shared" si="1220"/>
        <v>-6.251370951434139E-3</v>
      </c>
      <c r="R1447" s="102">
        <v>1</v>
      </c>
    </row>
    <row r="1448" spans="1:18">
      <c r="A1448" s="102">
        <v>1447</v>
      </c>
      <c r="B1448" s="151" t="s">
        <v>2348</v>
      </c>
      <c r="C1448" s="150">
        <v>42082</v>
      </c>
      <c r="D1448" s="116">
        <v>9400000</v>
      </c>
      <c r="E1448" s="116">
        <v>9400000</v>
      </c>
      <c r="F1448" s="116">
        <v>9450000</v>
      </c>
      <c r="G1448" s="116">
        <v>9400000</v>
      </c>
      <c r="H1448" s="102"/>
      <c r="I1448" s="152">
        <v>0</v>
      </c>
      <c r="J1448" s="152">
        <v>0</v>
      </c>
      <c r="K1448" s="152">
        <v>0</v>
      </c>
      <c r="M1448" s="120">
        <f>J1448*$AI$6/200</f>
        <v>0</v>
      </c>
      <c r="N1448" s="120">
        <f t="shared" si="1219"/>
        <v>0</v>
      </c>
      <c r="O1448" s="120">
        <f t="shared" si="1218"/>
        <v>70000</v>
      </c>
      <c r="P1448" s="154">
        <f t="shared" si="1213"/>
        <v>7.502679528403001E-3</v>
      </c>
      <c r="Q1448" s="154">
        <f t="shared" si="1220"/>
        <v>-8.9214758301548076E-3</v>
      </c>
    </row>
    <row r="1449" spans="1:18">
      <c r="A1449" s="102">
        <v>1448</v>
      </c>
      <c r="B1449" s="151" t="s">
        <v>2347</v>
      </c>
      <c r="C1449" s="150">
        <v>42091</v>
      </c>
      <c r="D1449" s="116">
        <v>9500000</v>
      </c>
      <c r="E1449" s="116">
        <v>9475000</v>
      </c>
      <c r="F1449" s="116">
        <v>9550000</v>
      </c>
      <c r="G1449" s="116">
        <v>9500000</v>
      </c>
      <c r="H1449" s="102"/>
      <c r="I1449" s="152">
        <v>0</v>
      </c>
      <c r="J1449" s="152">
        <v>0</v>
      </c>
      <c r="K1449" s="152">
        <v>0</v>
      </c>
      <c r="M1449" s="120">
        <f>J1449*$AI$6/200</f>
        <v>0</v>
      </c>
      <c r="N1449" s="120">
        <f t="shared" si="1219"/>
        <v>0</v>
      </c>
      <c r="O1449" s="120">
        <f t="shared" si="1218"/>
        <v>100000</v>
      </c>
      <c r="P1449" s="154">
        <f t="shared" si="1213"/>
        <v>1.0638297872340425E-2</v>
      </c>
      <c r="Q1449" s="154">
        <f t="shared" si="1220"/>
        <v>3.0428337456209976E-2</v>
      </c>
    </row>
    <row r="1450" spans="1:18">
      <c r="A1450" s="102">
        <v>1449</v>
      </c>
      <c r="B1450" s="151" t="s">
        <v>2346</v>
      </c>
      <c r="C1450" s="150">
        <v>42092</v>
      </c>
      <c r="D1450" s="116">
        <v>9340000</v>
      </c>
      <c r="E1450" s="116">
        <v>9200000</v>
      </c>
      <c r="F1450" s="116">
        <v>9360000</v>
      </c>
      <c r="G1450" s="116">
        <v>9340000</v>
      </c>
      <c r="H1450" s="102"/>
      <c r="I1450" s="152">
        <v>0</v>
      </c>
      <c r="J1450" s="152">
        <v>0</v>
      </c>
      <c r="K1450" s="152">
        <v>0</v>
      </c>
      <c r="M1450" s="120">
        <f>J1450*$AI$6/200</f>
        <v>0</v>
      </c>
      <c r="N1450" s="120">
        <f t="shared" si="1219"/>
        <v>0</v>
      </c>
      <c r="O1450" s="120">
        <f t="shared" si="1218"/>
        <v>-160000</v>
      </c>
      <c r="P1450" s="154">
        <f t="shared" si="1213"/>
        <v>-1.6842105263157894E-2</v>
      </c>
      <c r="Q1450" s="154">
        <f t="shared" si="1220"/>
        <v>4.1066635328550399E-2</v>
      </c>
    </row>
    <row r="1451" spans="1:18">
      <c r="A1451" s="102">
        <v>1450</v>
      </c>
      <c r="B1451" s="151" t="s">
        <v>2345</v>
      </c>
      <c r="C1451" s="150">
        <v>42093</v>
      </c>
      <c r="D1451" s="116">
        <v>9380000</v>
      </c>
      <c r="E1451" s="116">
        <v>9300000</v>
      </c>
      <c r="F1451" s="116">
        <v>9380000</v>
      </c>
      <c r="G1451" s="116">
        <v>9380000</v>
      </c>
      <c r="H1451" s="102"/>
      <c r="I1451" s="153">
        <v>0</v>
      </c>
      <c r="J1451" s="153">
        <v>0</v>
      </c>
      <c r="K1451" s="153">
        <v>0</v>
      </c>
      <c r="M1451" s="120">
        <f>J1451*$AI$6/200</f>
        <v>0</v>
      </c>
      <c r="N1451" s="120">
        <f t="shared" si="1219"/>
        <v>0</v>
      </c>
      <c r="O1451" s="120">
        <f t="shared" si="1218"/>
        <v>40000</v>
      </c>
      <c r="P1451" s="154">
        <f t="shared" si="1213"/>
        <v>4.2826552462526769E-3</v>
      </c>
      <c r="Q1451" s="154">
        <f t="shared" si="1220"/>
        <v>1.3259617784690751E-2</v>
      </c>
    </row>
    <row r="1452" spans="1:18">
      <c r="A1452" s="102">
        <v>1451</v>
      </c>
      <c r="B1452" s="151" t="s">
        <v>2344</v>
      </c>
      <c r="C1452" s="150">
        <v>42094</v>
      </c>
      <c r="D1452" s="116">
        <v>9360000</v>
      </c>
      <c r="E1452" s="116">
        <v>9300000</v>
      </c>
      <c r="F1452" s="116">
        <v>9380000</v>
      </c>
      <c r="G1452" s="116">
        <v>9360000</v>
      </c>
      <c r="H1452" s="102"/>
      <c r="I1452" s="116">
        <f t="shared" ref="I1452:I1515" si="1249">G1452*1.1</f>
        <v>10296000</v>
      </c>
      <c r="J1452" s="116">
        <f t="shared" ref="J1452:J1515" si="1250">G1452/3</f>
        <v>3120000</v>
      </c>
      <c r="K1452" s="120">
        <f t="shared" ref="K1452" si="1251">G1720</f>
        <v>9850000</v>
      </c>
      <c r="L1452" s="120">
        <f t="shared" ref="L1452" si="1252">K1452-I1452</f>
        <v>-446000</v>
      </c>
      <c r="M1452" s="120">
        <f>J1452*$AI$6/200</f>
        <v>390000</v>
      </c>
      <c r="N1452" s="120">
        <f t="shared" si="1219"/>
        <v>-56000</v>
      </c>
      <c r="O1452" s="120">
        <f t="shared" si="1218"/>
        <v>-20000</v>
      </c>
      <c r="P1452" s="154">
        <f t="shared" si="1213"/>
        <v>-2.1321961620469083E-3</v>
      </c>
      <c r="Q1452" s="154">
        <f t="shared" si="1220"/>
        <v>3.4424899506831285E-3</v>
      </c>
      <c r="R1452" s="102">
        <v>1</v>
      </c>
    </row>
    <row r="1453" spans="1:18">
      <c r="A1453" s="102">
        <v>1452</v>
      </c>
      <c r="B1453" s="151" t="s">
        <v>2343</v>
      </c>
      <c r="C1453" s="150">
        <v>42098</v>
      </c>
      <c r="D1453" s="116">
        <v>9410000</v>
      </c>
      <c r="E1453" s="116">
        <v>9180000</v>
      </c>
      <c r="F1453" s="116">
        <v>9450000</v>
      </c>
      <c r="G1453" s="116">
        <v>9410000</v>
      </c>
      <c r="H1453" s="102"/>
      <c r="I1453" s="152">
        <v>0</v>
      </c>
      <c r="J1453" s="152">
        <v>0</v>
      </c>
      <c r="K1453" s="152">
        <v>0</v>
      </c>
      <c r="M1453" s="120">
        <f>J1453*$AI$6/200</f>
        <v>0</v>
      </c>
      <c r="N1453" s="120">
        <f t="shared" si="1219"/>
        <v>0</v>
      </c>
      <c r="O1453" s="120">
        <f t="shared" si="1218"/>
        <v>50000</v>
      </c>
      <c r="P1453" s="154">
        <f t="shared" si="1213"/>
        <v>5.341880341880342E-3</v>
      </c>
      <c r="Q1453" s="154">
        <f t="shared" si="1220"/>
        <v>3.4493312217913014E-3</v>
      </c>
    </row>
    <row r="1454" spans="1:18">
      <c r="A1454" s="102">
        <v>1453</v>
      </c>
      <c r="B1454" s="151" t="s">
        <v>2342</v>
      </c>
      <c r="C1454" s="150">
        <v>42099</v>
      </c>
      <c r="D1454" s="116">
        <v>9585000</v>
      </c>
      <c r="E1454" s="116">
        <v>9500000</v>
      </c>
      <c r="F1454" s="116">
        <v>9660000</v>
      </c>
      <c r="G1454" s="116">
        <v>9585000</v>
      </c>
      <c r="H1454" s="102"/>
      <c r="I1454" s="152">
        <v>0</v>
      </c>
      <c r="J1454" s="152">
        <v>0</v>
      </c>
      <c r="K1454" s="152">
        <v>0</v>
      </c>
      <c r="M1454" s="120">
        <f>J1454*$AI$6/200</f>
        <v>0</v>
      </c>
      <c r="N1454" s="120">
        <f t="shared" si="1219"/>
        <v>0</v>
      </c>
      <c r="O1454" s="120">
        <f t="shared" si="1218"/>
        <v>175000</v>
      </c>
      <c r="P1454" s="154">
        <f t="shared" si="1213"/>
        <v>1.8597236981934114E-2</v>
      </c>
      <c r="Q1454" s="154">
        <f t="shared" si="1220"/>
        <v>1.2885320352686415E-3</v>
      </c>
    </row>
    <row r="1455" spans="1:18">
      <c r="A1455" s="102">
        <v>1454</v>
      </c>
      <c r="B1455" s="151" t="s">
        <v>2341</v>
      </c>
      <c r="C1455" s="150">
        <v>42100</v>
      </c>
      <c r="D1455" s="116">
        <v>9600000</v>
      </c>
      <c r="E1455" s="116">
        <v>9560000</v>
      </c>
      <c r="F1455" s="116">
        <v>9650000</v>
      </c>
      <c r="G1455" s="116">
        <v>9600000</v>
      </c>
      <c r="H1455" s="102"/>
      <c r="I1455" s="152">
        <v>0</v>
      </c>
      <c r="J1455" s="152">
        <v>0</v>
      </c>
      <c r="K1455" s="152">
        <v>0</v>
      </c>
      <c r="M1455" s="120">
        <f>J1455*$AI$6/200</f>
        <v>0</v>
      </c>
      <c r="N1455" s="120">
        <f t="shared" si="1219"/>
        <v>0</v>
      </c>
      <c r="O1455" s="120">
        <f t="shared" si="1218"/>
        <v>15000</v>
      </c>
      <c r="P1455" s="154">
        <f t="shared" si="1213"/>
        <v>1.5649452269170579E-3</v>
      </c>
      <c r="Q1455" s="154">
        <f t="shared" si="1220"/>
        <v>9.2474711448623306E-3</v>
      </c>
    </row>
    <row r="1456" spans="1:18">
      <c r="A1456" s="102">
        <v>1455</v>
      </c>
      <c r="B1456" s="151" t="s">
        <v>2340</v>
      </c>
      <c r="C1456" s="150">
        <v>42101</v>
      </c>
      <c r="D1456" s="116">
        <v>9620000</v>
      </c>
      <c r="E1456" s="116">
        <v>9530000</v>
      </c>
      <c r="F1456" s="116">
        <v>9620000</v>
      </c>
      <c r="G1456" s="116">
        <v>9620000</v>
      </c>
      <c r="H1456" s="102"/>
      <c r="I1456" s="153">
        <v>0</v>
      </c>
      <c r="J1456" s="153">
        <v>0</v>
      </c>
      <c r="K1456" s="153">
        <v>0</v>
      </c>
      <c r="M1456" s="120">
        <f>J1456*$AI$6/200</f>
        <v>0</v>
      </c>
      <c r="N1456" s="120">
        <f t="shared" si="1219"/>
        <v>0</v>
      </c>
      <c r="O1456" s="120">
        <f t="shared" si="1218"/>
        <v>20000</v>
      </c>
      <c r="P1456" s="154">
        <f t="shared" si="1213"/>
        <v>2.0833333333333333E-3</v>
      </c>
      <c r="Q1456" s="154">
        <f t="shared" si="1220"/>
        <v>2.7654521634937285E-2</v>
      </c>
    </row>
    <row r="1457" spans="1:18">
      <c r="A1457" s="102">
        <v>1456</v>
      </c>
      <c r="B1457" s="151" t="s">
        <v>2339</v>
      </c>
      <c r="C1457" s="150">
        <v>42102</v>
      </c>
      <c r="D1457" s="116">
        <v>9550000</v>
      </c>
      <c r="E1457" s="116">
        <v>9540000</v>
      </c>
      <c r="F1457" s="116">
        <v>9610000</v>
      </c>
      <c r="G1457" s="116">
        <v>9550000</v>
      </c>
      <c r="H1457" s="102"/>
      <c r="I1457" s="116">
        <f t="shared" ref="I1457:I1520" si="1253">G1457*1.1</f>
        <v>10505000</v>
      </c>
      <c r="J1457" s="116">
        <f t="shared" ref="J1457:J1520" si="1254">G1457/3</f>
        <v>3183333.3333333335</v>
      </c>
      <c r="K1457" s="120">
        <f t="shared" ref="K1457" si="1255">G1725</f>
        <v>10050000</v>
      </c>
      <c r="L1457" s="120">
        <f t="shared" ref="L1457" si="1256">K1457-I1457</f>
        <v>-455000</v>
      </c>
      <c r="M1457" s="120">
        <f>J1457*$AI$6/200</f>
        <v>397916.66666666674</v>
      </c>
      <c r="N1457" s="120">
        <f t="shared" si="1219"/>
        <v>-57083.333333333256</v>
      </c>
      <c r="O1457" s="120">
        <f t="shared" si="1218"/>
        <v>-70000</v>
      </c>
      <c r="P1457" s="154">
        <f t="shared" si="1213"/>
        <v>-7.2765072765072769E-3</v>
      </c>
      <c r="Q1457" s="154">
        <f t="shared" si="1220"/>
        <v>2.5455199722017936E-2</v>
      </c>
      <c r="R1457" s="102">
        <v>1</v>
      </c>
    </row>
    <row r="1458" spans="1:18">
      <c r="A1458" s="102">
        <v>1457</v>
      </c>
      <c r="B1458" s="151" t="s">
        <v>2338</v>
      </c>
      <c r="C1458" s="150">
        <v>42103</v>
      </c>
      <c r="D1458" s="116">
        <v>9510000</v>
      </c>
      <c r="E1458" s="116">
        <v>9460000</v>
      </c>
      <c r="F1458" s="116">
        <v>9510000</v>
      </c>
      <c r="G1458" s="116">
        <v>9510000</v>
      </c>
      <c r="H1458" s="102"/>
      <c r="I1458" s="152">
        <v>0</v>
      </c>
      <c r="J1458" s="152">
        <v>0</v>
      </c>
      <c r="K1458" s="152">
        <v>0</v>
      </c>
      <c r="M1458" s="120">
        <f>J1458*$AI$6/200</f>
        <v>0</v>
      </c>
      <c r="N1458" s="120">
        <f t="shared" si="1219"/>
        <v>0</v>
      </c>
      <c r="O1458" s="120">
        <f t="shared" si="1218"/>
        <v>-40000</v>
      </c>
      <c r="P1458" s="154">
        <f t="shared" si="1213"/>
        <v>-4.1884816753926706E-3</v>
      </c>
      <c r="Q1458" s="154">
        <f t="shared" si="1220"/>
        <v>2.0310888607557573E-2</v>
      </c>
    </row>
    <row r="1459" spans="1:18">
      <c r="A1459" s="102">
        <v>1458</v>
      </c>
      <c r="B1459" s="151" t="s">
        <v>2337</v>
      </c>
      <c r="C1459" s="150">
        <v>42105</v>
      </c>
      <c r="D1459" s="116">
        <v>9720000</v>
      </c>
      <c r="E1459" s="116">
        <v>9590000</v>
      </c>
      <c r="F1459" s="116">
        <v>9730000</v>
      </c>
      <c r="G1459" s="116">
        <v>9720000</v>
      </c>
      <c r="H1459" s="102"/>
      <c r="I1459" s="152">
        <v>0</v>
      </c>
      <c r="J1459" s="152">
        <v>0</v>
      </c>
      <c r="K1459" s="152">
        <v>0</v>
      </c>
      <c r="M1459" s="120">
        <f>J1459*$AI$6/200</f>
        <v>0</v>
      </c>
      <c r="N1459" s="120">
        <f t="shared" si="1219"/>
        <v>0</v>
      </c>
      <c r="O1459" s="120">
        <f t="shared" si="1218"/>
        <v>210000</v>
      </c>
      <c r="P1459" s="154">
        <f t="shared" si="1213"/>
        <v>2.2082018927444796E-2</v>
      </c>
      <c r="Q1459" s="154">
        <f t="shared" si="1220"/>
        <v>1.0780526590284559E-2</v>
      </c>
    </row>
    <row r="1460" spans="1:18">
      <c r="A1460" s="102">
        <v>1459</v>
      </c>
      <c r="B1460" s="151" t="s">
        <v>2336</v>
      </c>
      <c r="C1460" s="150">
        <v>42106</v>
      </c>
      <c r="D1460" s="116">
        <v>9770000</v>
      </c>
      <c r="E1460" s="116">
        <v>9770000</v>
      </c>
      <c r="F1460" s="116">
        <v>9860000</v>
      </c>
      <c r="G1460" s="116">
        <v>9770000</v>
      </c>
      <c r="H1460" s="102"/>
      <c r="I1460" s="152">
        <v>0</v>
      </c>
      <c r="J1460" s="152">
        <v>0</v>
      </c>
      <c r="K1460" s="152">
        <v>0</v>
      </c>
      <c r="M1460" s="120">
        <f>J1460*$AI$6/200</f>
        <v>0</v>
      </c>
      <c r="N1460" s="120">
        <f t="shared" si="1219"/>
        <v>0</v>
      </c>
      <c r="O1460" s="120">
        <f t="shared" si="1218"/>
        <v>50000</v>
      </c>
      <c r="P1460" s="154">
        <f t="shared" si="1213"/>
        <v>5.1440329218106996E-3</v>
      </c>
      <c r="Q1460" s="154">
        <f t="shared" si="1220"/>
        <v>1.4265308535795241E-2</v>
      </c>
    </row>
    <row r="1461" spans="1:18">
      <c r="A1461" s="102">
        <v>1460</v>
      </c>
      <c r="B1461" s="151" t="s">
        <v>2335</v>
      </c>
      <c r="C1461" s="150">
        <v>42107</v>
      </c>
      <c r="D1461" s="116">
        <v>9715000</v>
      </c>
      <c r="E1461" s="116">
        <v>9640000</v>
      </c>
      <c r="F1461" s="116">
        <v>9750000</v>
      </c>
      <c r="G1461" s="116">
        <v>9715000</v>
      </c>
      <c r="H1461" s="102"/>
      <c r="I1461" s="153">
        <v>0</v>
      </c>
      <c r="J1461" s="153">
        <v>0</v>
      </c>
      <c r="K1461" s="153">
        <v>0</v>
      </c>
      <c r="M1461" s="120">
        <f>J1461*$AI$6/200</f>
        <v>0</v>
      </c>
      <c r="N1461" s="120">
        <f t="shared" si="1219"/>
        <v>0</v>
      </c>
      <c r="O1461" s="120">
        <f t="shared" si="1218"/>
        <v>-55000</v>
      </c>
      <c r="P1461" s="154">
        <f t="shared" si="1213"/>
        <v>-5.6294779938587513E-3</v>
      </c>
      <c r="Q1461" s="154">
        <f t="shared" si="1220"/>
        <v>1.7844396230688883E-2</v>
      </c>
    </row>
    <row r="1462" spans="1:18">
      <c r="A1462" s="102">
        <v>1461</v>
      </c>
      <c r="B1462" s="151" t="s">
        <v>2334</v>
      </c>
      <c r="C1462" s="150">
        <v>42108</v>
      </c>
      <c r="D1462" s="116">
        <v>9630000</v>
      </c>
      <c r="E1462" s="116">
        <v>9570000</v>
      </c>
      <c r="F1462" s="116">
        <v>9630000</v>
      </c>
      <c r="G1462" s="116">
        <v>9630000</v>
      </c>
      <c r="H1462" s="102"/>
      <c r="I1462" s="116">
        <f t="shared" ref="I1462:I1525" si="1257">G1462*1.1</f>
        <v>10593000</v>
      </c>
      <c r="J1462" s="116">
        <f t="shared" ref="J1462:J1525" si="1258">G1462/3</f>
        <v>3210000</v>
      </c>
      <c r="K1462" s="120">
        <f t="shared" ref="K1462" si="1259">G1730</f>
        <v>10045000</v>
      </c>
      <c r="L1462" s="120">
        <f t="shared" ref="L1462" si="1260">K1462-I1462</f>
        <v>-548000</v>
      </c>
      <c r="M1462" s="120">
        <f>J1462*$AI$6/200</f>
        <v>401250</v>
      </c>
      <c r="N1462" s="120">
        <f t="shared" si="1219"/>
        <v>-146750</v>
      </c>
      <c r="O1462" s="120">
        <f t="shared" si="1218"/>
        <v>-85000</v>
      </c>
      <c r="P1462" s="154">
        <f t="shared" si="1213"/>
        <v>-8.7493566649511061E-3</v>
      </c>
      <c r="Q1462" s="154">
        <f t="shared" si="1220"/>
        <v>1.0131584903496799E-2</v>
      </c>
      <c r="R1462" s="102">
        <v>1</v>
      </c>
    </row>
    <row r="1463" spans="1:18">
      <c r="A1463" s="102">
        <v>1462</v>
      </c>
      <c r="B1463" s="151" t="s">
        <v>2333</v>
      </c>
      <c r="C1463" s="150">
        <v>42109</v>
      </c>
      <c r="D1463" s="116">
        <v>9665000</v>
      </c>
      <c r="E1463" s="116">
        <v>9650000</v>
      </c>
      <c r="F1463" s="116">
        <v>9690000</v>
      </c>
      <c r="G1463" s="116">
        <v>9665000</v>
      </c>
      <c r="H1463" s="102"/>
      <c r="I1463" s="152">
        <v>0</v>
      </c>
      <c r="J1463" s="152">
        <v>0</v>
      </c>
      <c r="K1463" s="152">
        <v>0</v>
      </c>
      <c r="M1463" s="120">
        <f>J1463*$AI$6/200</f>
        <v>0</v>
      </c>
      <c r="N1463" s="120">
        <f t="shared" si="1219"/>
        <v>0</v>
      </c>
      <c r="O1463" s="120">
        <f t="shared" si="1218"/>
        <v>35000</v>
      </c>
      <c r="P1463" s="154">
        <f t="shared" si="1213"/>
        <v>3.6344755970924196E-3</v>
      </c>
      <c r="Q1463" s="154">
        <f t="shared" si="1220"/>
        <v>8.658735515052968E-3</v>
      </c>
    </row>
    <row r="1464" spans="1:18">
      <c r="A1464" s="102">
        <v>1463</v>
      </c>
      <c r="B1464" s="151" t="s">
        <v>2332</v>
      </c>
      <c r="C1464" s="150">
        <v>42110</v>
      </c>
      <c r="D1464" s="116">
        <v>9690000</v>
      </c>
      <c r="E1464" s="116">
        <v>9680000</v>
      </c>
      <c r="F1464" s="116">
        <v>9720000</v>
      </c>
      <c r="G1464" s="116">
        <v>9690000</v>
      </c>
      <c r="H1464" s="102"/>
      <c r="I1464" s="152">
        <v>0</v>
      </c>
      <c r="J1464" s="152">
        <v>0</v>
      </c>
      <c r="K1464" s="152">
        <v>0</v>
      </c>
      <c r="M1464" s="120">
        <f>J1464*$AI$6/200</f>
        <v>0</v>
      </c>
      <c r="N1464" s="120">
        <f t="shared" si="1219"/>
        <v>0</v>
      </c>
      <c r="O1464" s="120">
        <f t="shared" si="1218"/>
        <v>25000</v>
      </c>
      <c r="P1464" s="154">
        <f t="shared" si="1213"/>
        <v>2.5866528711846869E-3</v>
      </c>
      <c r="Q1464" s="154">
        <f t="shared" si="1220"/>
        <v>1.6481692787538062E-2</v>
      </c>
    </row>
    <row r="1465" spans="1:18">
      <c r="A1465" s="102">
        <v>1464</v>
      </c>
      <c r="B1465" s="151" t="s">
        <v>2331</v>
      </c>
      <c r="C1465" s="150">
        <v>42112</v>
      </c>
      <c r="D1465" s="116">
        <v>9640000</v>
      </c>
      <c r="E1465" s="116">
        <v>9605000</v>
      </c>
      <c r="F1465" s="116">
        <v>9650000</v>
      </c>
      <c r="G1465" s="116">
        <v>9640000</v>
      </c>
      <c r="H1465" s="102"/>
      <c r="I1465" s="152">
        <v>0</v>
      </c>
      <c r="J1465" s="152">
        <v>0</v>
      </c>
      <c r="K1465" s="152">
        <v>0</v>
      </c>
      <c r="M1465" s="120">
        <f>J1465*$AI$6/200</f>
        <v>0</v>
      </c>
      <c r="N1465" s="120">
        <f t="shared" si="1219"/>
        <v>0</v>
      </c>
      <c r="O1465" s="120">
        <f t="shared" si="1218"/>
        <v>-50000</v>
      </c>
      <c r="P1465" s="154">
        <f t="shared" si="1213"/>
        <v>-5.1599587203302374E-3</v>
      </c>
      <c r="Q1465" s="154">
        <f t="shared" si="1220"/>
        <v>-3.0136732687220504E-3</v>
      </c>
    </row>
    <row r="1466" spans="1:18">
      <c r="A1466" s="102">
        <v>1465</v>
      </c>
      <c r="B1466" s="151" t="s">
        <v>2330</v>
      </c>
      <c r="C1466" s="150">
        <v>42113</v>
      </c>
      <c r="D1466" s="116">
        <v>9705000</v>
      </c>
      <c r="E1466" s="116">
        <v>9670000</v>
      </c>
      <c r="F1466" s="116">
        <v>9715000</v>
      </c>
      <c r="G1466" s="116">
        <v>9705000</v>
      </c>
      <c r="H1466" s="102"/>
      <c r="I1466" s="153">
        <v>0</v>
      </c>
      <c r="J1466" s="153">
        <v>0</v>
      </c>
      <c r="K1466" s="153">
        <v>0</v>
      </c>
      <c r="M1466" s="120">
        <f>J1466*$AI$6/200</f>
        <v>0</v>
      </c>
      <c r="N1466" s="120">
        <f t="shared" si="1219"/>
        <v>0</v>
      </c>
      <c r="O1466" s="120">
        <f t="shared" si="1218"/>
        <v>65000</v>
      </c>
      <c r="P1466" s="154">
        <f t="shared" si="1213"/>
        <v>6.7427385892116186E-3</v>
      </c>
      <c r="Q1466" s="154">
        <f t="shared" si="1220"/>
        <v>-1.3317664910862989E-2</v>
      </c>
    </row>
    <row r="1467" spans="1:18">
      <c r="A1467" s="102">
        <v>1466</v>
      </c>
      <c r="B1467" s="151" t="s">
        <v>2329</v>
      </c>
      <c r="C1467" s="150">
        <v>42114</v>
      </c>
      <c r="D1467" s="116">
        <v>9630000</v>
      </c>
      <c r="E1467" s="116">
        <v>9630000</v>
      </c>
      <c r="F1467" s="116">
        <v>9695000</v>
      </c>
      <c r="G1467" s="116">
        <v>9630000</v>
      </c>
      <c r="H1467" s="102"/>
      <c r="I1467" s="116">
        <f t="shared" ref="I1467:I1530" si="1261">G1467*1.1</f>
        <v>10593000</v>
      </c>
      <c r="J1467" s="116">
        <f t="shared" ref="J1467:J1530" si="1262">G1467/3</f>
        <v>3210000</v>
      </c>
      <c r="K1467" s="120">
        <f t="shared" ref="K1467" si="1263">G1735</f>
        <v>10140000</v>
      </c>
      <c r="L1467" s="120">
        <f t="shared" ref="L1467" si="1264">K1467-I1467</f>
        <v>-453000</v>
      </c>
      <c r="M1467" s="120">
        <f>J1467*$AI$6/200</f>
        <v>401250</v>
      </c>
      <c r="N1467" s="120">
        <f t="shared" si="1219"/>
        <v>-51750</v>
      </c>
      <c r="O1467" s="120">
        <f t="shared" si="1218"/>
        <v>-75000</v>
      </c>
      <c r="P1467" s="154">
        <f t="shared" si="1213"/>
        <v>-7.7279752704791345E-3</v>
      </c>
      <c r="Q1467" s="154">
        <f t="shared" si="1220"/>
        <v>-9.4544832779261834E-4</v>
      </c>
      <c r="R1467" s="102">
        <v>1</v>
      </c>
    </row>
    <row r="1468" spans="1:18">
      <c r="A1468" s="102">
        <v>1467</v>
      </c>
      <c r="B1468" s="151" t="s">
        <v>2328</v>
      </c>
      <c r="C1468" s="150">
        <v>42115</v>
      </c>
      <c r="D1468" s="116">
        <v>9630000</v>
      </c>
      <c r="E1468" s="116">
        <v>9620000</v>
      </c>
      <c r="F1468" s="116">
        <v>9645000</v>
      </c>
      <c r="G1468" s="116">
        <v>9630000</v>
      </c>
      <c r="H1468" s="102"/>
      <c r="I1468" s="152">
        <v>0</v>
      </c>
      <c r="J1468" s="152">
        <v>0</v>
      </c>
      <c r="K1468" s="152">
        <v>0</v>
      </c>
      <c r="M1468" s="120">
        <f>J1468*$AI$6/200</f>
        <v>0</v>
      </c>
      <c r="N1468" s="120">
        <f t="shared" si="1219"/>
        <v>0</v>
      </c>
      <c r="O1468" s="120">
        <f t="shared" si="1218"/>
        <v>0</v>
      </c>
      <c r="P1468" s="154">
        <f t="shared" si="1213"/>
        <v>0</v>
      </c>
      <c r="Q1468" s="154">
        <f t="shared" si="1220"/>
        <v>7.5933066679353262E-5</v>
      </c>
    </row>
    <row r="1469" spans="1:18">
      <c r="A1469" s="102">
        <v>1468</v>
      </c>
      <c r="B1469" s="151" t="s">
        <v>2327</v>
      </c>
      <c r="C1469" s="150">
        <v>42116</v>
      </c>
      <c r="D1469" s="116">
        <v>9630000</v>
      </c>
      <c r="E1469" s="116">
        <v>9620000</v>
      </c>
      <c r="F1469" s="116">
        <v>9640000</v>
      </c>
      <c r="G1469" s="116">
        <v>9630000</v>
      </c>
      <c r="H1469" s="102"/>
      <c r="I1469" s="152">
        <v>0</v>
      </c>
      <c r="J1469" s="152">
        <v>0</v>
      </c>
      <c r="K1469" s="152">
        <v>0</v>
      </c>
      <c r="M1469" s="120">
        <f>J1469*$AI$6/200</f>
        <v>0</v>
      </c>
      <c r="N1469" s="120">
        <f t="shared" si="1219"/>
        <v>0</v>
      </c>
      <c r="O1469" s="120">
        <f t="shared" si="1218"/>
        <v>0</v>
      </c>
      <c r="P1469" s="154">
        <f t="shared" si="1213"/>
        <v>0</v>
      </c>
      <c r="Q1469" s="154">
        <f t="shared" si="1220"/>
        <v>-3.5585425304130664E-3</v>
      </c>
    </row>
    <row r="1470" spans="1:18">
      <c r="A1470" s="102">
        <v>1469</v>
      </c>
      <c r="B1470" s="151" t="s">
        <v>2326</v>
      </c>
      <c r="C1470" s="150">
        <v>42117</v>
      </c>
      <c r="D1470" s="116">
        <v>9560000</v>
      </c>
      <c r="E1470" s="116">
        <v>9540000</v>
      </c>
      <c r="F1470" s="116">
        <v>9575000</v>
      </c>
      <c r="G1470" s="116">
        <v>9560000</v>
      </c>
      <c r="H1470" s="102"/>
      <c r="I1470" s="152">
        <v>0</v>
      </c>
      <c r="J1470" s="152">
        <v>0</v>
      </c>
      <c r="K1470" s="152">
        <v>0</v>
      </c>
      <c r="M1470" s="120">
        <f>J1470*$AI$6/200</f>
        <v>0</v>
      </c>
      <c r="N1470" s="120">
        <f t="shared" si="1219"/>
        <v>0</v>
      </c>
      <c r="O1470" s="120">
        <f t="shared" si="1218"/>
        <v>-70000</v>
      </c>
      <c r="P1470" s="154">
        <f t="shared" si="1213"/>
        <v>-7.2689511941848393E-3</v>
      </c>
      <c r="Q1470" s="154">
        <f t="shared" si="1220"/>
        <v>-6.1451954015977533E-3</v>
      </c>
    </row>
    <row r="1471" spans="1:18">
      <c r="A1471" s="102">
        <v>1470</v>
      </c>
      <c r="B1471" s="151" t="s">
        <v>2325</v>
      </c>
      <c r="C1471" s="150">
        <v>42119</v>
      </c>
      <c r="D1471" s="116">
        <v>9480000</v>
      </c>
      <c r="E1471" s="116">
        <v>9470000</v>
      </c>
      <c r="F1471" s="116">
        <v>9510000</v>
      </c>
      <c r="G1471" s="116">
        <v>9480000</v>
      </c>
      <c r="H1471" s="102"/>
      <c r="I1471" s="153">
        <v>0</v>
      </c>
      <c r="J1471" s="153">
        <v>0</v>
      </c>
      <c r="K1471" s="153">
        <v>0</v>
      </c>
      <c r="M1471" s="120">
        <f>J1471*$AI$6/200</f>
        <v>0</v>
      </c>
      <c r="N1471" s="120">
        <f t="shared" si="1219"/>
        <v>0</v>
      </c>
      <c r="O1471" s="120">
        <f t="shared" si="1218"/>
        <v>-80000</v>
      </c>
      <c r="P1471" s="154">
        <f t="shared" si="1213"/>
        <v>-8.368200836820083E-3</v>
      </c>
      <c r="Q1471" s="154">
        <f t="shared" si="1220"/>
        <v>-8.2541878754523561E-3</v>
      </c>
    </row>
    <row r="1472" spans="1:18">
      <c r="A1472" s="102">
        <v>1471</v>
      </c>
      <c r="B1472" s="151" t="s">
        <v>2324</v>
      </c>
      <c r="C1472" s="150">
        <v>42120</v>
      </c>
      <c r="D1472" s="116">
        <v>9520000</v>
      </c>
      <c r="E1472" s="116">
        <v>9500000</v>
      </c>
      <c r="F1472" s="116">
        <v>9535000</v>
      </c>
      <c r="G1472" s="116">
        <v>9520000</v>
      </c>
      <c r="H1472" s="102"/>
      <c r="I1472" s="116">
        <f t="shared" ref="I1472:I1535" si="1265">G1472*1.1</f>
        <v>10472000</v>
      </c>
      <c r="J1472" s="116">
        <f t="shared" ref="J1472:J1535" si="1266">G1472/3</f>
        <v>3173333.3333333335</v>
      </c>
      <c r="K1472" s="120">
        <f t="shared" ref="K1472" si="1267">G1740</f>
        <v>10065000</v>
      </c>
      <c r="L1472" s="120">
        <f t="shared" ref="L1472" si="1268">K1472-I1472</f>
        <v>-407000</v>
      </c>
      <c r="M1472" s="120">
        <f>J1472*$AI$6/200</f>
        <v>396666.66666666674</v>
      </c>
      <c r="N1472" s="120">
        <f t="shared" si="1219"/>
        <v>-10333.333333333256</v>
      </c>
      <c r="O1472" s="120">
        <f t="shared" si="1218"/>
        <v>40000</v>
      </c>
      <c r="P1472" s="154">
        <f t="shared" si="1213"/>
        <v>4.2194092827004216E-3</v>
      </c>
      <c r="Q1472" s="154">
        <f t="shared" si="1220"/>
        <v>-2.3365127301484059E-2</v>
      </c>
      <c r="R1472" s="102">
        <v>1</v>
      </c>
    </row>
    <row r="1473" spans="1:18">
      <c r="A1473" s="102">
        <v>1472</v>
      </c>
      <c r="B1473" s="151" t="s">
        <v>2323</v>
      </c>
      <c r="C1473" s="150">
        <v>42121</v>
      </c>
      <c r="D1473" s="116">
        <v>9530000</v>
      </c>
      <c r="E1473" s="116">
        <v>9500000</v>
      </c>
      <c r="F1473" s="116">
        <v>9530000</v>
      </c>
      <c r="G1473" s="116">
        <v>9530000</v>
      </c>
      <c r="H1473" s="102"/>
      <c r="I1473" s="152">
        <v>0</v>
      </c>
      <c r="J1473" s="152">
        <v>0</v>
      </c>
      <c r="K1473" s="152">
        <v>0</v>
      </c>
      <c r="M1473" s="120">
        <f>J1473*$AI$6/200</f>
        <v>0</v>
      </c>
      <c r="N1473" s="120">
        <f t="shared" si="1219"/>
        <v>0</v>
      </c>
      <c r="O1473" s="120">
        <f t="shared" si="1218"/>
        <v>10000</v>
      </c>
      <c r="P1473" s="154">
        <f t="shared" si="1213"/>
        <v>1.0504201680672268E-3</v>
      </c>
      <c r="Q1473" s="154">
        <f t="shared" si="1220"/>
        <v>-1.14177427483045E-2</v>
      </c>
    </row>
    <row r="1474" spans="1:18">
      <c r="A1474" s="102">
        <v>1473</v>
      </c>
      <c r="B1474" s="151" t="s">
        <v>2322</v>
      </c>
      <c r="C1474" s="150">
        <v>42122</v>
      </c>
      <c r="D1474" s="116">
        <v>9575000</v>
      </c>
      <c r="E1474" s="116">
        <v>9570000</v>
      </c>
      <c r="F1474" s="116">
        <v>9610000</v>
      </c>
      <c r="G1474" s="116">
        <v>9575000</v>
      </c>
      <c r="H1474" s="102"/>
      <c r="I1474" s="152">
        <v>0</v>
      </c>
      <c r="J1474" s="152">
        <v>0</v>
      </c>
      <c r="K1474" s="152">
        <v>0</v>
      </c>
      <c r="M1474" s="120">
        <f>J1474*$AI$6/200</f>
        <v>0</v>
      </c>
      <c r="N1474" s="120">
        <f t="shared" si="1219"/>
        <v>0</v>
      </c>
      <c r="O1474" s="120">
        <f t="shared" si="1218"/>
        <v>45000</v>
      </c>
      <c r="P1474" s="154">
        <f t="shared" si="1213"/>
        <v>4.7219307450157401E-3</v>
      </c>
      <c r="Q1474" s="154">
        <f t="shared" si="1220"/>
        <v>-1.0367322580237273E-2</v>
      </c>
    </row>
    <row r="1475" spans="1:18">
      <c r="A1475" s="102">
        <v>1474</v>
      </c>
      <c r="B1475" s="151" t="s">
        <v>2321</v>
      </c>
      <c r="C1475" s="150">
        <v>42123</v>
      </c>
      <c r="D1475" s="116">
        <v>9570000</v>
      </c>
      <c r="E1475" s="116">
        <v>9570000</v>
      </c>
      <c r="F1475" s="116">
        <v>9600000</v>
      </c>
      <c r="G1475" s="116">
        <v>9570000</v>
      </c>
      <c r="H1475" s="102"/>
      <c r="I1475" s="152">
        <v>0</v>
      </c>
      <c r="J1475" s="152">
        <v>0</v>
      </c>
      <c r="K1475" s="152">
        <v>0</v>
      </c>
      <c r="M1475" s="120">
        <f>J1475*$AI$6/200</f>
        <v>0</v>
      </c>
      <c r="N1475" s="120">
        <f t="shared" si="1219"/>
        <v>0</v>
      </c>
      <c r="O1475" s="120">
        <f t="shared" si="1218"/>
        <v>-5000</v>
      </c>
      <c r="P1475" s="154">
        <f t="shared" ref="P1475:P1538" si="1269">O1475/G1474</f>
        <v>-5.2219321148825064E-4</v>
      </c>
      <c r="Q1475" s="154">
        <f t="shared" si="1220"/>
        <v>-5.645391835221533E-3</v>
      </c>
    </row>
    <row r="1476" spans="1:18">
      <c r="A1476" s="102">
        <v>1475</v>
      </c>
      <c r="B1476" s="151" t="s">
        <v>2320</v>
      </c>
      <c r="C1476" s="150">
        <v>42124</v>
      </c>
      <c r="D1476" s="116">
        <v>9580000</v>
      </c>
      <c r="E1476" s="116">
        <v>9570000</v>
      </c>
      <c r="F1476" s="116">
        <v>9585000</v>
      </c>
      <c r="G1476" s="116">
        <v>9580000</v>
      </c>
      <c r="H1476" s="102"/>
      <c r="I1476" s="153">
        <v>0</v>
      </c>
      <c r="J1476" s="153">
        <v>0</v>
      </c>
      <c r="K1476" s="153">
        <v>0</v>
      </c>
      <c r="M1476" s="120">
        <f>J1476*$AI$6/200</f>
        <v>0</v>
      </c>
      <c r="N1476" s="120">
        <f t="shared" si="1219"/>
        <v>0</v>
      </c>
      <c r="O1476" s="120">
        <f t="shared" ref="O1476:O1539" si="1270">G1476-G1475</f>
        <v>10000</v>
      </c>
      <c r="P1476" s="154">
        <f t="shared" si="1269"/>
        <v>1.0449320794148381E-3</v>
      </c>
      <c r="Q1476" s="154">
        <f t="shared" si="1220"/>
        <v>1.1013661474750546E-3</v>
      </c>
    </row>
    <row r="1477" spans="1:18">
      <c r="A1477" s="102">
        <v>1476</v>
      </c>
      <c r="B1477" s="151" t="s">
        <v>2319</v>
      </c>
      <c r="C1477" s="150">
        <v>42126</v>
      </c>
      <c r="D1477" s="116">
        <v>9530000</v>
      </c>
      <c r="E1477" s="116">
        <v>9490000</v>
      </c>
      <c r="F1477" s="116">
        <v>9545000</v>
      </c>
      <c r="G1477" s="116">
        <v>9530000</v>
      </c>
      <c r="H1477" s="102"/>
      <c r="I1477" s="116">
        <f t="shared" ref="I1477:I1540" si="1271">G1477*1.1</f>
        <v>10483000</v>
      </c>
      <c r="J1477" s="116">
        <f t="shared" ref="J1477:J1540" si="1272">G1477/3</f>
        <v>3176666.6666666665</v>
      </c>
      <c r="K1477" s="120">
        <f t="shared" ref="K1477" si="1273">G1745</f>
        <v>10070000</v>
      </c>
      <c r="L1477" s="120">
        <f t="shared" ref="L1477" si="1274">K1477-I1477</f>
        <v>-413000</v>
      </c>
      <c r="M1477" s="120">
        <f>J1477*$AI$6/200</f>
        <v>397083.33333333326</v>
      </c>
      <c r="N1477" s="120">
        <f t="shared" si="1219"/>
        <v>-15916.666666666744</v>
      </c>
      <c r="O1477" s="120">
        <f t="shared" si="1270"/>
        <v>-50000</v>
      </c>
      <c r="P1477" s="154">
        <f t="shared" si="1269"/>
        <v>-5.2192066805845511E-3</v>
      </c>
      <c r="Q1477" s="154">
        <f t="shared" si="1220"/>
        <v>1.0514499063709975E-2</v>
      </c>
      <c r="R1477" s="102">
        <v>1</v>
      </c>
    </row>
    <row r="1478" spans="1:18">
      <c r="A1478" s="102">
        <v>1477</v>
      </c>
      <c r="B1478" s="151" t="s">
        <v>2318</v>
      </c>
      <c r="C1478" s="150">
        <v>42127</v>
      </c>
      <c r="D1478" s="116">
        <v>9480000</v>
      </c>
      <c r="E1478" s="116">
        <v>9470000</v>
      </c>
      <c r="F1478" s="116">
        <v>9490000</v>
      </c>
      <c r="G1478" s="116">
        <v>9480000</v>
      </c>
      <c r="H1478" s="102"/>
      <c r="I1478" s="152">
        <v>0</v>
      </c>
      <c r="J1478" s="152">
        <v>0</v>
      </c>
      <c r="K1478" s="152">
        <v>0</v>
      </c>
      <c r="M1478" s="120">
        <f>J1478*$AI$6/200</f>
        <v>0</v>
      </c>
      <c r="N1478" s="120">
        <f t="shared" si="1219"/>
        <v>0</v>
      </c>
      <c r="O1478" s="120">
        <f t="shared" si="1270"/>
        <v>-50000</v>
      </c>
      <c r="P1478" s="154">
        <f t="shared" si="1269"/>
        <v>-5.246589716684155E-3</v>
      </c>
      <c r="Q1478" s="154">
        <f t="shared" si="1220"/>
        <v>1.0758831004250031E-3</v>
      </c>
    </row>
    <row r="1479" spans="1:18">
      <c r="A1479" s="102">
        <v>1478</v>
      </c>
      <c r="B1479" s="151" t="s">
        <v>2317</v>
      </c>
      <c r="C1479" s="150">
        <v>42128</v>
      </c>
      <c r="D1479" s="116">
        <v>9465000</v>
      </c>
      <c r="E1479" s="116">
        <v>9440000</v>
      </c>
      <c r="F1479" s="116">
        <v>9510000</v>
      </c>
      <c r="G1479" s="116">
        <v>9465000</v>
      </c>
      <c r="H1479" s="102"/>
      <c r="I1479" s="152">
        <v>0</v>
      </c>
      <c r="J1479" s="152">
        <v>0</v>
      </c>
      <c r="K1479" s="152">
        <v>0</v>
      </c>
      <c r="M1479" s="120">
        <f>J1479*$AI$6/200</f>
        <v>0</v>
      </c>
      <c r="N1479" s="120">
        <f t="shared" si="1219"/>
        <v>0</v>
      </c>
      <c r="O1479" s="120">
        <f t="shared" si="1270"/>
        <v>-15000</v>
      </c>
      <c r="P1479" s="154">
        <f t="shared" si="1269"/>
        <v>-1.5822784810126582E-3</v>
      </c>
      <c r="Q1479" s="154">
        <f t="shared" si="1220"/>
        <v>-5.2211267843263786E-3</v>
      </c>
    </row>
    <row r="1480" spans="1:18">
      <c r="A1480" s="102">
        <v>1479</v>
      </c>
      <c r="B1480" s="151" t="s">
        <v>2316</v>
      </c>
      <c r="C1480" s="150">
        <v>42129</v>
      </c>
      <c r="D1480" s="116">
        <v>9445000</v>
      </c>
      <c r="E1480" s="116">
        <v>9420000</v>
      </c>
      <c r="F1480" s="116">
        <v>9450000</v>
      </c>
      <c r="G1480" s="116">
        <v>9445000</v>
      </c>
      <c r="H1480" s="102"/>
      <c r="I1480" s="152">
        <v>0</v>
      </c>
      <c r="J1480" s="152">
        <v>0</v>
      </c>
      <c r="K1480" s="152">
        <v>0</v>
      </c>
      <c r="M1480" s="120">
        <f>J1480*$AI$6/200</f>
        <v>0</v>
      </c>
      <c r="N1480" s="120">
        <f t="shared" ref="N1480:N1543" si="1275">L1480+M1480</f>
        <v>0</v>
      </c>
      <c r="O1480" s="120">
        <f t="shared" si="1270"/>
        <v>-20000</v>
      </c>
      <c r="P1480" s="154">
        <f t="shared" si="1269"/>
        <v>-2.1130480718436345E-3</v>
      </c>
      <c r="Q1480" s="154">
        <f t="shared" ref="Q1480:Q1543" si="1276">SUM(P1475:P1479)</f>
        <v>-1.1525336010354777E-2</v>
      </c>
    </row>
    <row r="1481" spans="1:18">
      <c r="A1481" s="102">
        <v>1480</v>
      </c>
      <c r="B1481" s="151" t="s">
        <v>2315</v>
      </c>
      <c r="C1481" s="150">
        <v>42130</v>
      </c>
      <c r="D1481" s="116">
        <v>9460000</v>
      </c>
      <c r="E1481" s="116">
        <v>9450000</v>
      </c>
      <c r="F1481" s="116">
        <v>9465000</v>
      </c>
      <c r="G1481" s="116">
        <v>9460000</v>
      </c>
      <c r="H1481" s="102"/>
      <c r="I1481" s="153">
        <v>0</v>
      </c>
      <c r="J1481" s="153">
        <v>0</v>
      </c>
      <c r="K1481" s="153">
        <v>0</v>
      </c>
      <c r="M1481" s="120">
        <f>J1481*$AI$6/200</f>
        <v>0</v>
      </c>
      <c r="N1481" s="120">
        <f t="shared" si="1275"/>
        <v>0</v>
      </c>
      <c r="O1481" s="120">
        <f t="shared" si="1270"/>
        <v>15000</v>
      </c>
      <c r="P1481" s="154">
        <f t="shared" si="1269"/>
        <v>1.5881418740074113E-3</v>
      </c>
      <c r="Q1481" s="154">
        <f t="shared" si="1276"/>
        <v>-1.3116190870710162E-2</v>
      </c>
    </row>
    <row r="1482" spans="1:18">
      <c r="A1482" s="102">
        <v>1481</v>
      </c>
      <c r="B1482" s="151" t="s">
        <v>2314</v>
      </c>
      <c r="C1482" s="150">
        <v>42131</v>
      </c>
      <c r="D1482" s="116">
        <v>9420000</v>
      </c>
      <c r="E1482" s="116">
        <v>9420000</v>
      </c>
      <c r="F1482" s="116">
        <v>9420000</v>
      </c>
      <c r="G1482" s="116">
        <v>9420000</v>
      </c>
      <c r="H1482" s="102"/>
      <c r="I1482" s="116">
        <f t="shared" ref="I1482:I1545" si="1277">G1482*1.1</f>
        <v>10362000</v>
      </c>
      <c r="J1482" s="116">
        <f t="shared" ref="J1482:J1545" si="1278">G1482/3</f>
        <v>3140000</v>
      </c>
      <c r="K1482" s="120">
        <f t="shared" ref="K1482" si="1279">G1750</f>
        <v>10200000</v>
      </c>
      <c r="L1482" s="120">
        <f t="shared" ref="L1482" si="1280">K1482-I1482</f>
        <v>-162000</v>
      </c>
      <c r="M1482" s="120">
        <f>J1482*$AI$6/200</f>
        <v>392500</v>
      </c>
      <c r="N1482" s="120">
        <f t="shared" si="1275"/>
        <v>230500</v>
      </c>
      <c r="O1482" s="120">
        <f t="shared" si="1270"/>
        <v>-40000</v>
      </c>
      <c r="P1482" s="154">
        <f t="shared" si="1269"/>
        <v>-4.2283298097251587E-3</v>
      </c>
      <c r="Q1482" s="154">
        <f t="shared" si="1276"/>
        <v>-1.2572981076117588E-2</v>
      </c>
      <c r="R1482" s="102">
        <v>1</v>
      </c>
    </row>
    <row r="1483" spans="1:18">
      <c r="A1483" s="102">
        <v>1482</v>
      </c>
      <c r="B1483" s="151" t="s">
        <v>2313</v>
      </c>
      <c r="C1483" s="150">
        <v>42133</v>
      </c>
      <c r="D1483" s="116">
        <v>9400000</v>
      </c>
      <c r="E1483" s="116">
        <v>9395000</v>
      </c>
      <c r="F1483" s="116">
        <v>9430000</v>
      </c>
      <c r="G1483" s="116">
        <v>9400000</v>
      </c>
      <c r="H1483" s="102"/>
      <c r="I1483" s="152">
        <v>0</v>
      </c>
      <c r="J1483" s="152">
        <v>0</v>
      </c>
      <c r="K1483" s="152">
        <v>0</v>
      </c>
      <c r="M1483" s="120">
        <f>J1483*$AI$6/200</f>
        <v>0</v>
      </c>
      <c r="N1483" s="120">
        <f t="shared" si="1275"/>
        <v>0</v>
      </c>
      <c r="O1483" s="120">
        <f t="shared" si="1270"/>
        <v>-20000</v>
      </c>
      <c r="P1483" s="154">
        <f t="shared" si="1269"/>
        <v>-2.1231422505307855E-3</v>
      </c>
      <c r="Q1483" s="154">
        <f t="shared" si="1276"/>
        <v>-1.1582104205258195E-2</v>
      </c>
    </row>
    <row r="1484" spans="1:18">
      <c r="A1484" s="102">
        <v>1483</v>
      </c>
      <c r="B1484" s="151" t="s">
        <v>2312</v>
      </c>
      <c r="C1484" s="150">
        <v>42134</v>
      </c>
      <c r="D1484" s="116">
        <v>9375000</v>
      </c>
      <c r="E1484" s="116">
        <v>9375000</v>
      </c>
      <c r="F1484" s="116">
        <v>9420000</v>
      </c>
      <c r="G1484" s="116">
        <v>9375000</v>
      </c>
      <c r="H1484" s="102"/>
      <c r="I1484" s="152">
        <v>0</v>
      </c>
      <c r="J1484" s="152">
        <v>0</v>
      </c>
      <c r="K1484" s="152">
        <v>0</v>
      </c>
      <c r="M1484" s="120">
        <f>J1484*$AI$6/200</f>
        <v>0</v>
      </c>
      <c r="N1484" s="120">
        <f t="shared" si="1275"/>
        <v>0</v>
      </c>
      <c r="O1484" s="120">
        <f t="shared" si="1270"/>
        <v>-25000</v>
      </c>
      <c r="P1484" s="154">
        <f t="shared" si="1269"/>
        <v>-2.6595744680851063E-3</v>
      </c>
      <c r="Q1484" s="154">
        <f t="shared" si="1276"/>
        <v>-8.4586567391048261E-3</v>
      </c>
    </row>
    <row r="1485" spans="1:18">
      <c r="A1485" s="102">
        <v>1484</v>
      </c>
      <c r="B1485" s="151" t="s">
        <v>2311</v>
      </c>
      <c r="C1485" s="150">
        <v>42135</v>
      </c>
      <c r="D1485" s="116">
        <v>9345000</v>
      </c>
      <c r="E1485" s="116">
        <v>9340000</v>
      </c>
      <c r="F1485" s="116">
        <v>9365000</v>
      </c>
      <c r="G1485" s="116">
        <v>9345000</v>
      </c>
      <c r="H1485" s="102"/>
      <c r="I1485" s="152">
        <v>0</v>
      </c>
      <c r="J1485" s="152">
        <v>0</v>
      </c>
      <c r="K1485" s="152">
        <v>0</v>
      </c>
      <c r="M1485" s="120">
        <f>J1485*$AI$6/200</f>
        <v>0</v>
      </c>
      <c r="N1485" s="120">
        <f t="shared" si="1275"/>
        <v>0</v>
      </c>
      <c r="O1485" s="120">
        <f t="shared" si="1270"/>
        <v>-30000</v>
      </c>
      <c r="P1485" s="154">
        <f t="shared" si="1269"/>
        <v>-3.2000000000000002E-3</v>
      </c>
      <c r="Q1485" s="154">
        <f t="shared" si="1276"/>
        <v>-9.5359527261772749E-3</v>
      </c>
    </row>
    <row r="1486" spans="1:18">
      <c r="A1486" s="102">
        <v>1485</v>
      </c>
      <c r="B1486" s="151" t="s">
        <v>2310</v>
      </c>
      <c r="C1486" s="150">
        <v>42136</v>
      </c>
      <c r="D1486" s="116">
        <v>9340000</v>
      </c>
      <c r="E1486" s="116">
        <v>9295000</v>
      </c>
      <c r="F1486" s="116">
        <v>9345000</v>
      </c>
      <c r="G1486" s="116">
        <v>9340000</v>
      </c>
      <c r="H1486" s="102"/>
      <c r="I1486" s="153">
        <v>0</v>
      </c>
      <c r="J1486" s="153">
        <v>0</v>
      </c>
      <c r="K1486" s="153">
        <v>0</v>
      </c>
      <c r="M1486" s="120">
        <f>J1486*$AI$6/200</f>
        <v>0</v>
      </c>
      <c r="N1486" s="120">
        <f t="shared" si="1275"/>
        <v>0</v>
      </c>
      <c r="O1486" s="120">
        <f t="shared" si="1270"/>
        <v>-5000</v>
      </c>
      <c r="P1486" s="154">
        <f t="shared" si="1269"/>
        <v>-5.3504547886570354E-4</v>
      </c>
      <c r="Q1486" s="154">
        <f t="shared" si="1276"/>
        <v>-1.062290465433364E-2</v>
      </c>
    </row>
    <row r="1487" spans="1:18">
      <c r="A1487" s="102">
        <v>1486</v>
      </c>
      <c r="B1487" s="151" t="s">
        <v>2309</v>
      </c>
      <c r="C1487" s="150">
        <v>42137</v>
      </c>
      <c r="D1487" s="116">
        <v>9440000</v>
      </c>
      <c r="E1487" s="116">
        <v>9360000</v>
      </c>
      <c r="F1487" s="116">
        <v>9450000</v>
      </c>
      <c r="G1487" s="116">
        <v>9440000</v>
      </c>
      <c r="H1487" s="102"/>
      <c r="I1487" s="116">
        <f t="shared" ref="I1487:I1550" si="1281">G1487*1.1</f>
        <v>10384000</v>
      </c>
      <c r="J1487" s="116">
        <f t="shared" ref="J1487:J1550" si="1282">G1487/3</f>
        <v>3146666.6666666665</v>
      </c>
      <c r="K1487" s="120">
        <f t="shared" ref="K1487" si="1283">G1755</f>
        <v>10255000</v>
      </c>
      <c r="L1487" s="120">
        <f t="shared" ref="L1487" si="1284">K1487-I1487</f>
        <v>-129000</v>
      </c>
      <c r="M1487" s="120">
        <f>J1487*$AI$6/200</f>
        <v>393333.33333333326</v>
      </c>
      <c r="N1487" s="120">
        <f t="shared" si="1275"/>
        <v>264333.33333333326</v>
      </c>
      <c r="O1487" s="120">
        <f t="shared" si="1270"/>
        <v>100000</v>
      </c>
      <c r="P1487" s="154">
        <f t="shared" si="1269"/>
        <v>1.0706638115631691E-2</v>
      </c>
      <c r="Q1487" s="154">
        <f t="shared" si="1276"/>
        <v>-1.2746092007206755E-2</v>
      </c>
      <c r="R1487" s="102">
        <v>1</v>
      </c>
    </row>
    <row r="1488" spans="1:18">
      <c r="A1488" s="102">
        <v>1487</v>
      </c>
      <c r="B1488" s="151" t="s">
        <v>2308</v>
      </c>
      <c r="C1488" s="150">
        <v>42138</v>
      </c>
      <c r="D1488" s="116">
        <v>9490000</v>
      </c>
      <c r="E1488" s="116">
        <v>9455000</v>
      </c>
      <c r="F1488" s="116">
        <v>9515000</v>
      </c>
      <c r="G1488" s="116">
        <v>9490000</v>
      </c>
      <c r="H1488" s="102"/>
      <c r="I1488" s="152">
        <v>0</v>
      </c>
      <c r="J1488" s="152">
        <v>0</v>
      </c>
      <c r="K1488" s="152">
        <v>0</v>
      </c>
      <c r="M1488" s="120">
        <f>J1488*$AI$6/200</f>
        <v>0</v>
      </c>
      <c r="N1488" s="120">
        <f t="shared" si="1275"/>
        <v>0</v>
      </c>
      <c r="O1488" s="120">
        <f t="shared" si="1270"/>
        <v>50000</v>
      </c>
      <c r="P1488" s="154">
        <f t="shared" si="1269"/>
        <v>5.2966101694915252E-3</v>
      </c>
      <c r="Q1488" s="154">
        <f t="shared" si="1276"/>
        <v>2.1888759181500957E-3</v>
      </c>
    </row>
    <row r="1489" spans="1:18">
      <c r="A1489" s="102">
        <v>1488</v>
      </c>
      <c r="B1489" s="151" t="s">
        <v>2307</v>
      </c>
      <c r="C1489" s="150">
        <v>42140</v>
      </c>
      <c r="D1489" s="116">
        <v>9490000</v>
      </c>
      <c r="E1489" s="116">
        <v>9490000</v>
      </c>
      <c r="F1489" s="116">
        <v>9505000</v>
      </c>
      <c r="G1489" s="116">
        <v>9490000</v>
      </c>
      <c r="H1489" s="102"/>
      <c r="I1489" s="152">
        <v>0</v>
      </c>
      <c r="J1489" s="152">
        <v>0</v>
      </c>
      <c r="K1489" s="152">
        <v>0</v>
      </c>
      <c r="M1489" s="120">
        <f>J1489*$AI$6/200</f>
        <v>0</v>
      </c>
      <c r="N1489" s="120">
        <f t="shared" si="1275"/>
        <v>0</v>
      </c>
      <c r="O1489" s="120">
        <f t="shared" si="1270"/>
        <v>0</v>
      </c>
      <c r="P1489" s="154">
        <f t="shared" si="1269"/>
        <v>0</v>
      </c>
      <c r="Q1489" s="154">
        <f t="shared" si="1276"/>
        <v>9.608628338172406E-3</v>
      </c>
    </row>
    <row r="1490" spans="1:18">
      <c r="A1490" s="102">
        <v>1489</v>
      </c>
      <c r="B1490" s="151" t="s">
        <v>2306</v>
      </c>
      <c r="C1490" s="150">
        <v>42141</v>
      </c>
      <c r="D1490" s="116">
        <v>9500000</v>
      </c>
      <c r="E1490" s="116">
        <v>9500000</v>
      </c>
      <c r="F1490" s="116">
        <v>9515000</v>
      </c>
      <c r="G1490" s="116">
        <v>9500000</v>
      </c>
      <c r="H1490" s="102"/>
      <c r="I1490" s="152">
        <v>0</v>
      </c>
      <c r="J1490" s="152">
        <v>0</v>
      </c>
      <c r="K1490" s="152">
        <v>0</v>
      </c>
      <c r="M1490" s="120">
        <f>J1490*$AI$6/200</f>
        <v>0</v>
      </c>
      <c r="N1490" s="120">
        <f t="shared" si="1275"/>
        <v>0</v>
      </c>
      <c r="O1490" s="120">
        <f t="shared" si="1270"/>
        <v>10000</v>
      </c>
      <c r="P1490" s="154">
        <f t="shared" si="1269"/>
        <v>1.053740779768177E-3</v>
      </c>
      <c r="Q1490" s="154">
        <f t="shared" si="1276"/>
        <v>1.2268202806257513E-2</v>
      </c>
    </row>
    <row r="1491" spans="1:18">
      <c r="A1491" s="102">
        <v>1490</v>
      </c>
      <c r="B1491" s="151" t="s">
        <v>2305</v>
      </c>
      <c r="C1491" s="150">
        <v>42142</v>
      </c>
      <c r="D1491" s="116">
        <v>9480000</v>
      </c>
      <c r="E1491" s="116">
        <v>9478000</v>
      </c>
      <c r="F1491" s="116">
        <v>9535000</v>
      </c>
      <c r="G1491" s="116">
        <v>9480000</v>
      </c>
      <c r="H1491" s="102"/>
      <c r="I1491" s="153">
        <v>0</v>
      </c>
      <c r="J1491" s="153">
        <v>0</v>
      </c>
      <c r="K1491" s="153">
        <v>0</v>
      </c>
      <c r="M1491" s="120">
        <f>J1491*$AI$6/200</f>
        <v>0</v>
      </c>
      <c r="N1491" s="120">
        <f t="shared" si="1275"/>
        <v>0</v>
      </c>
      <c r="O1491" s="120">
        <f t="shared" si="1270"/>
        <v>-20000</v>
      </c>
      <c r="P1491" s="154">
        <f t="shared" si="1269"/>
        <v>-2.1052631578947368E-3</v>
      </c>
      <c r="Q1491" s="154">
        <f t="shared" si="1276"/>
        <v>1.6521943586025691E-2</v>
      </c>
    </row>
    <row r="1492" spans="1:18">
      <c r="A1492" s="102">
        <v>1491</v>
      </c>
      <c r="B1492" s="151" t="s">
        <v>2304</v>
      </c>
      <c r="C1492" s="150">
        <v>42143</v>
      </c>
      <c r="D1492" s="116">
        <v>9410000</v>
      </c>
      <c r="E1492" s="116">
        <v>9400000</v>
      </c>
      <c r="F1492" s="116">
        <v>9430000</v>
      </c>
      <c r="G1492" s="116">
        <v>9410000</v>
      </c>
      <c r="H1492" s="102"/>
      <c r="I1492" s="116">
        <f t="shared" ref="I1492:I1555" si="1285">G1492*1.1</f>
        <v>10351000</v>
      </c>
      <c r="J1492" s="116">
        <f t="shared" ref="J1492:J1555" si="1286">G1492/3</f>
        <v>3136666.6666666665</v>
      </c>
      <c r="K1492" s="120">
        <f t="shared" ref="K1492" si="1287">G1760</f>
        <v>10330000</v>
      </c>
      <c r="L1492" s="120">
        <f t="shared" ref="L1492" si="1288">K1492-I1492</f>
        <v>-21000</v>
      </c>
      <c r="M1492" s="120">
        <f>J1492*$AI$6/200</f>
        <v>392083.33333333326</v>
      </c>
      <c r="N1492" s="120">
        <f t="shared" si="1275"/>
        <v>371083.33333333326</v>
      </c>
      <c r="O1492" s="120">
        <f t="shared" si="1270"/>
        <v>-70000</v>
      </c>
      <c r="P1492" s="154">
        <f t="shared" si="1269"/>
        <v>-7.3839662447257384E-3</v>
      </c>
      <c r="Q1492" s="154">
        <f t="shared" si="1276"/>
        <v>1.4951725906996656E-2</v>
      </c>
      <c r="R1492" s="102">
        <v>1</v>
      </c>
    </row>
    <row r="1493" spans="1:18">
      <c r="A1493" s="102">
        <v>1492</v>
      </c>
      <c r="B1493" s="151" t="s">
        <v>2303</v>
      </c>
      <c r="C1493" s="150">
        <v>42147</v>
      </c>
      <c r="D1493" s="116">
        <v>9330000</v>
      </c>
      <c r="E1493" s="116">
        <v>9325000</v>
      </c>
      <c r="F1493" s="116">
        <v>9365000</v>
      </c>
      <c r="G1493" s="116">
        <v>9330000</v>
      </c>
      <c r="H1493" s="102"/>
      <c r="I1493" s="152">
        <v>0</v>
      </c>
      <c r="J1493" s="152">
        <v>0</v>
      </c>
      <c r="K1493" s="152">
        <v>0</v>
      </c>
      <c r="M1493" s="120">
        <f>J1493*$AI$6/200</f>
        <v>0</v>
      </c>
      <c r="N1493" s="120">
        <f t="shared" si="1275"/>
        <v>0</v>
      </c>
      <c r="O1493" s="120">
        <f t="shared" si="1270"/>
        <v>-80000</v>
      </c>
      <c r="P1493" s="154">
        <f t="shared" si="1269"/>
        <v>-8.5015940488841653E-3</v>
      </c>
      <c r="Q1493" s="154">
        <f t="shared" si="1276"/>
        <v>-3.1388784533607729E-3</v>
      </c>
    </row>
    <row r="1494" spans="1:18">
      <c r="A1494" s="102">
        <v>1493</v>
      </c>
      <c r="B1494" s="151" t="s">
        <v>2302</v>
      </c>
      <c r="C1494" s="150">
        <v>42144</v>
      </c>
      <c r="D1494" s="116">
        <v>9410000</v>
      </c>
      <c r="E1494" s="116">
        <v>9360000</v>
      </c>
      <c r="F1494" s="116">
        <v>9410000</v>
      </c>
      <c r="G1494" s="116">
        <v>9410000</v>
      </c>
      <c r="H1494" s="102"/>
      <c r="I1494" s="152">
        <v>0</v>
      </c>
      <c r="J1494" s="152">
        <v>0</v>
      </c>
      <c r="K1494" s="152">
        <v>0</v>
      </c>
      <c r="M1494" s="120">
        <f>J1494*$AI$6/200</f>
        <v>0</v>
      </c>
      <c r="N1494" s="120">
        <f t="shared" si="1275"/>
        <v>0</v>
      </c>
      <c r="O1494" s="120">
        <f t="shared" si="1270"/>
        <v>80000</v>
      </c>
      <c r="P1494" s="154">
        <f t="shared" si="1269"/>
        <v>8.5744908896034297E-3</v>
      </c>
      <c r="Q1494" s="154">
        <f t="shared" si="1276"/>
        <v>-1.6937082671736464E-2</v>
      </c>
    </row>
    <row r="1495" spans="1:18">
      <c r="A1495" s="102">
        <v>1494</v>
      </c>
      <c r="B1495" s="151" t="s">
        <v>2301</v>
      </c>
      <c r="C1495" s="150">
        <v>42148</v>
      </c>
      <c r="D1495" s="116">
        <v>9345000</v>
      </c>
      <c r="E1495" s="116">
        <v>9310000</v>
      </c>
      <c r="F1495" s="116">
        <v>9350000</v>
      </c>
      <c r="G1495" s="116">
        <v>9345000</v>
      </c>
      <c r="H1495" s="102"/>
      <c r="I1495" s="152">
        <v>0</v>
      </c>
      <c r="J1495" s="152">
        <v>0</v>
      </c>
      <c r="K1495" s="152">
        <v>0</v>
      </c>
      <c r="M1495" s="120">
        <f>J1495*$AI$6/200</f>
        <v>0</v>
      </c>
      <c r="N1495" s="120">
        <f t="shared" si="1275"/>
        <v>0</v>
      </c>
      <c r="O1495" s="120">
        <f t="shared" si="1270"/>
        <v>-65000</v>
      </c>
      <c r="P1495" s="154">
        <f t="shared" si="1269"/>
        <v>-6.9075451647183849E-3</v>
      </c>
      <c r="Q1495" s="154">
        <f t="shared" si="1276"/>
        <v>-8.3625917821330345E-3</v>
      </c>
    </row>
    <row r="1496" spans="1:18">
      <c r="A1496" s="102">
        <v>1495</v>
      </c>
      <c r="B1496" s="151" t="s">
        <v>2300</v>
      </c>
      <c r="C1496" s="150">
        <v>42145</v>
      </c>
      <c r="D1496" s="116">
        <v>9375000</v>
      </c>
      <c r="E1496" s="116">
        <v>9370000</v>
      </c>
      <c r="F1496" s="116">
        <v>9385000</v>
      </c>
      <c r="G1496" s="116">
        <v>9375000</v>
      </c>
      <c r="H1496" s="102"/>
      <c r="I1496" s="153">
        <v>0</v>
      </c>
      <c r="J1496" s="153">
        <v>0</v>
      </c>
      <c r="K1496" s="153">
        <v>0</v>
      </c>
      <c r="M1496" s="120">
        <f>J1496*$AI$6/200</f>
        <v>0</v>
      </c>
      <c r="N1496" s="120">
        <f t="shared" si="1275"/>
        <v>0</v>
      </c>
      <c r="O1496" s="120">
        <f t="shared" si="1270"/>
        <v>30000</v>
      </c>
      <c r="P1496" s="154">
        <f t="shared" si="1269"/>
        <v>3.2102728731942215E-3</v>
      </c>
      <c r="Q1496" s="154">
        <f t="shared" si="1276"/>
        <v>-1.6323877726619598E-2</v>
      </c>
    </row>
    <row r="1497" spans="1:18">
      <c r="A1497" s="102">
        <v>1496</v>
      </c>
      <c r="B1497" s="151" t="s">
        <v>2299</v>
      </c>
      <c r="C1497" s="150">
        <v>42149</v>
      </c>
      <c r="D1497" s="116">
        <v>9330000</v>
      </c>
      <c r="E1497" s="116">
        <v>9330000</v>
      </c>
      <c r="F1497" s="116">
        <v>9385000</v>
      </c>
      <c r="G1497" s="116">
        <v>9330000</v>
      </c>
      <c r="H1497" s="102"/>
      <c r="I1497" s="116">
        <f t="shared" ref="I1497:I1560" si="1289">G1497*1.1</f>
        <v>10263000</v>
      </c>
      <c r="J1497" s="116">
        <f t="shared" ref="J1497:J1560" si="1290">G1497/3</f>
        <v>3110000</v>
      </c>
      <c r="K1497" s="120">
        <f t="shared" ref="K1497" si="1291">G1765</f>
        <v>10310000</v>
      </c>
      <c r="L1497" s="120">
        <f t="shared" ref="L1497" si="1292">K1497-I1497</f>
        <v>47000</v>
      </c>
      <c r="M1497" s="120">
        <f>J1497*$AI$6/200</f>
        <v>388750</v>
      </c>
      <c r="N1497" s="120">
        <f t="shared" si="1275"/>
        <v>435750</v>
      </c>
      <c r="O1497" s="120">
        <f t="shared" si="1270"/>
        <v>-45000</v>
      </c>
      <c r="P1497" s="154">
        <f t="shared" si="1269"/>
        <v>-4.7999999999999996E-3</v>
      </c>
      <c r="Q1497" s="154">
        <f t="shared" si="1276"/>
        <v>-1.1008341695530638E-2</v>
      </c>
      <c r="R1497" s="102">
        <v>1</v>
      </c>
    </row>
    <row r="1498" spans="1:18">
      <c r="A1498" s="102">
        <v>1497</v>
      </c>
      <c r="B1498" s="151" t="s">
        <v>2298</v>
      </c>
      <c r="C1498" s="150">
        <v>42150</v>
      </c>
      <c r="D1498" s="116">
        <v>9305000</v>
      </c>
      <c r="E1498" s="116">
        <v>9300000</v>
      </c>
      <c r="F1498" s="116">
        <v>9325000</v>
      </c>
      <c r="G1498" s="116">
        <v>9305000</v>
      </c>
      <c r="H1498" s="102"/>
      <c r="I1498" s="152">
        <v>0</v>
      </c>
      <c r="J1498" s="152">
        <v>0</v>
      </c>
      <c r="K1498" s="152">
        <v>0</v>
      </c>
      <c r="M1498" s="120">
        <f>J1498*$AI$6/200</f>
        <v>0</v>
      </c>
      <c r="N1498" s="120">
        <f t="shared" si="1275"/>
        <v>0</v>
      </c>
      <c r="O1498" s="120">
        <f t="shared" si="1270"/>
        <v>-25000</v>
      </c>
      <c r="P1498" s="154">
        <f t="shared" si="1269"/>
        <v>-2.6795284030010718E-3</v>
      </c>
      <c r="Q1498" s="154">
        <f t="shared" si="1276"/>
        <v>-8.4243754508048982E-3</v>
      </c>
    </row>
    <row r="1499" spans="1:18">
      <c r="A1499" s="102">
        <v>1498</v>
      </c>
      <c r="B1499" s="151" t="s">
        <v>2297</v>
      </c>
      <c r="C1499" s="150">
        <v>42151</v>
      </c>
      <c r="D1499" s="116">
        <v>9280000</v>
      </c>
      <c r="E1499" s="116">
        <v>9280000</v>
      </c>
      <c r="F1499" s="116">
        <v>9310000</v>
      </c>
      <c r="G1499" s="116">
        <v>9280000</v>
      </c>
      <c r="H1499" s="102"/>
      <c r="I1499" s="152">
        <v>0</v>
      </c>
      <c r="J1499" s="152">
        <v>0</v>
      </c>
      <c r="K1499" s="152">
        <v>0</v>
      </c>
      <c r="M1499" s="120">
        <f>J1499*$AI$6/200</f>
        <v>0</v>
      </c>
      <c r="N1499" s="120">
        <f t="shared" si="1275"/>
        <v>0</v>
      </c>
      <c r="O1499" s="120">
        <f t="shared" si="1270"/>
        <v>-25000</v>
      </c>
      <c r="P1499" s="154">
        <f t="shared" si="1269"/>
        <v>-2.6867275658248252E-3</v>
      </c>
      <c r="Q1499" s="154">
        <f t="shared" si="1276"/>
        <v>-2.6023098049218056E-3</v>
      </c>
    </row>
    <row r="1500" spans="1:18">
      <c r="A1500" s="102">
        <v>1499</v>
      </c>
      <c r="B1500" s="151" t="s">
        <v>2296</v>
      </c>
      <c r="C1500" s="150">
        <v>42152</v>
      </c>
      <c r="D1500" s="116">
        <v>9320000</v>
      </c>
      <c r="E1500" s="116">
        <v>9280000</v>
      </c>
      <c r="F1500" s="116">
        <v>9325000</v>
      </c>
      <c r="G1500" s="116">
        <v>9320000</v>
      </c>
      <c r="H1500" s="102"/>
      <c r="I1500" s="152">
        <v>0</v>
      </c>
      <c r="J1500" s="152">
        <v>0</v>
      </c>
      <c r="K1500" s="152">
        <v>0</v>
      </c>
      <c r="M1500" s="120">
        <f>J1500*$AI$6/200</f>
        <v>0</v>
      </c>
      <c r="N1500" s="120">
        <f t="shared" si="1275"/>
        <v>0</v>
      </c>
      <c r="O1500" s="120">
        <f t="shared" si="1270"/>
        <v>40000</v>
      </c>
      <c r="P1500" s="154">
        <f t="shared" si="1269"/>
        <v>4.3103448275862068E-3</v>
      </c>
      <c r="Q1500" s="154">
        <f t="shared" si="1276"/>
        <v>-1.3863528260350061E-2</v>
      </c>
    </row>
    <row r="1501" spans="1:18">
      <c r="A1501" s="102">
        <v>1500</v>
      </c>
      <c r="B1501" s="151" t="s">
        <v>2295</v>
      </c>
      <c r="C1501" s="150">
        <v>42154</v>
      </c>
      <c r="D1501" s="116">
        <v>9315000</v>
      </c>
      <c r="E1501" s="116">
        <v>9310000</v>
      </c>
      <c r="F1501" s="116">
        <v>9330000</v>
      </c>
      <c r="G1501" s="116">
        <v>9315000</v>
      </c>
      <c r="H1501" s="102"/>
      <c r="I1501" s="153">
        <v>0</v>
      </c>
      <c r="J1501" s="153">
        <v>0</v>
      </c>
      <c r="K1501" s="153">
        <v>0</v>
      </c>
      <c r="M1501" s="120">
        <f>J1501*$AI$6/200</f>
        <v>0</v>
      </c>
      <c r="N1501" s="120">
        <f t="shared" si="1275"/>
        <v>0</v>
      </c>
      <c r="O1501" s="120">
        <f t="shared" si="1270"/>
        <v>-5000</v>
      </c>
      <c r="P1501" s="154">
        <f t="shared" si="1269"/>
        <v>-5.3648068669527897E-4</v>
      </c>
      <c r="Q1501" s="154">
        <f t="shared" si="1276"/>
        <v>-2.6456382680454683E-3</v>
      </c>
    </row>
    <row r="1502" spans="1:18">
      <c r="A1502" s="102">
        <v>1501</v>
      </c>
      <c r="B1502" s="151" t="s">
        <v>2294</v>
      </c>
      <c r="C1502" s="150">
        <v>42155</v>
      </c>
      <c r="D1502" s="116">
        <v>9325000</v>
      </c>
      <c r="E1502" s="116">
        <v>9320000</v>
      </c>
      <c r="F1502" s="116">
        <v>9335000</v>
      </c>
      <c r="G1502" s="116">
        <v>9325000</v>
      </c>
      <c r="H1502" s="102"/>
      <c r="I1502" s="116">
        <f t="shared" ref="I1502:I1565" si="1293">G1502*1.1</f>
        <v>10257500</v>
      </c>
      <c r="J1502" s="116">
        <f t="shared" ref="J1502:J1565" si="1294">G1502/3</f>
        <v>3108333.3333333335</v>
      </c>
      <c r="K1502" s="120">
        <f t="shared" ref="K1502" si="1295">G1770</f>
        <v>10230000</v>
      </c>
      <c r="L1502" s="120">
        <f t="shared" ref="L1502" si="1296">K1502-I1502</f>
        <v>-27500</v>
      </c>
      <c r="M1502" s="120">
        <f>J1502*$AI$6/200</f>
        <v>388541.66666666674</v>
      </c>
      <c r="N1502" s="120">
        <f t="shared" si="1275"/>
        <v>361041.66666666674</v>
      </c>
      <c r="O1502" s="120">
        <f t="shared" si="1270"/>
        <v>10000</v>
      </c>
      <c r="P1502" s="154">
        <f t="shared" si="1269"/>
        <v>1.0735373054213634E-3</v>
      </c>
      <c r="Q1502" s="154">
        <f t="shared" si="1276"/>
        <v>-6.3923918279349696E-3</v>
      </c>
      <c r="R1502" s="102">
        <v>1</v>
      </c>
    </row>
    <row r="1503" spans="1:18">
      <c r="A1503" s="102">
        <v>1502</v>
      </c>
      <c r="B1503" s="151" t="s">
        <v>2293</v>
      </c>
      <c r="C1503" s="150">
        <v>42156</v>
      </c>
      <c r="D1503" s="116">
        <v>9315000</v>
      </c>
      <c r="E1503" s="116">
        <v>9280000</v>
      </c>
      <c r="F1503" s="116">
        <v>9315000</v>
      </c>
      <c r="G1503" s="116">
        <v>9315000</v>
      </c>
      <c r="H1503" s="102"/>
      <c r="I1503" s="152">
        <v>0</v>
      </c>
      <c r="J1503" s="152">
        <v>0</v>
      </c>
      <c r="K1503" s="152">
        <v>0</v>
      </c>
      <c r="M1503" s="120">
        <f>J1503*$AI$6/200</f>
        <v>0</v>
      </c>
      <c r="N1503" s="120">
        <f t="shared" si="1275"/>
        <v>0</v>
      </c>
      <c r="O1503" s="120">
        <f t="shared" si="1270"/>
        <v>-10000</v>
      </c>
      <c r="P1503" s="154">
        <f t="shared" si="1269"/>
        <v>-1.0723860589812334E-3</v>
      </c>
      <c r="Q1503" s="154">
        <f t="shared" si="1276"/>
        <v>-5.1885452251360532E-4</v>
      </c>
    </row>
    <row r="1504" spans="1:18">
      <c r="A1504" s="102">
        <v>1503</v>
      </c>
      <c r="B1504" s="151" t="s">
        <v>2292</v>
      </c>
      <c r="C1504" s="150">
        <v>42157</v>
      </c>
      <c r="D1504" s="116">
        <v>9310000</v>
      </c>
      <c r="E1504" s="116">
        <v>9300000</v>
      </c>
      <c r="F1504" s="116">
        <v>9315000</v>
      </c>
      <c r="G1504" s="116">
        <v>9310000</v>
      </c>
      <c r="H1504" s="102"/>
      <c r="I1504" s="152">
        <v>0</v>
      </c>
      <c r="J1504" s="152">
        <v>0</v>
      </c>
      <c r="K1504" s="152">
        <v>0</v>
      </c>
      <c r="M1504" s="120">
        <f>J1504*$AI$6/200</f>
        <v>0</v>
      </c>
      <c r="N1504" s="120">
        <f t="shared" si="1275"/>
        <v>0</v>
      </c>
      <c r="O1504" s="120">
        <f t="shared" si="1270"/>
        <v>-5000</v>
      </c>
      <c r="P1504" s="154">
        <f t="shared" si="1269"/>
        <v>-5.3676865271068169E-4</v>
      </c>
      <c r="Q1504" s="154">
        <f t="shared" si="1276"/>
        <v>1.0882878215062327E-3</v>
      </c>
    </row>
    <row r="1505" spans="1:18">
      <c r="A1505" s="102">
        <v>1504</v>
      </c>
      <c r="B1505" s="151" t="s">
        <v>2291</v>
      </c>
      <c r="C1505" s="150">
        <v>42161</v>
      </c>
      <c r="D1505" s="116">
        <v>9185000</v>
      </c>
      <c r="E1505" s="116">
        <v>9185000</v>
      </c>
      <c r="F1505" s="116">
        <v>9235000</v>
      </c>
      <c r="G1505" s="116">
        <v>9185000</v>
      </c>
      <c r="H1505" s="102"/>
      <c r="I1505" s="152">
        <v>0</v>
      </c>
      <c r="J1505" s="152">
        <v>0</v>
      </c>
      <c r="K1505" s="152">
        <v>0</v>
      </c>
      <c r="M1505" s="120">
        <f>J1505*$AI$6/200</f>
        <v>0</v>
      </c>
      <c r="N1505" s="120">
        <f t="shared" si="1275"/>
        <v>0</v>
      </c>
      <c r="O1505" s="120">
        <f t="shared" si="1270"/>
        <v>-125000</v>
      </c>
      <c r="P1505" s="154">
        <f t="shared" si="1269"/>
        <v>-1.3426423200859291E-2</v>
      </c>
      <c r="Q1505" s="154">
        <f t="shared" si="1276"/>
        <v>3.238246734620376E-3</v>
      </c>
    </row>
    <row r="1506" spans="1:18">
      <c r="A1506" s="102">
        <v>1505</v>
      </c>
      <c r="B1506" s="151" t="s">
        <v>2290</v>
      </c>
      <c r="C1506" s="150">
        <v>42162</v>
      </c>
      <c r="D1506" s="116">
        <v>9160000</v>
      </c>
      <c r="E1506" s="116">
        <v>9160000</v>
      </c>
      <c r="F1506" s="116">
        <v>9190000</v>
      </c>
      <c r="G1506" s="116">
        <v>9160000</v>
      </c>
      <c r="H1506" s="102"/>
      <c r="I1506" s="153">
        <v>0</v>
      </c>
      <c r="J1506" s="153">
        <v>0</v>
      </c>
      <c r="K1506" s="153">
        <v>0</v>
      </c>
      <c r="M1506" s="120">
        <f>J1506*$AI$6/200</f>
        <v>0</v>
      </c>
      <c r="N1506" s="120">
        <f t="shared" si="1275"/>
        <v>0</v>
      </c>
      <c r="O1506" s="120">
        <f t="shared" si="1270"/>
        <v>-25000</v>
      </c>
      <c r="P1506" s="154">
        <f t="shared" si="1269"/>
        <v>-2.7218290691344584E-3</v>
      </c>
      <c r="Q1506" s="154">
        <f t="shared" si="1276"/>
        <v>-1.4498521293825121E-2</v>
      </c>
    </row>
    <row r="1507" spans="1:18">
      <c r="A1507" s="102">
        <v>1506</v>
      </c>
      <c r="B1507" s="151" t="s">
        <v>2289</v>
      </c>
      <c r="C1507" s="150">
        <v>42163</v>
      </c>
      <c r="D1507" s="116">
        <v>9160000</v>
      </c>
      <c r="E1507" s="116">
        <v>9150000</v>
      </c>
      <c r="F1507" s="116">
        <v>9170000</v>
      </c>
      <c r="G1507" s="116">
        <v>9160000</v>
      </c>
      <c r="H1507" s="102"/>
      <c r="I1507" s="116">
        <f t="shared" ref="I1507:I1570" si="1297">G1507*1.1</f>
        <v>10076000</v>
      </c>
      <c r="J1507" s="116">
        <f t="shared" ref="J1507:J1570" si="1298">G1507/3</f>
        <v>3053333.3333333335</v>
      </c>
      <c r="K1507" s="120">
        <f t="shared" ref="K1507" si="1299">G1775</f>
        <v>10475000</v>
      </c>
      <c r="L1507" s="120">
        <f t="shared" ref="L1507" si="1300">K1507-I1507</f>
        <v>399000</v>
      </c>
      <c r="M1507" s="120">
        <f>J1507*$AI$6/200</f>
        <v>381666.66666666674</v>
      </c>
      <c r="N1507" s="120">
        <f t="shared" si="1275"/>
        <v>780666.66666666674</v>
      </c>
      <c r="O1507" s="120">
        <f t="shared" si="1270"/>
        <v>0</v>
      </c>
      <c r="P1507" s="154">
        <f t="shared" si="1269"/>
        <v>0</v>
      </c>
      <c r="Q1507" s="154">
        <f t="shared" si="1276"/>
        <v>-1.6683869676264302E-2</v>
      </c>
      <c r="R1507" s="102">
        <v>1</v>
      </c>
    </row>
    <row r="1508" spans="1:18">
      <c r="A1508" s="102">
        <v>1507</v>
      </c>
      <c r="B1508" s="151" t="s">
        <v>2288</v>
      </c>
      <c r="C1508" s="150">
        <v>42164</v>
      </c>
      <c r="D1508" s="116">
        <v>9185000</v>
      </c>
      <c r="E1508" s="116">
        <v>9175000</v>
      </c>
      <c r="F1508" s="116">
        <v>9190000</v>
      </c>
      <c r="G1508" s="116">
        <v>9185000</v>
      </c>
      <c r="H1508" s="102"/>
      <c r="I1508" s="152">
        <v>0</v>
      </c>
      <c r="J1508" s="152">
        <v>0</v>
      </c>
      <c r="K1508" s="152">
        <v>0</v>
      </c>
      <c r="M1508" s="120">
        <f>J1508*$AI$6/200</f>
        <v>0</v>
      </c>
      <c r="N1508" s="120">
        <f t="shared" si="1275"/>
        <v>0</v>
      </c>
      <c r="O1508" s="120">
        <f t="shared" si="1270"/>
        <v>25000</v>
      </c>
      <c r="P1508" s="154">
        <f t="shared" si="1269"/>
        <v>2.7292576419213972E-3</v>
      </c>
      <c r="Q1508" s="154">
        <f t="shared" si="1276"/>
        <v>-1.7757406981685663E-2</v>
      </c>
    </row>
    <row r="1509" spans="1:18">
      <c r="A1509" s="102">
        <v>1508</v>
      </c>
      <c r="B1509" s="151" t="s">
        <v>2287</v>
      </c>
      <c r="C1509" s="150">
        <v>42165</v>
      </c>
      <c r="D1509" s="116">
        <v>9230000</v>
      </c>
      <c r="E1509" s="116">
        <v>9180000</v>
      </c>
      <c r="F1509" s="116">
        <v>9235000</v>
      </c>
      <c r="G1509" s="116">
        <v>9230000</v>
      </c>
      <c r="H1509" s="102"/>
      <c r="I1509" s="152">
        <v>0</v>
      </c>
      <c r="J1509" s="152">
        <v>0</v>
      </c>
      <c r="K1509" s="152">
        <v>0</v>
      </c>
      <c r="M1509" s="120">
        <f>J1509*$AI$6/200</f>
        <v>0</v>
      </c>
      <c r="N1509" s="120">
        <f t="shared" si="1275"/>
        <v>0</v>
      </c>
      <c r="O1509" s="120">
        <f t="shared" si="1270"/>
        <v>45000</v>
      </c>
      <c r="P1509" s="154">
        <f t="shared" si="1269"/>
        <v>4.8992923244420249E-3</v>
      </c>
      <c r="Q1509" s="154">
        <f t="shared" si="1276"/>
        <v>-1.3955763280783035E-2</v>
      </c>
    </row>
    <row r="1510" spans="1:18">
      <c r="A1510" s="102">
        <v>1509</v>
      </c>
      <c r="B1510" s="151" t="s">
        <v>2286</v>
      </c>
      <c r="C1510" s="150">
        <v>42166</v>
      </c>
      <c r="D1510" s="116">
        <v>9185000</v>
      </c>
      <c r="E1510" s="116">
        <v>9180000</v>
      </c>
      <c r="F1510" s="116">
        <v>9210000</v>
      </c>
      <c r="G1510" s="116">
        <v>9185000</v>
      </c>
      <c r="H1510" s="102"/>
      <c r="I1510" s="152">
        <v>0</v>
      </c>
      <c r="J1510" s="152">
        <v>0</v>
      </c>
      <c r="K1510" s="152">
        <v>0</v>
      </c>
      <c r="M1510" s="120">
        <f>J1510*$AI$6/200</f>
        <v>0</v>
      </c>
      <c r="N1510" s="120">
        <f t="shared" si="1275"/>
        <v>0</v>
      </c>
      <c r="O1510" s="120">
        <f t="shared" si="1270"/>
        <v>-45000</v>
      </c>
      <c r="P1510" s="154">
        <f t="shared" si="1269"/>
        <v>-4.8754062838569879E-3</v>
      </c>
      <c r="Q1510" s="154">
        <f t="shared" si="1276"/>
        <v>-8.5197023036303263E-3</v>
      </c>
    </row>
    <row r="1511" spans="1:18">
      <c r="A1511" s="102">
        <v>1510</v>
      </c>
      <c r="B1511" s="151" t="s">
        <v>2285</v>
      </c>
      <c r="C1511" s="150">
        <v>42168</v>
      </c>
      <c r="D1511" s="116">
        <v>9100000</v>
      </c>
      <c r="E1511" s="116">
        <v>9100000</v>
      </c>
      <c r="F1511" s="116">
        <v>9180000</v>
      </c>
      <c r="G1511" s="116">
        <v>9100000</v>
      </c>
      <c r="H1511" s="102"/>
      <c r="I1511" s="153">
        <v>0</v>
      </c>
      <c r="J1511" s="153">
        <v>0</v>
      </c>
      <c r="K1511" s="153">
        <v>0</v>
      </c>
      <c r="M1511" s="120">
        <f>J1511*$AI$6/200</f>
        <v>0</v>
      </c>
      <c r="N1511" s="120">
        <f t="shared" si="1275"/>
        <v>0</v>
      </c>
      <c r="O1511" s="120">
        <f t="shared" si="1270"/>
        <v>-85000</v>
      </c>
      <c r="P1511" s="154">
        <f t="shared" si="1269"/>
        <v>-9.2542188350571587E-3</v>
      </c>
      <c r="Q1511" s="154">
        <f t="shared" si="1276"/>
        <v>3.1314613371975775E-5</v>
      </c>
    </row>
    <row r="1512" spans="1:18">
      <c r="A1512" s="102">
        <v>1511</v>
      </c>
      <c r="B1512" s="151" t="s">
        <v>2284</v>
      </c>
      <c r="C1512" s="150">
        <v>42169</v>
      </c>
      <c r="D1512" s="116">
        <v>9070000</v>
      </c>
      <c r="E1512" s="116">
        <v>9070000</v>
      </c>
      <c r="F1512" s="116">
        <v>9110000</v>
      </c>
      <c r="G1512" s="116">
        <v>9070000</v>
      </c>
      <c r="H1512" s="102"/>
      <c r="I1512" s="116">
        <f t="shared" ref="I1512:I1575" si="1301">G1512*1.1</f>
        <v>9977000</v>
      </c>
      <c r="J1512" s="116">
        <f t="shared" ref="J1512:J1575" si="1302">G1512/3</f>
        <v>3023333.3333333335</v>
      </c>
      <c r="K1512" s="120">
        <f t="shared" ref="K1512" si="1303">G1780</f>
        <v>10395000</v>
      </c>
      <c r="L1512" s="120">
        <f t="shared" ref="L1512" si="1304">K1512-I1512</f>
        <v>418000</v>
      </c>
      <c r="M1512" s="120">
        <f>J1512*$AI$6/200</f>
        <v>377916.66666666674</v>
      </c>
      <c r="N1512" s="120">
        <f t="shared" si="1275"/>
        <v>795916.66666666674</v>
      </c>
      <c r="O1512" s="120">
        <f t="shared" si="1270"/>
        <v>-30000</v>
      </c>
      <c r="P1512" s="154">
        <f t="shared" si="1269"/>
        <v>-3.2967032967032967E-3</v>
      </c>
      <c r="Q1512" s="154">
        <f t="shared" si="1276"/>
        <v>-6.5010751525507249E-3</v>
      </c>
      <c r="R1512" s="102">
        <v>1</v>
      </c>
    </row>
    <row r="1513" spans="1:18">
      <c r="A1513" s="102">
        <v>1512</v>
      </c>
      <c r="B1513" s="151" t="s">
        <v>2283</v>
      </c>
      <c r="C1513" s="150">
        <v>42170</v>
      </c>
      <c r="D1513" s="116">
        <v>9050000</v>
      </c>
      <c r="E1513" s="116">
        <v>9040000</v>
      </c>
      <c r="F1513" s="116">
        <v>9095000</v>
      </c>
      <c r="G1513" s="116">
        <v>9050000</v>
      </c>
      <c r="H1513" s="102"/>
      <c r="I1513" s="152">
        <v>0</v>
      </c>
      <c r="J1513" s="152">
        <v>0</v>
      </c>
      <c r="K1513" s="152">
        <v>0</v>
      </c>
      <c r="M1513" s="120">
        <f>J1513*$AI$6/200</f>
        <v>0</v>
      </c>
      <c r="N1513" s="120">
        <f t="shared" si="1275"/>
        <v>0</v>
      </c>
      <c r="O1513" s="120">
        <f t="shared" si="1270"/>
        <v>-20000</v>
      </c>
      <c r="P1513" s="154">
        <f t="shared" si="1269"/>
        <v>-2.205071664829107E-3</v>
      </c>
      <c r="Q1513" s="154">
        <f t="shared" si="1276"/>
        <v>-9.7977784492540212E-3</v>
      </c>
    </row>
    <row r="1514" spans="1:18">
      <c r="A1514" s="102">
        <v>1513</v>
      </c>
      <c r="B1514" s="151" t="s">
        <v>2282</v>
      </c>
      <c r="C1514" s="150">
        <v>42171</v>
      </c>
      <c r="D1514" s="116">
        <v>9070000</v>
      </c>
      <c r="E1514" s="116">
        <v>9035000</v>
      </c>
      <c r="F1514" s="116">
        <v>9095000</v>
      </c>
      <c r="G1514" s="116">
        <v>9070000</v>
      </c>
      <c r="H1514" s="102"/>
      <c r="I1514" s="152">
        <v>0</v>
      </c>
      <c r="J1514" s="152">
        <v>0</v>
      </c>
      <c r="K1514" s="152">
        <v>0</v>
      </c>
      <c r="M1514" s="120">
        <f>J1514*$AI$6/200</f>
        <v>0</v>
      </c>
      <c r="N1514" s="120">
        <f t="shared" si="1275"/>
        <v>0</v>
      </c>
      <c r="O1514" s="120">
        <f t="shared" si="1270"/>
        <v>20000</v>
      </c>
      <c r="P1514" s="154">
        <f t="shared" si="1269"/>
        <v>2.2099447513812156E-3</v>
      </c>
      <c r="Q1514" s="154">
        <f t="shared" si="1276"/>
        <v>-1.4732107756004524E-2</v>
      </c>
    </row>
    <row r="1515" spans="1:18">
      <c r="A1515" s="102">
        <v>1514</v>
      </c>
      <c r="B1515" s="151" t="s">
        <v>2281</v>
      </c>
      <c r="C1515" s="150">
        <v>42172</v>
      </c>
      <c r="D1515" s="116">
        <v>9030000</v>
      </c>
      <c r="E1515" s="116">
        <v>9030000</v>
      </c>
      <c r="F1515" s="116">
        <v>9095000</v>
      </c>
      <c r="G1515" s="116">
        <v>9030000</v>
      </c>
      <c r="H1515" s="102"/>
      <c r="I1515" s="152">
        <v>0</v>
      </c>
      <c r="J1515" s="152">
        <v>0</v>
      </c>
      <c r="K1515" s="152">
        <v>0</v>
      </c>
      <c r="M1515" s="120">
        <f>J1515*$AI$6/200</f>
        <v>0</v>
      </c>
      <c r="N1515" s="120">
        <f t="shared" si="1275"/>
        <v>0</v>
      </c>
      <c r="O1515" s="120">
        <f t="shared" si="1270"/>
        <v>-40000</v>
      </c>
      <c r="P1515" s="154">
        <f t="shared" si="1269"/>
        <v>-4.410143329658214E-3</v>
      </c>
      <c r="Q1515" s="154">
        <f t="shared" si="1276"/>
        <v>-1.7421455329065333E-2</v>
      </c>
    </row>
    <row r="1516" spans="1:18">
      <c r="A1516" s="102">
        <v>1515</v>
      </c>
      <c r="B1516" s="151" t="s">
        <v>2280</v>
      </c>
      <c r="C1516" s="150">
        <v>42173</v>
      </c>
      <c r="D1516" s="116">
        <v>9090000</v>
      </c>
      <c r="E1516" s="116">
        <v>9040000</v>
      </c>
      <c r="F1516" s="116">
        <v>9095000</v>
      </c>
      <c r="G1516" s="116">
        <v>9090000</v>
      </c>
      <c r="H1516" s="102"/>
      <c r="I1516" s="153">
        <v>0</v>
      </c>
      <c r="J1516" s="153">
        <v>0</v>
      </c>
      <c r="K1516" s="153">
        <v>0</v>
      </c>
      <c r="M1516" s="120">
        <f>J1516*$AI$6/200</f>
        <v>0</v>
      </c>
      <c r="N1516" s="120">
        <f t="shared" si="1275"/>
        <v>0</v>
      </c>
      <c r="O1516" s="120">
        <f t="shared" si="1270"/>
        <v>60000</v>
      </c>
      <c r="P1516" s="154">
        <f t="shared" si="1269"/>
        <v>6.6445182724252493E-3</v>
      </c>
      <c r="Q1516" s="154">
        <f t="shared" si="1276"/>
        <v>-1.6956192374866563E-2</v>
      </c>
    </row>
    <row r="1517" spans="1:18">
      <c r="A1517" s="102">
        <v>1516</v>
      </c>
      <c r="B1517" s="151" t="s">
        <v>2279</v>
      </c>
      <c r="C1517" s="150">
        <v>42175</v>
      </c>
      <c r="D1517" s="116">
        <v>9160000</v>
      </c>
      <c r="E1517" s="116">
        <v>9110000</v>
      </c>
      <c r="F1517" s="116">
        <v>9160000</v>
      </c>
      <c r="G1517" s="116">
        <v>9160000</v>
      </c>
      <c r="H1517" s="102"/>
      <c r="I1517" s="116">
        <f t="shared" ref="I1517:I1580" si="1305">G1517*1.1</f>
        <v>10076000</v>
      </c>
      <c r="J1517" s="116">
        <f t="shared" ref="J1517:J1580" si="1306">G1517/3</f>
        <v>3053333.3333333335</v>
      </c>
      <c r="K1517" s="120">
        <f t="shared" ref="K1517" si="1307">G1785</f>
        <v>10301000</v>
      </c>
      <c r="L1517" s="120">
        <f t="shared" ref="L1517" si="1308">K1517-I1517</f>
        <v>225000</v>
      </c>
      <c r="M1517" s="120">
        <f>J1517*$AI$6/200</f>
        <v>381666.66666666674</v>
      </c>
      <c r="N1517" s="120">
        <f t="shared" si="1275"/>
        <v>606666.66666666674</v>
      </c>
      <c r="O1517" s="120">
        <f t="shared" si="1270"/>
        <v>70000</v>
      </c>
      <c r="P1517" s="154">
        <f t="shared" si="1269"/>
        <v>7.7007700770077006E-3</v>
      </c>
      <c r="Q1517" s="154">
        <f t="shared" si="1276"/>
        <v>-1.0574552673841518E-3</v>
      </c>
      <c r="R1517" s="102">
        <v>1</v>
      </c>
    </row>
    <row r="1518" spans="1:18">
      <c r="A1518" s="102">
        <v>1517</v>
      </c>
      <c r="B1518" s="151" t="s">
        <v>2278</v>
      </c>
      <c r="C1518" s="150">
        <v>42176</v>
      </c>
      <c r="D1518" s="116">
        <v>9105000</v>
      </c>
      <c r="E1518" s="116">
        <v>9100000</v>
      </c>
      <c r="F1518" s="116">
        <v>9180000</v>
      </c>
      <c r="G1518" s="116">
        <v>9105000</v>
      </c>
      <c r="H1518" s="102"/>
      <c r="I1518" s="152">
        <v>0</v>
      </c>
      <c r="J1518" s="152">
        <v>0</v>
      </c>
      <c r="K1518" s="152">
        <v>0</v>
      </c>
      <c r="M1518" s="120">
        <f>J1518*$AI$6/200</f>
        <v>0</v>
      </c>
      <c r="N1518" s="120">
        <f t="shared" si="1275"/>
        <v>0</v>
      </c>
      <c r="O1518" s="120">
        <f t="shared" si="1270"/>
        <v>-55000</v>
      </c>
      <c r="P1518" s="154">
        <f t="shared" si="1269"/>
        <v>-6.0043668122270744E-3</v>
      </c>
      <c r="Q1518" s="154">
        <f t="shared" si="1276"/>
        <v>9.940018106326845E-3</v>
      </c>
    </row>
    <row r="1519" spans="1:18">
      <c r="A1519" s="102">
        <v>1518</v>
      </c>
      <c r="B1519" s="151" t="s">
        <v>2277</v>
      </c>
      <c r="C1519" s="150">
        <v>42177</v>
      </c>
      <c r="D1519" s="116">
        <v>9070000</v>
      </c>
      <c r="E1519" s="116">
        <v>9050000</v>
      </c>
      <c r="F1519" s="116">
        <v>9095000</v>
      </c>
      <c r="G1519" s="116">
        <v>9070000</v>
      </c>
      <c r="H1519" s="102"/>
      <c r="I1519" s="152">
        <v>0</v>
      </c>
      <c r="J1519" s="152">
        <v>0</v>
      </c>
      <c r="K1519" s="152">
        <v>0</v>
      </c>
      <c r="M1519" s="120">
        <f>J1519*$AI$6/200</f>
        <v>0</v>
      </c>
      <c r="N1519" s="120">
        <f t="shared" si="1275"/>
        <v>0</v>
      </c>
      <c r="O1519" s="120">
        <f t="shared" si="1270"/>
        <v>-35000</v>
      </c>
      <c r="P1519" s="154">
        <f t="shared" si="1269"/>
        <v>-3.8440417353102691E-3</v>
      </c>
      <c r="Q1519" s="154">
        <f t="shared" si="1276"/>
        <v>6.1407229589288785E-3</v>
      </c>
    </row>
    <row r="1520" spans="1:18">
      <c r="A1520" s="102">
        <v>1519</v>
      </c>
      <c r="B1520" s="151" t="s">
        <v>2276</v>
      </c>
      <c r="C1520" s="150">
        <v>42178</v>
      </c>
      <c r="D1520" s="116">
        <v>9035000</v>
      </c>
      <c r="E1520" s="116">
        <v>9020000</v>
      </c>
      <c r="F1520" s="116">
        <v>9055000</v>
      </c>
      <c r="G1520" s="116">
        <v>9035000</v>
      </c>
      <c r="H1520" s="102"/>
      <c r="I1520" s="152">
        <v>0</v>
      </c>
      <c r="J1520" s="152">
        <v>0</v>
      </c>
      <c r="K1520" s="152">
        <v>0</v>
      </c>
      <c r="M1520" s="120">
        <f>J1520*$AI$6/200</f>
        <v>0</v>
      </c>
      <c r="N1520" s="120">
        <f t="shared" si="1275"/>
        <v>0</v>
      </c>
      <c r="O1520" s="120">
        <f t="shared" si="1270"/>
        <v>-35000</v>
      </c>
      <c r="P1520" s="154">
        <f t="shared" si="1269"/>
        <v>-3.858875413450937E-3</v>
      </c>
      <c r="Q1520" s="154">
        <f t="shared" si="1276"/>
        <v>8.6736472237393305E-5</v>
      </c>
    </row>
    <row r="1521" spans="1:18">
      <c r="A1521" s="102">
        <v>1520</v>
      </c>
      <c r="B1521" s="151" t="s">
        <v>2275</v>
      </c>
      <c r="C1521" s="150">
        <v>42179</v>
      </c>
      <c r="D1521" s="116">
        <v>9085000</v>
      </c>
      <c r="E1521" s="116">
        <v>9045000</v>
      </c>
      <c r="F1521" s="116">
        <v>9096000</v>
      </c>
      <c r="G1521" s="116">
        <v>9085000</v>
      </c>
      <c r="H1521" s="102"/>
      <c r="I1521" s="153">
        <v>0</v>
      </c>
      <c r="J1521" s="153">
        <v>0</v>
      </c>
      <c r="K1521" s="153">
        <v>0</v>
      </c>
      <c r="M1521" s="120">
        <f>J1521*$AI$6/200</f>
        <v>0</v>
      </c>
      <c r="N1521" s="120">
        <f t="shared" si="1275"/>
        <v>0</v>
      </c>
      <c r="O1521" s="120">
        <f t="shared" si="1270"/>
        <v>50000</v>
      </c>
      <c r="P1521" s="154">
        <f t="shared" si="1269"/>
        <v>5.5340343110127279E-3</v>
      </c>
      <c r="Q1521" s="154">
        <f t="shared" si="1276"/>
        <v>6.3800438844466897E-4</v>
      </c>
    </row>
    <row r="1522" spans="1:18">
      <c r="A1522" s="102">
        <v>1521</v>
      </c>
      <c r="B1522" s="151" t="s">
        <v>2274</v>
      </c>
      <c r="C1522" s="150">
        <v>42180</v>
      </c>
      <c r="D1522" s="116">
        <v>9090000</v>
      </c>
      <c r="E1522" s="116">
        <v>9090000</v>
      </c>
      <c r="F1522" s="116">
        <v>9125000</v>
      </c>
      <c r="G1522" s="116">
        <v>9090000</v>
      </c>
      <c r="H1522" s="102"/>
      <c r="I1522" s="116">
        <f t="shared" ref="I1522:I1585" si="1309">G1522*1.1</f>
        <v>9999000</v>
      </c>
      <c r="J1522" s="116">
        <f t="shared" ref="J1522:J1585" si="1310">G1522/3</f>
        <v>3030000</v>
      </c>
      <c r="K1522" s="120">
        <f t="shared" ref="K1522" si="1311">G1790</f>
        <v>10098000</v>
      </c>
      <c r="L1522" s="120">
        <f t="shared" ref="L1522" si="1312">K1522-I1522</f>
        <v>99000</v>
      </c>
      <c r="M1522" s="120">
        <f>J1522*$AI$6/200</f>
        <v>378750</v>
      </c>
      <c r="N1522" s="120">
        <f t="shared" si="1275"/>
        <v>477750</v>
      </c>
      <c r="O1522" s="120">
        <f t="shared" si="1270"/>
        <v>5000</v>
      </c>
      <c r="P1522" s="154">
        <f t="shared" si="1269"/>
        <v>5.5035773252614197E-4</v>
      </c>
      <c r="Q1522" s="154">
        <f t="shared" si="1276"/>
        <v>-4.7247957296785159E-4</v>
      </c>
      <c r="R1522" s="102">
        <v>1</v>
      </c>
    </row>
    <row r="1523" spans="1:18">
      <c r="A1523" s="102">
        <v>1522</v>
      </c>
      <c r="B1523" s="151" t="s">
        <v>2273</v>
      </c>
      <c r="C1523" s="150">
        <v>42182</v>
      </c>
      <c r="D1523" s="116">
        <v>9090000</v>
      </c>
      <c r="E1523" s="116">
        <v>9070000</v>
      </c>
      <c r="F1523" s="116">
        <v>9115000</v>
      </c>
      <c r="G1523" s="116">
        <v>9090000</v>
      </c>
      <c r="H1523" s="102"/>
      <c r="I1523" s="152">
        <v>0</v>
      </c>
      <c r="J1523" s="152">
        <v>0</v>
      </c>
      <c r="K1523" s="152">
        <v>0</v>
      </c>
      <c r="M1523" s="120">
        <f>J1523*$AI$6/200</f>
        <v>0</v>
      </c>
      <c r="N1523" s="120">
        <f t="shared" si="1275"/>
        <v>0</v>
      </c>
      <c r="O1523" s="120">
        <f t="shared" si="1270"/>
        <v>0</v>
      </c>
      <c r="P1523" s="154">
        <f t="shared" si="1269"/>
        <v>0</v>
      </c>
      <c r="Q1523" s="154">
        <f t="shared" si="1276"/>
        <v>-7.6228919174494095E-3</v>
      </c>
    </row>
    <row r="1524" spans="1:18">
      <c r="A1524" s="102">
        <v>1523</v>
      </c>
      <c r="B1524" s="151" t="s">
        <v>2272</v>
      </c>
      <c r="C1524" s="150">
        <v>42183</v>
      </c>
      <c r="D1524" s="116">
        <v>9120000</v>
      </c>
      <c r="E1524" s="116">
        <v>9110000</v>
      </c>
      <c r="F1524" s="116">
        <v>9170000</v>
      </c>
      <c r="G1524" s="116">
        <v>9120000</v>
      </c>
      <c r="H1524" s="102"/>
      <c r="I1524" s="152">
        <v>0</v>
      </c>
      <c r="J1524" s="152">
        <v>0</v>
      </c>
      <c r="K1524" s="152">
        <v>0</v>
      </c>
      <c r="M1524" s="120">
        <f>J1524*$AI$6/200</f>
        <v>0</v>
      </c>
      <c r="N1524" s="120">
        <f t="shared" si="1275"/>
        <v>0</v>
      </c>
      <c r="O1524" s="120">
        <f t="shared" si="1270"/>
        <v>30000</v>
      </c>
      <c r="P1524" s="154">
        <f t="shared" si="1269"/>
        <v>3.3003300330033004E-3</v>
      </c>
      <c r="Q1524" s="154">
        <f t="shared" si="1276"/>
        <v>-1.6185251052223367E-3</v>
      </c>
    </row>
    <row r="1525" spans="1:18">
      <c r="A1525" s="102">
        <v>1524</v>
      </c>
      <c r="B1525" s="151" t="s">
        <v>2271</v>
      </c>
      <c r="C1525" s="150">
        <v>42184</v>
      </c>
      <c r="D1525" s="116">
        <v>9080000</v>
      </c>
      <c r="E1525" s="116">
        <v>9080000</v>
      </c>
      <c r="F1525" s="116">
        <v>9185000</v>
      </c>
      <c r="G1525" s="116">
        <v>9080000</v>
      </c>
      <c r="H1525" s="102"/>
      <c r="I1525" s="152">
        <v>0</v>
      </c>
      <c r="J1525" s="152">
        <v>0</v>
      </c>
      <c r="K1525" s="152">
        <v>0</v>
      </c>
      <c r="M1525" s="120">
        <f>J1525*$AI$6/200</f>
        <v>0</v>
      </c>
      <c r="N1525" s="120">
        <f t="shared" si="1275"/>
        <v>0</v>
      </c>
      <c r="O1525" s="120">
        <f t="shared" si="1270"/>
        <v>-40000</v>
      </c>
      <c r="P1525" s="154">
        <f t="shared" si="1269"/>
        <v>-4.3859649122807015E-3</v>
      </c>
      <c r="Q1525" s="154">
        <f t="shared" si="1276"/>
        <v>5.525846663091233E-3</v>
      </c>
    </row>
    <row r="1526" spans="1:18">
      <c r="A1526" s="102">
        <v>1525</v>
      </c>
      <c r="B1526" s="151" t="s">
        <v>2270</v>
      </c>
      <c r="C1526" s="150">
        <v>42185</v>
      </c>
      <c r="D1526" s="116">
        <v>9050000</v>
      </c>
      <c r="E1526" s="116">
        <v>9025000</v>
      </c>
      <c r="F1526" s="116">
        <v>9055000</v>
      </c>
      <c r="G1526" s="116">
        <v>9050000</v>
      </c>
      <c r="H1526" s="102"/>
      <c r="I1526" s="153">
        <v>0</v>
      </c>
      <c r="J1526" s="153">
        <v>0</v>
      </c>
      <c r="K1526" s="153">
        <v>0</v>
      </c>
      <c r="M1526" s="120">
        <f>J1526*$AI$6/200</f>
        <v>0</v>
      </c>
      <c r="N1526" s="120">
        <f t="shared" si="1275"/>
        <v>0</v>
      </c>
      <c r="O1526" s="120">
        <f t="shared" si="1270"/>
        <v>-30000</v>
      </c>
      <c r="P1526" s="154">
        <f t="shared" si="1269"/>
        <v>-3.3039647577092512E-3</v>
      </c>
      <c r="Q1526" s="154">
        <f t="shared" si="1276"/>
        <v>4.9987571642614685E-3</v>
      </c>
    </row>
    <row r="1527" spans="1:18">
      <c r="A1527" s="102">
        <v>1526</v>
      </c>
      <c r="B1527" s="151" t="s">
        <v>2269</v>
      </c>
      <c r="C1527" s="150">
        <v>42186</v>
      </c>
      <c r="D1527" s="116">
        <v>9021000</v>
      </c>
      <c r="E1527" s="116">
        <v>9021000</v>
      </c>
      <c r="F1527" s="116">
        <v>9085000</v>
      </c>
      <c r="G1527" s="116">
        <v>9021000</v>
      </c>
      <c r="H1527" s="102"/>
      <c r="I1527" s="116">
        <f t="shared" ref="I1527:I1590" si="1313">G1527*1.1</f>
        <v>9923100</v>
      </c>
      <c r="J1527" s="116">
        <f t="shared" ref="J1527:J1590" si="1314">G1527/3</f>
        <v>3007000</v>
      </c>
      <c r="K1527" s="120">
        <f t="shared" ref="K1527" si="1315">G1795</f>
        <v>10062000</v>
      </c>
      <c r="L1527" s="120">
        <f t="shared" ref="L1527" si="1316">K1527-I1527</f>
        <v>138900</v>
      </c>
      <c r="M1527" s="120">
        <f>J1527*$AI$6/200</f>
        <v>375875</v>
      </c>
      <c r="N1527" s="120">
        <f t="shared" si="1275"/>
        <v>514775</v>
      </c>
      <c r="O1527" s="120">
        <f t="shared" si="1270"/>
        <v>-29000</v>
      </c>
      <c r="P1527" s="154">
        <f t="shared" si="1269"/>
        <v>-3.2044198895027623E-3</v>
      </c>
      <c r="Q1527" s="154">
        <f t="shared" si="1276"/>
        <v>-3.8392419044605106E-3</v>
      </c>
      <c r="R1527" s="102">
        <v>1</v>
      </c>
    </row>
    <row r="1528" spans="1:18">
      <c r="A1528" s="102">
        <v>1527</v>
      </c>
      <c r="B1528" s="151" t="s">
        <v>2268</v>
      </c>
      <c r="C1528" s="150">
        <v>42187</v>
      </c>
      <c r="D1528" s="116">
        <v>8970000</v>
      </c>
      <c r="E1528" s="116">
        <v>8945000</v>
      </c>
      <c r="F1528" s="116">
        <v>8985000</v>
      </c>
      <c r="G1528" s="116">
        <v>8970000</v>
      </c>
      <c r="H1528" s="102"/>
      <c r="I1528" s="152">
        <v>0</v>
      </c>
      <c r="J1528" s="152">
        <v>0</v>
      </c>
      <c r="K1528" s="152">
        <v>0</v>
      </c>
      <c r="M1528" s="120">
        <f>J1528*$AI$6/200</f>
        <v>0</v>
      </c>
      <c r="N1528" s="120">
        <f t="shared" si="1275"/>
        <v>0</v>
      </c>
      <c r="O1528" s="120">
        <f t="shared" si="1270"/>
        <v>-51000</v>
      </c>
      <c r="P1528" s="154">
        <f t="shared" si="1269"/>
        <v>-5.6534752244762222E-3</v>
      </c>
      <c r="Q1528" s="154">
        <f t="shared" si="1276"/>
        <v>-7.5940195264894142E-3</v>
      </c>
    </row>
    <row r="1529" spans="1:18">
      <c r="A1529" s="102">
        <v>1528</v>
      </c>
      <c r="B1529" s="151" t="s">
        <v>2267</v>
      </c>
      <c r="C1529" s="150">
        <v>42189</v>
      </c>
      <c r="D1529" s="116">
        <v>8935000</v>
      </c>
      <c r="E1529" s="116">
        <v>8930000</v>
      </c>
      <c r="F1529" s="116">
        <v>8980000</v>
      </c>
      <c r="G1529" s="116">
        <v>8935000</v>
      </c>
      <c r="H1529" s="102"/>
      <c r="I1529" s="152">
        <v>0</v>
      </c>
      <c r="J1529" s="152">
        <v>0</v>
      </c>
      <c r="K1529" s="152">
        <v>0</v>
      </c>
      <c r="M1529" s="120">
        <f>J1529*$AI$6/200</f>
        <v>0</v>
      </c>
      <c r="N1529" s="120">
        <f t="shared" si="1275"/>
        <v>0</v>
      </c>
      <c r="O1529" s="120">
        <f t="shared" si="1270"/>
        <v>-35000</v>
      </c>
      <c r="P1529" s="154">
        <f t="shared" si="1269"/>
        <v>-3.9018952062430325E-3</v>
      </c>
      <c r="Q1529" s="154">
        <f t="shared" si="1276"/>
        <v>-1.3247494750965635E-2</v>
      </c>
    </row>
    <row r="1530" spans="1:18">
      <c r="A1530" s="102">
        <v>1529</v>
      </c>
      <c r="B1530" s="151" t="s">
        <v>2266</v>
      </c>
      <c r="C1530" s="150">
        <v>42190</v>
      </c>
      <c r="D1530" s="116">
        <v>8870000</v>
      </c>
      <c r="E1530" s="116">
        <v>8860000</v>
      </c>
      <c r="F1530" s="116">
        <v>8930000</v>
      </c>
      <c r="G1530" s="116">
        <v>8870000</v>
      </c>
      <c r="H1530" s="102"/>
      <c r="I1530" s="152">
        <v>0</v>
      </c>
      <c r="J1530" s="152">
        <v>0</v>
      </c>
      <c r="K1530" s="152">
        <v>0</v>
      </c>
      <c r="M1530" s="120">
        <f>J1530*$AI$6/200</f>
        <v>0</v>
      </c>
      <c r="N1530" s="120">
        <f t="shared" si="1275"/>
        <v>0</v>
      </c>
      <c r="O1530" s="120">
        <f t="shared" si="1270"/>
        <v>-65000</v>
      </c>
      <c r="P1530" s="154">
        <f t="shared" si="1269"/>
        <v>-7.2747621712367094E-3</v>
      </c>
      <c r="Q1530" s="154">
        <f t="shared" si="1276"/>
        <v>-2.0449719990211966E-2</v>
      </c>
    </row>
    <row r="1531" spans="1:18">
      <c r="A1531" s="102">
        <v>1530</v>
      </c>
      <c r="B1531" s="151" t="s">
        <v>2265</v>
      </c>
      <c r="C1531" s="150">
        <v>42191</v>
      </c>
      <c r="D1531" s="116">
        <v>8750000</v>
      </c>
      <c r="E1531" s="116">
        <v>8750000</v>
      </c>
      <c r="F1531" s="116">
        <v>8885000</v>
      </c>
      <c r="G1531" s="116">
        <v>8750000</v>
      </c>
      <c r="H1531" s="102"/>
      <c r="I1531" s="153">
        <v>0</v>
      </c>
      <c r="J1531" s="153">
        <v>0</v>
      </c>
      <c r="K1531" s="153">
        <v>0</v>
      </c>
      <c r="M1531" s="120">
        <f>J1531*$AI$6/200</f>
        <v>0</v>
      </c>
      <c r="N1531" s="120">
        <f t="shared" si="1275"/>
        <v>0</v>
      </c>
      <c r="O1531" s="120">
        <f t="shared" si="1270"/>
        <v>-120000</v>
      </c>
      <c r="P1531" s="154">
        <f t="shared" si="1269"/>
        <v>-1.3528748590755355E-2</v>
      </c>
      <c r="Q1531" s="154">
        <f t="shared" si="1276"/>
        <v>-2.3338517249167978E-2</v>
      </c>
    </row>
    <row r="1532" spans="1:18">
      <c r="A1532" s="102">
        <v>1531</v>
      </c>
      <c r="B1532" s="151" t="s">
        <v>2264</v>
      </c>
      <c r="C1532" s="150">
        <v>42192</v>
      </c>
      <c r="D1532" s="116">
        <v>8735000</v>
      </c>
      <c r="E1532" s="116">
        <v>8675000</v>
      </c>
      <c r="F1532" s="116">
        <v>8800000</v>
      </c>
      <c r="G1532" s="116">
        <v>8735000</v>
      </c>
      <c r="H1532" s="102"/>
      <c r="I1532" s="116">
        <f t="shared" ref="I1532:I1595" si="1317">G1532*1.1</f>
        <v>9608500</v>
      </c>
      <c r="J1532" s="116">
        <f t="shared" ref="J1532:J1595" si="1318">G1532/3</f>
        <v>2911666.6666666665</v>
      </c>
      <c r="K1532" s="120">
        <f t="shared" ref="K1532" si="1319">G1800</f>
        <v>10002000</v>
      </c>
      <c r="L1532" s="120">
        <f t="shared" ref="L1532" si="1320">K1532-I1532</f>
        <v>393500</v>
      </c>
      <c r="M1532" s="120">
        <f>J1532*$AI$6/200</f>
        <v>363958.33333333326</v>
      </c>
      <c r="N1532" s="120">
        <f t="shared" si="1275"/>
        <v>757458.33333333326</v>
      </c>
      <c r="O1532" s="120">
        <f t="shared" si="1270"/>
        <v>-15000</v>
      </c>
      <c r="P1532" s="154">
        <f t="shared" si="1269"/>
        <v>-1.7142857142857142E-3</v>
      </c>
      <c r="Q1532" s="154">
        <f t="shared" si="1276"/>
        <v>-3.356330108221408E-2</v>
      </c>
      <c r="R1532" s="102">
        <v>1</v>
      </c>
    </row>
    <row r="1533" spans="1:18">
      <c r="A1533" s="102">
        <v>1532</v>
      </c>
      <c r="B1533" s="151" t="s">
        <v>2263</v>
      </c>
      <c r="C1533" s="150">
        <v>42193</v>
      </c>
      <c r="D1533" s="116">
        <v>8755000</v>
      </c>
      <c r="E1533" s="116">
        <v>8705000</v>
      </c>
      <c r="F1533" s="116">
        <v>8755000</v>
      </c>
      <c r="G1533" s="116">
        <v>8755000</v>
      </c>
      <c r="H1533" s="102"/>
      <c r="I1533" s="152">
        <v>0</v>
      </c>
      <c r="J1533" s="152">
        <v>0</v>
      </c>
      <c r="K1533" s="152">
        <v>0</v>
      </c>
      <c r="M1533" s="120">
        <f>J1533*$AI$6/200</f>
        <v>0</v>
      </c>
      <c r="N1533" s="120">
        <f t="shared" si="1275"/>
        <v>0</v>
      </c>
      <c r="O1533" s="120">
        <f t="shared" si="1270"/>
        <v>20000</v>
      </c>
      <c r="P1533" s="154">
        <f t="shared" si="1269"/>
        <v>2.2896393817973667E-3</v>
      </c>
      <c r="Q1533" s="154">
        <f t="shared" si="1276"/>
        <v>-3.2073166906997033E-2</v>
      </c>
    </row>
    <row r="1534" spans="1:18">
      <c r="A1534" s="102">
        <v>1533</v>
      </c>
      <c r="B1534" s="151" t="s">
        <v>2262</v>
      </c>
      <c r="C1534" s="150">
        <v>42194</v>
      </c>
      <c r="D1534" s="116">
        <v>8640000</v>
      </c>
      <c r="E1534" s="116">
        <v>8640000</v>
      </c>
      <c r="F1534" s="116">
        <v>8735000</v>
      </c>
      <c r="G1534" s="116">
        <v>8640000</v>
      </c>
      <c r="H1534" s="102"/>
      <c r="I1534" s="152">
        <v>0</v>
      </c>
      <c r="J1534" s="152">
        <v>0</v>
      </c>
      <c r="K1534" s="152">
        <v>0</v>
      </c>
      <c r="M1534" s="120">
        <f>J1534*$AI$6/200</f>
        <v>0</v>
      </c>
      <c r="N1534" s="120">
        <f t="shared" si="1275"/>
        <v>0</v>
      </c>
      <c r="O1534" s="120">
        <f t="shared" si="1270"/>
        <v>-115000</v>
      </c>
      <c r="P1534" s="154">
        <f t="shared" si="1269"/>
        <v>-1.3135351227869789E-2</v>
      </c>
      <c r="Q1534" s="154">
        <f t="shared" si="1276"/>
        <v>-2.4130052300723442E-2</v>
      </c>
    </row>
    <row r="1535" spans="1:18">
      <c r="A1535" s="102">
        <v>1534</v>
      </c>
      <c r="B1535" s="151" t="s">
        <v>2261</v>
      </c>
      <c r="C1535" s="150">
        <v>42196</v>
      </c>
      <c r="D1535" s="116">
        <v>8855000</v>
      </c>
      <c r="E1535" s="116">
        <v>8680000</v>
      </c>
      <c r="F1535" s="116">
        <v>8875000</v>
      </c>
      <c r="G1535" s="116">
        <v>8855000</v>
      </c>
      <c r="H1535" s="102"/>
      <c r="I1535" s="152">
        <v>0</v>
      </c>
      <c r="J1535" s="152">
        <v>0</v>
      </c>
      <c r="K1535" s="152">
        <v>0</v>
      </c>
      <c r="M1535" s="120">
        <f>J1535*$AI$6/200</f>
        <v>0</v>
      </c>
      <c r="N1535" s="120">
        <f t="shared" si="1275"/>
        <v>0</v>
      </c>
      <c r="O1535" s="120">
        <f t="shared" si="1270"/>
        <v>215000</v>
      </c>
      <c r="P1535" s="154">
        <f t="shared" si="1269"/>
        <v>2.4884259259259259E-2</v>
      </c>
      <c r="Q1535" s="154">
        <f t="shared" si="1276"/>
        <v>-3.3363508322350202E-2</v>
      </c>
    </row>
    <row r="1536" spans="1:18">
      <c r="A1536" s="102">
        <v>1535</v>
      </c>
      <c r="B1536" s="151" t="s">
        <v>2260</v>
      </c>
      <c r="C1536" s="150">
        <v>42197</v>
      </c>
      <c r="D1536" s="116">
        <v>8655000</v>
      </c>
      <c r="E1536" s="116">
        <v>8620000</v>
      </c>
      <c r="F1536" s="116">
        <v>8800000</v>
      </c>
      <c r="G1536" s="116">
        <v>8655000</v>
      </c>
      <c r="H1536" s="102"/>
      <c r="I1536" s="153">
        <v>0</v>
      </c>
      <c r="J1536" s="153">
        <v>0</v>
      </c>
      <c r="K1536" s="153">
        <v>0</v>
      </c>
      <c r="M1536" s="120">
        <f>J1536*$AI$6/200</f>
        <v>0</v>
      </c>
      <c r="N1536" s="120">
        <f t="shared" si="1275"/>
        <v>0</v>
      </c>
      <c r="O1536" s="120">
        <f t="shared" si="1270"/>
        <v>-200000</v>
      </c>
      <c r="P1536" s="154">
        <f t="shared" si="1269"/>
        <v>-2.258610954263128E-2</v>
      </c>
      <c r="Q1536" s="154">
        <f t="shared" si="1276"/>
        <v>-1.2044868918542305E-3</v>
      </c>
    </row>
    <row r="1537" spans="1:18">
      <c r="A1537" s="102">
        <v>1536</v>
      </c>
      <c r="B1537" s="151" t="s">
        <v>2259</v>
      </c>
      <c r="C1537" s="150">
        <v>42198</v>
      </c>
      <c r="D1537" s="116">
        <v>8755000</v>
      </c>
      <c r="E1537" s="116">
        <v>8610000</v>
      </c>
      <c r="F1537" s="116">
        <v>8770000</v>
      </c>
      <c r="G1537" s="116">
        <v>8755000</v>
      </c>
      <c r="H1537" s="102"/>
      <c r="I1537" s="116">
        <f t="shared" ref="I1537:I1600" si="1321">G1537*1.1</f>
        <v>9630500</v>
      </c>
      <c r="J1537" s="116">
        <f t="shared" ref="J1537:J1600" si="1322">G1537/3</f>
        <v>2918333.3333333335</v>
      </c>
      <c r="K1537" s="120">
        <f t="shared" ref="K1537" si="1323">G1805</f>
        <v>10080000</v>
      </c>
      <c r="L1537" s="120">
        <f t="shared" ref="L1537" si="1324">K1537-I1537</f>
        <v>449500</v>
      </c>
      <c r="M1537" s="120">
        <f>J1537*$AI$6/200</f>
        <v>364791.66666666674</v>
      </c>
      <c r="N1537" s="120">
        <f t="shared" si="1275"/>
        <v>814291.66666666674</v>
      </c>
      <c r="O1537" s="120">
        <f t="shared" si="1270"/>
        <v>100000</v>
      </c>
      <c r="P1537" s="154">
        <f t="shared" si="1269"/>
        <v>1.1554015020219527E-2</v>
      </c>
      <c r="Q1537" s="154">
        <f t="shared" si="1276"/>
        <v>-1.0261847843730158E-2</v>
      </c>
      <c r="R1537" s="102">
        <v>1</v>
      </c>
    </row>
    <row r="1538" spans="1:18">
      <c r="A1538" s="102">
        <v>1537</v>
      </c>
      <c r="B1538" s="151" t="s">
        <v>2258</v>
      </c>
      <c r="C1538" s="150">
        <v>42199</v>
      </c>
      <c r="D1538" s="116">
        <v>8915000</v>
      </c>
      <c r="E1538" s="116">
        <v>8660000</v>
      </c>
      <c r="F1538" s="116">
        <v>8955000</v>
      </c>
      <c r="G1538" s="116">
        <v>8915000</v>
      </c>
      <c r="H1538" s="102"/>
      <c r="I1538" s="152">
        <v>0</v>
      </c>
      <c r="J1538" s="152">
        <v>0</v>
      </c>
      <c r="K1538" s="152">
        <v>0</v>
      </c>
      <c r="M1538" s="120">
        <f>J1538*$AI$6/200</f>
        <v>0</v>
      </c>
      <c r="N1538" s="120">
        <f t="shared" si="1275"/>
        <v>0</v>
      </c>
      <c r="O1538" s="120">
        <f t="shared" si="1270"/>
        <v>160000</v>
      </c>
      <c r="P1538" s="154">
        <f t="shared" si="1269"/>
        <v>1.8275271273557967E-2</v>
      </c>
      <c r="Q1538" s="154">
        <f t="shared" si="1276"/>
        <v>3.0064528907750836E-3</v>
      </c>
    </row>
    <row r="1539" spans="1:18">
      <c r="A1539" s="102">
        <v>1538</v>
      </c>
      <c r="B1539" s="151" t="s">
        <v>2257</v>
      </c>
      <c r="C1539" s="150">
        <v>42200</v>
      </c>
      <c r="D1539" s="116">
        <v>8880000</v>
      </c>
      <c r="E1539" s="116">
        <v>8840000</v>
      </c>
      <c r="F1539" s="116">
        <v>9020000</v>
      </c>
      <c r="G1539" s="116">
        <v>8880000</v>
      </c>
      <c r="H1539" s="102"/>
      <c r="I1539" s="152">
        <v>0</v>
      </c>
      <c r="J1539" s="152">
        <v>0</v>
      </c>
      <c r="K1539" s="152">
        <v>0</v>
      </c>
      <c r="M1539" s="120">
        <f>J1539*$AI$6/200</f>
        <v>0</v>
      </c>
      <c r="N1539" s="120">
        <f t="shared" si="1275"/>
        <v>0</v>
      </c>
      <c r="O1539" s="120">
        <f t="shared" si="1270"/>
        <v>-35000</v>
      </c>
      <c r="P1539" s="154">
        <f t="shared" ref="P1539:P1602" si="1325">O1539/G1538</f>
        <v>-3.9259674705552439E-3</v>
      </c>
      <c r="Q1539" s="154">
        <f t="shared" si="1276"/>
        <v>1.8992084782535681E-2</v>
      </c>
    </row>
    <row r="1540" spans="1:18">
      <c r="A1540" s="102">
        <v>1539</v>
      </c>
      <c r="B1540" s="151" t="s">
        <v>2256</v>
      </c>
      <c r="C1540" s="150">
        <v>42201</v>
      </c>
      <c r="D1540" s="116">
        <v>8750000</v>
      </c>
      <c r="E1540" s="116">
        <v>8750000</v>
      </c>
      <c r="F1540" s="116">
        <v>8870000</v>
      </c>
      <c r="G1540" s="116">
        <v>8750000</v>
      </c>
      <c r="H1540" s="102"/>
      <c r="I1540" s="152">
        <v>0</v>
      </c>
      <c r="J1540" s="152">
        <v>0</v>
      </c>
      <c r="K1540" s="152">
        <v>0</v>
      </c>
      <c r="M1540" s="120">
        <f>J1540*$AI$6/200</f>
        <v>0</v>
      </c>
      <c r="N1540" s="120">
        <f t="shared" si="1275"/>
        <v>0</v>
      </c>
      <c r="O1540" s="120">
        <f t="shared" ref="O1540:O1603" si="1326">G1540-G1539</f>
        <v>-130000</v>
      </c>
      <c r="P1540" s="154">
        <f t="shared" si="1325"/>
        <v>-1.4639639639639639E-2</v>
      </c>
      <c r="Q1540" s="154">
        <f t="shared" si="1276"/>
        <v>2.8201468539850227E-2</v>
      </c>
    </row>
    <row r="1541" spans="1:18">
      <c r="A1541" s="102">
        <v>1540</v>
      </c>
      <c r="B1541" s="151" t="s">
        <v>2255</v>
      </c>
      <c r="C1541" s="150">
        <v>42205</v>
      </c>
      <c r="D1541" s="116">
        <v>8560000</v>
      </c>
      <c r="E1541" s="116">
        <v>8515000</v>
      </c>
      <c r="F1541" s="116">
        <v>8645000</v>
      </c>
      <c r="G1541" s="116">
        <v>8560000</v>
      </c>
      <c r="H1541" s="102"/>
      <c r="I1541" s="153">
        <v>0</v>
      </c>
      <c r="J1541" s="153">
        <v>0</v>
      </c>
      <c r="K1541" s="153">
        <v>0</v>
      </c>
      <c r="M1541" s="120">
        <f>J1541*$AI$6/200</f>
        <v>0</v>
      </c>
      <c r="N1541" s="120">
        <f t="shared" si="1275"/>
        <v>0</v>
      </c>
      <c r="O1541" s="120">
        <f t="shared" si="1326"/>
        <v>-190000</v>
      </c>
      <c r="P1541" s="154">
        <f t="shared" si="1325"/>
        <v>-2.1714285714285714E-2</v>
      </c>
      <c r="Q1541" s="154">
        <f t="shared" si="1276"/>
        <v>-1.1322430359048671E-2</v>
      </c>
    </row>
    <row r="1542" spans="1:18">
      <c r="A1542" s="102">
        <v>1541</v>
      </c>
      <c r="B1542" s="151" t="s">
        <v>2254</v>
      </c>
      <c r="C1542" s="150">
        <v>42206</v>
      </c>
      <c r="D1542" s="116">
        <v>8675000</v>
      </c>
      <c r="E1542" s="116">
        <v>8545000</v>
      </c>
      <c r="F1542" s="116">
        <v>8675000</v>
      </c>
      <c r="G1542" s="116">
        <v>8675000</v>
      </c>
      <c r="H1542" s="102"/>
      <c r="I1542" s="116">
        <f t="shared" ref="I1542:I1605" si="1327">G1542*1.1</f>
        <v>9542500</v>
      </c>
      <c r="J1542" s="116">
        <f t="shared" ref="J1542:J1605" si="1328">G1542/3</f>
        <v>2891666.6666666665</v>
      </c>
      <c r="K1542" s="120">
        <f t="shared" ref="K1542" si="1329">G1810</f>
        <v>10288000</v>
      </c>
      <c r="L1542" s="120">
        <f t="shared" ref="L1542" si="1330">K1542-I1542</f>
        <v>745500</v>
      </c>
      <c r="M1542" s="120">
        <f>J1542*$AI$6/200</f>
        <v>361458.33333333326</v>
      </c>
      <c r="N1542" s="120">
        <f t="shared" si="1275"/>
        <v>1106958.3333333333</v>
      </c>
      <c r="O1542" s="120">
        <f t="shared" si="1326"/>
        <v>115000</v>
      </c>
      <c r="P1542" s="154">
        <f t="shared" si="1325"/>
        <v>1.3434579439252336E-2</v>
      </c>
      <c r="Q1542" s="154">
        <f t="shared" si="1276"/>
        <v>-1.0450606530703104E-2</v>
      </c>
      <c r="R1542" s="102">
        <v>1</v>
      </c>
    </row>
    <row r="1543" spans="1:18">
      <c r="A1543" s="102">
        <v>1542</v>
      </c>
      <c r="B1543" s="151" t="s">
        <v>2253</v>
      </c>
      <c r="C1543" s="150">
        <v>42208</v>
      </c>
      <c r="D1543" s="116">
        <v>8645000</v>
      </c>
      <c r="E1543" s="116">
        <v>8630000</v>
      </c>
      <c r="F1543" s="116">
        <v>8670000</v>
      </c>
      <c r="G1543" s="116">
        <v>8645000</v>
      </c>
      <c r="H1543" s="102"/>
      <c r="I1543" s="152">
        <v>0</v>
      </c>
      <c r="J1543" s="152">
        <v>0</v>
      </c>
      <c r="K1543" s="152">
        <v>0</v>
      </c>
      <c r="M1543" s="120">
        <f>J1543*$AI$6/200</f>
        <v>0</v>
      </c>
      <c r="N1543" s="120">
        <f t="shared" si="1275"/>
        <v>0</v>
      </c>
      <c r="O1543" s="120">
        <f t="shared" si="1326"/>
        <v>-30000</v>
      </c>
      <c r="P1543" s="154">
        <f t="shared" si="1325"/>
        <v>-3.4582132564841498E-3</v>
      </c>
      <c r="Q1543" s="154">
        <f t="shared" si="1276"/>
        <v>-8.5700421116702927E-3</v>
      </c>
    </row>
    <row r="1544" spans="1:18">
      <c r="A1544" s="102">
        <v>1543</v>
      </c>
      <c r="B1544" s="151" t="s">
        <v>2252</v>
      </c>
      <c r="C1544" s="150">
        <v>42207</v>
      </c>
      <c r="D1544" s="116">
        <v>8610000</v>
      </c>
      <c r="E1544" s="116">
        <v>8570000</v>
      </c>
      <c r="F1544" s="116">
        <v>8645000</v>
      </c>
      <c r="G1544" s="116">
        <v>8610000</v>
      </c>
      <c r="H1544" s="102"/>
      <c r="I1544" s="152">
        <v>0</v>
      </c>
      <c r="J1544" s="152">
        <v>0</v>
      </c>
      <c r="K1544" s="152">
        <v>0</v>
      </c>
      <c r="M1544" s="120">
        <f>J1544*$AI$6/200</f>
        <v>0</v>
      </c>
      <c r="N1544" s="120">
        <f t="shared" ref="N1544:N1607" si="1331">L1544+M1544</f>
        <v>0</v>
      </c>
      <c r="O1544" s="120">
        <f t="shared" si="1326"/>
        <v>-35000</v>
      </c>
      <c r="P1544" s="154">
        <f t="shared" si="1325"/>
        <v>-4.048582995951417E-3</v>
      </c>
      <c r="Q1544" s="154">
        <f t="shared" ref="Q1544:Q1607" si="1332">SUM(P1539:P1543)</f>
        <v>-3.0303526641712403E-2</v>
      </c>
    </row>
    <row r="1545" spans="1:18">
      <c r="A1545" s="102">
        <v>1544</v>
      </c>
      <c r="B1545" s="151" t="s">
        <v>2251</v>
      </c>
      <c r="C1545" s="150">
        <v>42210</v>
      </c>
      <c r="D1545" s="116">
        <v>8735000</v>
      </c>
      <c r="E1545" s="116">
        <v>8650000</v>
      </c>
      <c r="F1545" s="116">
        <v>8755000</v>
      </c>
      <c r="G1545" s="116">
        <v>8735000</v>
      </c>
      <c r="H1545" s="102"/>
      <c r="I1545" s="152">
        <v>0</v>
      </c>
      <c r="J1545" s="152">
        <v>0</v>
      </c>
      <c r="K1545" s="152">
        <v>0</v>
      </c>
      <c r="M1545" s="120">
        <f>J1545*$AI$6/200</f>
        <v>0</v>
      </c>
      <c r="N1545" s="120">
        <f t="shared" si="1331"/>
        <v>0</v>
      </c>
      <c r="O1545" s="120">
        <f t="shared" si="1326"/>
        <v>125000</v>
      </c>
      <c r="P1545" s="154">
        <f t="shared" si="1325"/>
        <v>1.4518002322880372E-2</v>
      </c>
      <c r="Q1545" s="154">
        <f t="shared" si="1332"/>
        <v>-3.0426142167108584E-2</v>
      </c>
    </row>
    <row r="1546" spans="1:18">
      <c r="A1546" s="102">
        <v>1545</v>
      </c>
      <c r="B1546" s="151" t="s">
        <v>2250</v>
      </c>
      <c r="C1546" s="150">
        <v>42211</v>
      </c>
      <c r="D1546" s="116">
        <v>8730000</v>
      </c>
      <c r="E1546" s="116">
        <v>8725000</v>
      </c>
      <c r="F1546" s="116">
        <v>8830000</v>
      </c>
      <c r="G1546" s="116">
        <v>8730000</v>
      </c>
      <c r="H1546" s="102"/>
      <c r="I1546" s="153">
        <v>0</v>
      </c>
      <c r="J1546" s="153">
        <v>0</v>
      </c>
      <c r="K1546" s="153">
        <v>0</v>
      </c>
      <c r="M1546" s="120">
        <f>J1546*$AI$6/200</f>
        <v>0</v>
      </c>
      <c r="N1546" s="120">
        <f t="shared" si="1331"/>
        <v>0</v>
      </c>
      <c r="O1546" s="120">
        <f t="shared" si="1326"/>
        <v>-5000</v>
      </c>
      <c r="P1546" s="154">
        <f t="shared" si="1325"/>
        <v>-5.7240984544934168E-4</v>
      </c>
      <c r="Q1546" s="154">
        <f t="shared" si="1332"/>
        <v>-1.2685002045885723E-3</v>
      </c>
    </row>
    <row r="1547" spans="1:18">
      <c r="A1547" s="102">
        <v>1546</v>
      </c>
      <c r="B1547" s="151" t="s">
        <v>2249</v>
      </c>
      <c r="C1547" s="150">
        <v>42212</v>
      </c>
      <c r="D1547" s="116">
        <v>8764000</v>
      </c>
      <c r="E1547" s="116">
        <v>8725000</v>
      </c>
      <c r="F1547" s="116">
        <v>8775000</v>
      </c>
      <c r="G1547" s="116">
        <v>8764000</v>
      </c>
      <c r="H1547" s="102"/>
      <c r="I1547" s="116">
        <f t="shared" ref="I1547:I1610" si="1333">G1547*1.1</f>
        <v>9640400</v>
      </c>
      <c r="J1547" s="116">
        <f t="shared" ref="J1547:J1610" si="1334">G1547/3</f>
        <v>2921333.3333333335</v>
      </c>
      <c r="K1547" s="120">
        <f t="shared" ref="K1547" si="1335">G1815</f>
        <v>10422000</v>
      </c>
      <c r="L1547" s="120">
        <f t="shared" ref="L1547" si="1336">K1547-I1547</f>
        <v>781600</v>
      </c>
      <c r="M1547" s="120">
        <f>J1547*$AI$6/200</f>
        <v>365166.66666666674</v>
      </c>
      <c r="N1547" s="120">
        <f t="shared" si="1331"/>
        <v>1146766.6666666667</v>
      </c>
      <c r="O1547" s="120">
        <f t="shared" si="1326"/>
        <v>34000</v>
      </c>
      <c r="P1547" s="154">
        <f t="shared" si="1325"/>
        <v>3.8946162657502864E-3</v>
      </c>
      <c r="Q1547" s="154">
        <f t="shared" si="1332"/>
        <v>1.9873375664247798E-2</v>
      </c>
      <c r="R1547" s="102">
        <v>1</v>
      </c>
    </row>
    <row r="1548" spans="1:18">
      <c r="A1548" s="102">
        <v>1547</v>
      </c>
      <c r="B1548" s="151" t="s">
        <v>2248</v>
      </c>
      <c r="C1548" s="150">
        <v>42213</v>
      </c>
      <c r="D1548" s="116">
        <v>8800000</v>
      </c>
      <c r="E1548" s="116">
        <v>8745000</v>
      </c>
      <c r="F1548" s="116">
        <v>8805000</v>
      </c>
      <c r="G1548" s="116">
        <v>8800000</v>
      </c>
      <c r="H1548" s="102"/>
      <c r="I1548" s="152">
        <v>0</v>
      </c>
      <c r="J1548" s="152">
        <v>0</v>
      </c>
      <c r="K1548" s="152">
        <v>0</v>
      </c>
      <c r="M1548" s="120">
        <f>J1548*$AI$6/200</f>
        <v>0</v>
      </c>
      <c r="N1548" s="120">
        <f t="shared" si="1331"/>
        <v>0</v>
      </c>
      <c r="O1548" s="120">
        <f t="shared" si="1326"/>
        <v>36000</v>
      </c>
      <c r="P1548" s="154">
        <f t="shared" si="1325"/>
        <v>4.1077133728890918E-3</v>
      </c>
      <c r="Q1548" s="154">
        <f t="shared" si="1332"/>
        <v>1.033341249074575E-2</v>
      </c>
    </row>
    <row r="1549" spans="1:18">
      <c r="A1549" s="102">
        <v>1548</v>
      </c>
      <c r="B1549" s="151" t="s">
        <v>2247</v>
      </c>
      <c r="C1549" s="150">
        <v>42214</v>
      </c>
      <c r="D1549" s="116">
        <v>8770000</v>
      </c>
      <c r="E1549" s="116">
        <v>8765000</v>
      </c>
      <c r="F1549" s="116">
        <v>8825000</v>
      </c>
      <c r="G1549" s="116">
        <v>8770000</v>
      </c>
      <c r="H1549" s="102"/>
      <c r="I1549" s="152">
        <v>0</v>
      </c>
      <c r="J1549" s="152">
        <v>0</v>
      </c>
      <c r="K1549" s="152">
        <v>0</v>
      </c>
      <c r="M1549" s="120">
        <f>J1549*$AI$6/200</f>
        <v>0</v>
      </c>
      <c r="N1549" s="120">
        <f t="shared" si="1331"/>
        <v>0</v>
      </c>
      <c r="O1549" s="120">
        <f t="shared" si="1326"/>
        <v>-30000</v>
      </c>
      <c r="P1549" s="154">
        <f t="shared" si="1325"/>
        <v>-3.4090909090909089E-3</v>
      </c>
      <c r="Q1549" s="154">
        <f t="shared" si="1332"/>
        <v>1.7899339120118991E-2</v>
      </c>
    </row>
    <row r="1550" spans="1:18">
      <c r="A1550" s="102">
        <v>1549</v>
      </c>
      <c r="B1550" s="151" t="s">
        <v>2246</v>
      </c>
      <c r="C1550" s="150">
        <v>42215</v>
      </c>
      <c r="D1550" s="116">
        <v>8730000</v>
      </c>
      <c r="E1550" s="116">
        <v>8670000</v>
      </c>
      <c r="F1550" s="116">
        <v>8735000</v>
      </c>
      <c r="G1550" s="116">
        <v>8730000</v>
      </c>
      <c r="H1550" s="102"/>
      <c r="I1550" s="152">
        <v>0</v>
      </c>
      <c r="J1550" s="152">
        <v>0</v>
      </c>
      <c r="K1550" s="152">
        <v>0</v>
      </c>
      <c r="M1550" s="120">
        <f>J1550*$AI$6/200</f>
        <v>0</v>
      </c>
      <c r="N1550" s="120">
        <f t="shared" si="1331"/>
        <v>0</v>
      </c>
      <c r="O1550" s="120">
        <f t="shared" si="1326"/>
        <v>-40000</v>
      </c>
      <c r="P1550" s="154">
        <f t="shared" si="1325"/>
        <v>-4.5610034207525657E-3</v>
      </c>
      <c r="Q1550" s="154">
        <f t="shared" si="1332"/>
        <v>1.8538831206979502E-2</v>
      </c>
    </row>
    <row r="1551" spans="1:18">
      <c r="A1551" s="102">
        <v>1550</v>
      </c>
      <c r="B1551" s="151" t="s">
        <v>2245</v>
      </c>
      <c r="C1551" s="150">
        <v>42217</v>
      </c>
      <c r="D1551" s="116">
        <v>8788000</v>
      </c>
      <c r="E1551" s="116">
        <v>8745000</v>
      </c>
      <c r="F1551" s="116">
        <v>8790000</v>
      </c>
      <c r="G1551" s="116">
        <v>8788000</v>
      </c>
      <c r="H1551" s="102"/>
      <c r="I1551" s="153">
        <v>0</v>
      </c>
      <c r="J1551" s="153">
        <v>0</v>
      </c>
      <c r="K1551" s="153">
        <v>0</v>
      </c>
      <c r="M1551" s="120">
        <f>J1551*$AI$6/200</f>
        <v>0</v>
      </c>
      <c r="N1551" s="120">
        <f t="shared" si="1331"/>
        <v>0</v>
      </c>
      <c r="O1551" s="120">
        <f t="shared" si="1326"/>
        <v>58000</v>
      </c>
      <c r="P1551" s="154">
        <f t="shared" si="1325"/>
        <v>6.6437571592210766E-3</v>
      </c>
      <c r="Q1551" s="154">
        <f t="shared" si="1332"/>
        <v>-5.4017453665343787E-4</v>
      </c>
    </row>
    <row r="1552" spans="1:18">
      <c r="A1552" s="102">
        <v>1551</v>
      </c>
      <c r="B1552" s="151" t="s">
        <v>2244</v>
      </c>
      <c r="C1552" s="150">
        <v>42218</v>
      </c>
      <c r="D1552" s="116">
        <v>8785000</v>
      </c>
      <c r="E1552" s="116">
        <v>8775000</v>
      </c>
      <c r="F1552" s="116">
        <v>8815000</v>
      </c>
      <c r="G1552" s="116">
        <v>8785000</v>
      </c>
      <c r="H1552" s="102"/>
      <c r="I1552" s="116">
        <f t="shared" ref="I1552:I1615" si="1337">G1552*1.1</f>
        <v>9663500</v>
      </c>
      <c r="J1552" s="116">
        <f t="shared" ref="J1552:J1615" si="1338">G1552/3</f>
        <v>2928333.3333333335</v>
      </c>
      <c r="K1552" s="120">
        <f t="shared" ref="K1552" si="1339">G1820</f>
        <v>10254000</v>
      </c>
      <c r="L1552" s="120">
        <f t="shared" ref="L1552" si="1340">K1552-I1552</f>
        <v>590500</v>
      </c>
      <c r="M1552" s="120">
        <f>J1552*$AI$6/200</f>
        <v>366041.66666666674</v>
      </c>
      <c r="N1552" s="120">
        <f t="shared" si="1331"/>
        <v>956541.66666666674</v>
      </c>
      <c r="O1552" s="120">
        <f t="shared" si="1326"/>
        <v>-3000</v>
      </c>
      <c r="P1552" s="154">
        <f t="shared" si="1325"/>
        <v>-3.4137460172963132E-4</v>
      </c>
      <c r="Q1552" s="154">
        <f t="shared" si="1332"/>
        <v>6.6759924680169806E-3</v>
      </c>
      <c r="R1552" s="102">
        <v>1</v>
      </c>
    </row>
    <row r="1553" spans="1:18">
      <c r="A1553" s="102">
        <v>1552</v>
      </c>
      <c r="B1553" s="151" t="s">
        <v>2243</v>
      </c>
      <c r="C1553" s="150">
        <v>42219</v>
      </c>
      <c r="D1553" s="116">
        <v>8750000</v>
      </c>
      <c r="E1553" s="116">
        <v>8740000</v>
      </c>
      <c r="F1553" s="116">
        <v>8775000</v>
      </c>
      <c r="G1553" s="116">
        <v>8750000</v>
      </c>
      <c r="H1553" s="102"/>
      <c r="I1553" s="152">
        <v>0</v>
      </c>
      <c r="J1553" s="152">
        <v>0</v>
      </c>
      <c r="K1553" s="152">
        <v>0</v>
      </c>
      <c r="M1553" s="120">
        <f>J1553*$AI$6/200</f>
        <v>0</v>
      </c>
      <c r="N1553" s="120">
        <f t="shared" si="1331"/>
        <v>0</v>
      </c>
      <c r="O1553" s="120">
        <f t="shared" si="1326"/>
        <v>-35000</v>
      </c>
      <c r="P1553" s="154">
        <f t="shared" si="1325"/>
        <v>-3.9840637450199202E-3</v>
      </c>
      <c r="Q1553" s="154">
        <f t="shared" si="1332"/>
        <v>2.4400016005370626E-3</v>
      </c>
    </row>
    <row r="1554" spans="1:18">
      <c r="A1554" s="102">
        <v>1553</v>
      </c>
      <c r="B1554" s="151" t="s">
        <v>2242</v>
      </c>
      <c r="C1554" s="150">
        <v>42220</v>
      </c>
      <c r="D1554" s="116">
        <v>8740000</v>
      </c>
      <c r="E1554" s="116">
        <v>8725000</v>
      </c>
      <c r="F1554" s="116">
        <v>8755000</v>
      </c>
      <c r="G1554" s="116">
        <v>8740000</v>
      </c>
      <c r="H1554" s="102"/>
      <c r="I1554" s="152">
        <v>0</v>
      </c>
      <c r="J1554" s="152">
        <v>0</v>
      </c>
      <c r="K1554" s="152">
        <v>0</v>
      </c>
      <c r="M1554" s="120">
        <f>J1554*$AI$6/200</f>
        <v>0</v>
      </c>
      <c r="N1554" s="120">
        <f t="shared" si="1331"/>
        <v>0</v>
      </c>
      <c r="O1554" s="120">
        <f t="shared" si="1326"/>
        <v>-10000</v>
      </c>
      <c r="P1554" s="154">
        <f t="shared" si="1325"/>
        <v>-1.1428571428571429E-3</v>
      </c>
      <c r="Q1554" s="154">
        <f t="shared" si="1332"/>
        <v>-5.6517755173719495E-3</v>
      </c>
    </row>
    <row r="1555" spans="1:18">
      <c r="A1555" s="102">
        <v>1554</v>
      </c>
      <c r="B1555" s="151" t="s">
        <v>2241</v>
      </c>
      <c r="C1555" s="150">
        <v>42221</v>
      </c>
      <c r="D1555" s="116">
        <v>8710000</v>
      </c>
      <c r="E1555" s="116">
        <v>8705000</v>
      </c>
      <c r="F1555" s="116">
        <v>8730000</v>
      </c>
      <c r="G1555" s="116">
        <v>8710000</v>
      </c>
      <c r="H1555" s="102"/>
      <c r="I1555" s="152">
        <v>0</v>
      </c>
      <c r="J1555" s="152">
        <v>0</v>
      </c>
      <c r="K1555" s="152">
        <v>0</v>
      </c>
      <c r="M1555" s="120">
        <f>J1555*$AI$6/200</f>
        <v>0</v>
      </c>
      <c r="N1555" s="120">
        <f t="shared" si="1331"/>
        <v>0</v>
      </c>
      <c r="O1555" s="120">
        <f t="shared" si="1326"/>
        <v>-30000</v>
      </c>
      <c r="P1555" s="154">
        <f t="shared" si="1325"/>
        <v>-3.4324942791762012E-3</v>
      </c>
      <c r="Q1555" s="154">
        <f t="shared" si="1332"/>
        <v>-3.3855417511381839E-3</v>
      </c>
    </row>
    <row r="1556" spans="1:18">
      <c r="A1556" s="102">
        <v>1555</v>
      </c>
      <c r="B1556" s="151" t="s">
        <v>2240</v>
      </c>
      <c r="C1556" s="150">
        <v>42222</v>
      </c>
      <c r="D1556" s="116">
        <v>8703000</v>
      </c>
      <c r="E1556" s="116">
        <v>8690000</v>
      </c>
      <c r="F1556" s="116">
        <v>8715000</v>
      </c>
      <c r="G1556" s="116">
        <v>8703000</v>
      </c>
      <c r="H1556" s="102"/>
      <c r="I1556" s="153">
        <v>0</v>
      </c>
      <c r="J1556" s="153">
        <v>0</v>
      </c>
      <c r="K1556" s="153">
        <v>0</v>
      </c>
      <c r="M1556" s="120">
        <f>J1556*$AI$6/200</f>
        <v>0</v>
      </c>
      <c r="N1556" s="120">
        <f t="shared" si="1331"/>
        <v>0</v>
      </c>
      <c r="O1556" s="120">
        <f t="shared" si="1326"/>
        <v>-7000</v>
      </c>
      <c r="P1556" s="154">
        <f t="shared" si="1325"/>
        <v>-8.0367393800229625E-4</v>
      </c>
      <c r="Q1556" s="154">
        <f t="shared" si="1332"/>
        <v>-2.2570326095618194E-3</v>
      </c>
    </row>
    <row r="1557" spans="1:18">
      <c r="A1557" s="102">
        <v>1556</v>
      </c>
      <c r="B1557" s="151" t="s">
        <v>2239</v>
      </c>
      <c r="C1557" s="150">
        <v>42224</v>
      </c>
      <c r="D1557" s="116">
        <v>8780000</v>
      </c>
      <c r="E1557" s="116">
        <v>8735000</v>
      </c>
      <c r="F1557" s="116">
        <v>8795000</v>
      </c>
      <c r="G1557" s="116">
        <v>8780000</v>
      </c>
      <c r="H1557" s="102"/>
      <c r="I1557" s="116">
        <f t="shared" ref="I1557:I1620" si="1341">G1557*1.1</f>
        <v>9658000</v>
      </c>
      <c r="J1557" s="116">
        <f t="shared" ref="J1557:J1620" si="1342">G1557/3</f>
        <v>2926666.6666666665</v>
      </c>
      <c r="K1557" s="120">
        <f t="shared" ref="K1557" si="1343">G1825</f>
        <v>10885000</v>
      </c>
      <c r="L1557" s="120">
        <f t="shared" ref="L1557" si="1344">K1557-I1557</f>
        <v>1227000</v>
      </c>
      <c r="M1557" s="120">
        <f>J1557*$AI$6/200</f>
        <v>365833.33333333326</v>
      </c>
      <c r="N1557" s="120">
        <f t="shared" si="1331"/>
        <v>1592833.3333333333</v>
      </c>
      <c r="O1557" s="120">
        <f t="shared" si="1326"/>
        <v>77000</v>
      </c>
      <c r="P1557" s="154">
        <f t="shared" si="1325"/>
        <v>8.847523842353211E-3</v>
      </c>
      <c r="Q1557" s="154">
        <f t="shared" si="1332"/>
        <v>-9.7044637067851929E-3</v>
      </c>
      <c r="R1557" s="102">
        <v>1</v>
      </c>
    </row>
    <row r="1558" spans="1:18">
      <c r="A1558" s="102">
        <v>1557</v>
      </c>
      <c r="B1558" s="151" t="s">
        <v>2238</v>
      </c>
      <c r="C1558" s="150">
        <v>42225</v>
      </c>
      <c r="D1558" s="116">
        <v>8755000</v>
      </c>
      <c r="E1558" s="116">
        <v>8755000</v>
      </c>
      <c r="F1558" s="116">
        <v>8790000</v>
      </c>
      <c r="G1558" s="116">
        <v>8755000</v>
      </c>
      <c r="H1558" s="102"/>
      <c r="I1558" s="152">
        <v>0</v>
      </c>
      <c r="J1558" s="152">
        <v>0</v>
      </c>
      <c r="K1558" s="152">
        <v>0</v>
      </c>
      <c r="M1558" s="120">
        <f>J1558*$AI$6/200</f>
        <v>0</v>
      </c>
      <c r="N1558" s="120">
        <f t="shared" si="1331"/>
        <v>0</v>
      </c>
      <c r="O1558" s="120">
        <f t="shared" si="1326"/>
        <v>-25000</v>
      </c>
      <c r="P1558" s="154">
        <f t="shared" si="1325"/>
        <v>-2.8473804100227792E-3</v>
      </c>
      <c r="Q1558" s="154">
        <f t="shared" si="1332"/>
        <v>-5.1556526270235027E-4</v>
      </c>
    </row>
    <row r="1559" spans="1:18">
      <c r="A1559" s="102">
        <v>1558</v>
      </c>
      <c r="B1559" s="151" t="s">
        <v>2237</v>
      </c>
      <c r="C1559" s="150">
        <v>42226</v>
      </c>
      <c r="D1559" s="116">
        <v>8810000</v>
      </c>
      <c r="E1559" s="116">
        <v>8745000</v>
      </c>
      <c r="F1559" s="116">
        <v>8810000</v>
      </c>
      <c r="G1559" s="116">
        <v>8810000</v>
      </c>
      <c r="H1559" s="102"/>
      <c r="I1559" s="152">
        <v>0</v>
      </c>
      <c r="J1559" s="152">
        <v>0</v>
      </c>
      <c r="K1559" s="152">
        <v>0</v>
      </c>
      <c r="M1559" s="120">
        <f>J1559*$AI$6/200</f>
        <v>0</v>
      </c>
      <c r="N1559" s="120">
        <f t="shared" si="1331"/>
        <v>0</v>
      </c>
      <c r="O1559" s="120">
        <f t="shared" si="1326"/>
        <v>55000</v>
      </c>
      <c r="P1559" s="154">
        <f t="shared" si="1325"/>
        <v>6.2821245002855509E-3</v>
      </c>
      <c r="Q1559" s="154">
        <f t="shared" si="1332"/>
        <v>6.2111807229479161E-4</v>
      </c>
    </row>
    <row r="1560" spans="1:18">
      <c r="A1560" s="102">
        <v>1559</v>
      </c>
      <c r="B1560" s="151" t="s">
        <v>2236</v>
      </c>
      <c r="C1560" s="150">
        <v>42228</v>
      </c>
      <c r="D1560" s="116">
        <v>8925000</v>
      </c>
      <c r="E1560" s="116">
        <v>8845000</v>
      </c>
      <c r="F1560" s="116">
        <v>8925000</v>
      </c>
      <c r="G1560" s="116">
        <v>8925000</v>
      </c>
      <c r="H1560" s="102"/>
      <c r="I1560" s="152">
        <v>0</v>
      </c>
      <c r="J1560" s="152">
        <v>0</v>
      </c>
      <c r="K1560" s="152">
        <v>0</v>
      </c>
      <c r="M1560" s="120">
        <f>J1560*$AI$6/200</f>
        <v>0</v>
      </c>
      <c r="N1560" s="120">
        <f t="shared" si="1331"/>
        <v>0</v>
      </c>
      <c r="O1560" s="120">
        <f t="shared" si="1326"/>
        <v>115000</v>
      </c>
      <c r="P1560" s="154">
        <f t="shared" si="1325"/>
        <v>1.3053348467650397E-2</v>
      </c>
      <c r="Q1560" s="154">
        <f t="shared" si="1332"/>
        <v>8.0460997154374846E-3</v>
      </c>
    </row>
    <row r="1561" spans="1:18">
      <c r="A1561" s="102">
        <v>1560</v>
      </c>
      <c r="B1561" s="151" t="s">
        <v>2235</v>
      </c>
      <c r="C1561" s="150">
        <v>42229</v>
      </c>
      <c r="D1561" s="116">
        <v>8860000</v>
      </c>
      <c r="E1561" s="116">
        <v>8860000</v>
      </c>
      <c r="F1561" s="116">
        <v>8930000</v>
      </c>
      <c r="G1561" s="116">
        <v>8860000</v>
      </c>
      <c r="H1561" s="102"/>
      <c r="I1561" s="153">
        <v>0</v>
      </c>
      <c r="J1561" s="153">
        <v>0</v>
      </c>
      <c r="K1561" s="153">
        <v>0</v>
      </c>
      <c r="M1561" s="120">
        <f>J1561*$AI$6/200</f>
        <v>0</v>
      </c>
      <c r="N1561" s="120">
        <f t="shared" si="1331"/>
        <v>0</v>
      </c>
      <c r="O1561" s="120">
        <f t="shared" si="1326"/>
        <v>-65000</v>
      </c>
      <c r="P1561" s="154">
        <f t="shared" si="1325"/>
        <v>-7.2829131652661066E-3</v>
      </c>
      <c r="Q1561" s="154">
        <f t="shared" si="1332"/>
        <v>2.4531942462264082E-2</v>
      </c>
    </row>
    <row r="1562" spans="1:18">
      <c r="A1562" s="102">
        <v>1561</v>
      </c>
      <c r="B1562" s="151" t="s">
        <v>2234</v>
      </c>
      <c r="C1562" s="150">
        <v>42231</v>
      </c>
      <c r="D1562" s="116">
        <v>8875000</v>
      </c>
      <c r="E1562" s="116">
        <v>8860000</v>
      </c>
      <c r="F1562" s="116">
        <v>8890000</v>
      </c>
      <c r="G1562" s="116">
        <v>8875000</v>
      </c>
      <c r="H1562" s="102"/>
      <c r="I1562" s="116">
        <f t="shared" ref="I1562:I1625" si="1345">G1562*1.1</f>
        <v>9762500</v>
      </c>
      <c r="J1562" s="116">
        <f t="shared" ref="J1562:J1625" si="1346">G1562/3</f>
        <v>2958333.3333333335</v>
      </c>
      <c r="K1562" s="120">
        <f t="shared" ref="K1562" si="1347">G1830</f>
        <v>11008000</v>
      </c>
      <c r="L1562" s="120">
        <f t="shared" ref="L1562" si="1348">K1562-I1562</f>
        <v>1245500</v>
      </c>
      <c r="M1562" s="120">
        <f>J1562*$AI$6/200</f>
        <v>369791.66666666674</v>
      </c>
      <c r="N1562" s="120">
        <f t="shared" si="1331"/>
        <v>1615291.6666666667</v>
      </c>
      <c r="O1562" s="120">
        <f t="shared" si="1326"/>
        <v>15000</v>
      </c>
      <c r="P1562" s="154">
        <f t="shared" si="1325"/>
        <v>1.6930022573363431E-3</v>
      </c>
      <c r="Q1562" s="154">
        <f t="shared" si="1332"/>
        <v>1.8052703235000273E-2</v>
      </c>
      <c r="R1562" s="102">
        <v>1</v>
      </c>
    </row>
    <row r="1563" spans="1:18">
      <c r="A1563" s="102">
        <v>1562</v>
      </c>
      <c r="B1563" s="151" t="s">
        <v>2233</v>
      </c>
      <c r="C1563" s="150">
        <v>42232</v>
      </c>
      <c r="D1563" s="116">
        <v>8910000</v>
      </c>
      <c r="E1563" s="116">
        <v>8860000</v>
      </c>
      <c r="F1563" s="116">
        <v>8910000</v>
      </c>
      <c r="G1563" s="116">
        <v>8910000</v>
      </c>
      <c r="H1563" s="102"/>
      <c r="I1563" s="152">
        <v>0</v>
      </c>
      <c r="J1563" s="152">
        <v>0</v>
      </c>
      <c r="K1563" s="152">
        <v>0</v>
      </c>
      <c r="M1563" s="120">
        <f>J1563*$AI$6/200</f>
        <v>0</v>
      </c>
      <c r="N1563" s="120">
        <f t="shared" si="1331"/>
        <v>0</v>
      </c>
      <c r="O1563" s="120">
        <f t="shared" si="1326"/>
        <v>35000</v>
      </c>
      <c r="P1563" s="154">
        <f t="shared" si="1325"/>
        <v>3.9436619718309857E-3</v>
      </c>
      <c r="Q1563" s="154">
        <f t="shared" si="1332"/>
        <v>1.0898181649983407E-2</v>
      </c>
    </row>
    <row r="1564" spans="1:18">
      <c r="A1564" s="102">
        <v>1563</v>
      </c>
      <c r="B1564" s="151" t="s">
        <v>2232</v>
      </c>
      <c r="C1564" s="150">
        <v>42233</v>
      </c>
      <c r="D1564" s="116">
        <v>8935000</v>
      </c>
      <c r="E1564" s="116">
        <v>8910000</v>
      </c>
      <c r="F1564" s="116">
        <v>8940000</v>
      </c>
      <c r="G1564" s="116">
        <v>8935000</v>
      </c>
      <c r="H1564" s="102"/>
      <c r="I1564" s="152">
        <v>0</v>
      </c>
      <c r="J1564" s="152">
        <v>0</v>
      </c>
      <c r="K1564" s="152">
        <v>0</v>
      </c>
      <c r="M1564" s="120">
        <f>J1564*$AI$6/200</f>
        <v>0</v>
      </c>
      <c r="N1564" s="120">
        <f t="shared" si="1331"/>
        <v>0</v>
      </c>
      <c r="O1564" s="120">
        <f t="shared" si="1326"/>
        <v>25000</v>
      </c>
      <c r="P1564" s="154">
        <f t="shared" si="1325"/>
        <v>2.8058361391694723E-3</v>
      </c>
      <c r="Q1564" s="154">
        <f t="shared" si="1332"/>
        <v>1.7689224031837168E-2</v>
      </c>
    </row>
    <row r="1565" spans="1:18">
      <c r="A1565" s="102">
        <v>1564</v>
      </c>
      <c r="B1565" s="151" t="s">
        <v>2231</v>
      </c>
      <c r="C1565" s="150">
        <v>42234</v>
      </c>
      <c r="D1565" s="116">
        <v>8930000</v>
      </c>
      <c r="E1565" s="116">
        <v>8925000</v>
      </c>
      <c r="F1565" s="116">
        <v>8970000</v>
      </c>
      <c r="G1565" s="116">
        <v>8930000</v>
      </c>
      <c r="H1565" s="102"/>
      <c r="I1565" s="152">
        <v>0</v>
      </c>
      <c r="J1565" s="152">
        <v>0</v>
      </c>
      <c r="K1565" s="152">
        <v>0</v>
      </c>
      <c r="M1565" s="120">
        <f>J1565*$AI$6/200</f>
        <v>0</v>
      </c>
      <c r="N1565" s="120">
        <f t="shared" si="1331"/>
        <v>0</v>
      </c>
      <c r="O1565" s="120">
        <f t="shared" si="1326"/>
        <v>-5000</v>
      </c>
      <c r="P1565" s="154">
        <f t="shared" si="1325"/>
        <v>-5.5959709009513155E-4</v>
      </c>
      <c r="Q1565" s="154">
        <f t="shared" si="1332"/>
        <v>1.4212935670721091E-2</v>
      </c>
    </row>
    <row r="1566" spans="1:18">
      <c r="A1566" s="102">
        <v>1565</v>
      </c>
      <c r="B1566" s="151" t="s">
        <v>2230</v>
      </c>
      <c r="C1566" s="150">
        <v>42235</v>
      </c>
      <c r="D1566" s="116">
        <v>9000000</v>
      </c>
      <c r="E1566" s="116">
        <v>8940000</v>
      </c>
      <c r="F1566" s="116">
        <v>9015000</v>
      </c>
      <c r="G1566" s="116">
        <v>9000000</v>
      </c>
      <c r="H1566" s="102"/>
      <c r="I1566" s="153">
        <v>0</v>
      </c>
      <c r="J1566" s="153">
        <v>0</v>
      </c>
      <c r="K1566" s="153">
        <v>0</v>
      </c>
      <c r="M1566" s="120">
        <f>J1566*$AI$6/200</f>
        <v>0</v>
      </c>
      <c r="N1566" s="120">
        <f t="shared" si="1331"/>
        <v>0</v>
      </c>
      <c r="O1566" s="120">
        <f t="shared" si="1326"/>
        <v>70000</v>
      </c>
      <c r="P1566" s="154">
        <f t="shared" si="1325"/>
        <v>7.8387458006718928E-3</v>
      </c>
      <c r="Q1566" s="154">
        <f t="shared" si="1332"/>
        <v>5.9999011297556294E-4</v>
      </c>
    </row>
    <row r="1567" spans="1:18">
      <c r="A1567" s="102">
        <v>1566</v>
      </c>
      <c r="B1567" s="151" t="s">
        <v>2229</v>
      </c>
      <c r="C1567" s="150">
        <v>42236</v>
      </c>
      <c r="D1567" s="116">
        <v>9095000</v>
      </c>
      <c r="E1567" s="116">
        <v>9050000</v>
      </c>
      <c r="F1567" s="116">
        <v>9105000</v>
      </c>
      <c r="G1567" s="116">
        <v>9095000</v>
      </c>
      <c r="H1567" s="102"/>
      <c r="I1567" s="116">
        <f t="shared" ref="I1567:I1630" si="1349">G1567*1.1</f>
        <v>10004500</v>
      </c>
      <c r="J1567" s="116">
        <f t="shared" ref="J1567:J1630" si="1350">G1567/3</f>
        <v>3031666.6666666665</v>
      </c>
      <c r="K1567" s="120">
        <f t="shared" ref="K1567" si="1351">G1835</f>
        <v>11023000</v>
      </c>
      <c r="L1567" s="120">
        <f t="shared" ref="L1567" si="1352">K1567-I1567</f>
        <v>1018500</v>
      </c>
      <c r="M1567" s="120">
        <f>J1567*$AI$6/200</f>
        <v>378958.33333333326</v>
      </c>
      <c r="N1567" s="120">
        <f t="shared" si="1331"/>
        <v>1397458.3333333333</v>
      </c>
      <c r="O1567" s="120">
        <f t="shared" si="1326"/>
        <v>95000</v>
      </c>
      <c r="P1567" s="154">
        <f t="shared" si="1325"/>
        <v>1.0555555555555556E-2</v>
      </c>
      <c r="Q1567" s="154">
        <f t="shared" si="1332"/>
        <v>1.572164907891356E-2</v>
      </c>
      <c r="R1567" s="102">
        <v>1</v>
      </c>
    </row>
    <row r="1568" spans="1:18">
      <c r="A1568" s="102">
        <v>1567</v>
      </c>
      <c r="B1568" s="151" t="s">
        <v>2228</v>
      </c>
      <c r="C1568" s="150">
        <v>42238</v>
      </c>
      <c r="D1568" s="116">
        <v>9410000</v>
      </c>
      <c r="E1568" s="116">
        <v>9225000</v>
      </c>
      <c r="F1568" s="116">
        <v>9410000</v>
      </c>
      <c r="G1568" s="116">
        <v>9410000</v>
      </c>
      <c r="H1568" s="102"/>
      <c r="I1568" s="152">
        <v>0</v>
      </c>
      <c r="J1568" s="152">
        <v>0</v>
      </c>
      <c r="K1568" s="152">
        <v>0</v>
      </c>
      <c r="M1568" s="120">
        <f>J1568*$AI$6/200</f>
        <v>0</v>
      </c>
      <c r="N1568" s="120">
        <f t="shared" si="1331"/>
        <v>0</v>
      </c>
      <c r="O1568" s="120">
        <f t="shared" si="1326"/>
        <v>315000</v>
      </c>
      <c r="P1568" s="154">
        <f t="shared" si="1325"/>
        <v>3.4634414513468936E-2</v>
      </c>
      <c r="Q1568" s="154">
        <f t="shared" si="1332"/>
        <v>2.4584202377132776E-2</v>
      </c>
    </row>
    <row r="1569" spans="1:18">
      <c r="A1569" s="102">
        <v>1568</v>
      </c>
      <c r="B1569" s="151" t="s">
        <v>2227</v>
      </c>
      <c r="C1569" s="150">
        <v>42239</v>
      </c>
      <c r="D1569" s="116">
        <v>9380000</v>
      </c>
      <c r="E1569" s="116">
        <v>9330000</v>
      </c>
      <c r="F1569" s="116">
        <v>9505000</v>
      </c>
      <c r="G1569" s="116">
        <v>9380000</v>
      </c>
      <c r="H1569" s="102"/>
      <c r="I1569" s="152">
        <v>0</v>
      </c>
      <c r="J1569" s="152">
        <v>0</v>
      </c>
      <c r="K1569" s="152">
        <v>0</v>
      </c>
      <c r="M1569" s="120">
        <f>J1569*$AI$6/200</f>
        <v>0</v>
      </c>
      <c r="N1569" s="120">
        <f t="shared" si="1331"/>
        <v>0</v>
      </c>
      <c r="O1569" s="120">
        <f t="shared" si="1326"/>
        <v>-30000</v>
      </c>
      <c r="P1569" s="154">
        <f t="shared" si="1325"/>
        <v>-3.188097768331562E-3</v>
      </c>
      <c r="Q1569" s="154">
        <f t="shared" si="1332"/>
        <v>5.5274954918770727E-2</v>
      </c>
    </row>
    <row r="1570" spans="1:18">
      <c r="A1570" s="102">
        <v>1569</v>
      </c>
      <c r="B1570" s="151" t="s">
        <v>2226</v>
      </c>
      <c r="C1570" s="150">
        <v>42240</v>
      </c>
      <c r="D1570" s="116">
        <v>9355000</v>
      </c>
      <c r="E1570" s="116">
        <v>9295000</v>
      </c>
      <c r="F1570" s="116">
        <v>9370000</v>
      </c>
      <c r="G1570" s="116">
        <v>9355000</v>
      </c>
      <c r="H1570" s="102"/>
      <c r="I1570" s="152">
        <v>0</v>
      </c>
      <c r="J1570" s="152">
        <v>0</v>
      </c>
      <c r="K1570" s="152">
        <v>0</v>
      </c>
      <c r="M1570" s="120">
        <f>J1570*$AI$6/200</f>
        <v>0</v>
      </c>
      <c r="N1570" s="120">
        <f t="shared" si="1331"/>
        <v>0</v>
      </c>
      <c r="O1570" s="120">
        <f t="shared" si="1326"/>
        <v>-25000</v>
      </c>
      <c r="P1570" s="154">
        <f t="shared" si="1325"/>
        <v>-2.6652452025586353E-3</v>
      </c>
      <c r="Q1570" s="154">
        <f t="shared" si="1332"/>
        <v>4.9281021011269695E-2</v>
      </c>
    </row>
    <row r="1571" spans="1:18">
      <c r="A1571" s="102">
        <v>1570</v>
      </c>
      <c r="B1571" s="151" t="s">
        <v>2225</v>
      </c>
      <c r="C1571" s="150">
        <v>42241</v>
      </c>
      <c r="D1571" s="116">
        <v>9255000</v>
      </c>
      <c r="E1571" s="116">
        <v>9245000</v>
      </c>
      <c r="F1571" s="116">
        <v>9300000</v>
      </c>
      <c r="G1571" s="116">
        <v>9255000</v>
      </c>
      <c r="H1571" s="102"/>
      <c r="I1571" s="153">
        <v>0</v>
      </c>
      <c r="J1571" s="153">
        <v>0</v>
      </c>
      <c r="K1571" s="153">
        <v>0</v>
      </c>
      <c r="M1571" s="120">
        <f>J1571*$AI$6/200</f>
        <v>0</v>
      </c>
      <c r="N1571" s="120">
        <f t="shared" si="1331"/>
        <v>0</v>
      </c>
      <c r="O1571" s="120">
        <f t="shared" si="1326"/>
        <v>-100000</v>
      </c>
      <c r="P1571" s="154">
        <f t="shared" si="1325"/>
        <v>-1.0689470871191877E-2</v>
      </c>
      <c r="Q1571" s="154">
        <f t="shared" si="1332"/>
        <v>4.7175372898806196E-2</v>
      </c>
    </row>
    <row r="1572" spans="1:18">
      <c r="A1572" s="102">
        <v>1571</v>
      </c>
      <c r="B1572" s="151" t="s">
        <v>2224</v>
      </c>
      <c r="C1572" s="150">
        <v>42242</v>
      </c>
      <c r="D1572" s="116">
        <v>9160000</v>
      </c>
      <c r="E1572" s="116">
        <v>9130000</v>
      </c>
      <c r="F1572" s="116">
        <v>9285000</v>
      </c>
      <c r="G1572" s="116">
        <v>9160000</v>
      </c>
      <c r="H1572" s="102"/>
      <c r="I1572" s="116">
        <f t="shared" ref="I1572:I1635" si="1353">G1572*1.1</f>
        <v>10076000</v>
      </c>
      <c r="J1572" s="116">
        <f t="shared" ref="J1572:J1635" si="1354">G1572/3</f>
        <v>3053333.3333333335</v>
      </c>
      <c r="K1572" s="120">
        <f t="shared" ref="K1572" si="1355">G1840</f>
        <v>10875000</v>
      </c>
      <c r="L1572" s="120">
        <f t="shared" ref="L1572" si="1356">K1572-I1572</f>
        <v>799000</v>
      </c>
      <c r="M1572" s="120">
        <f>J1572*$AI$6/200</f>
        <v>381666.66666666674</v>
      </c>
      <c r="N1572" s="120">
        <f t="shared" si="1331"/>
        <v>1180666.6666666667</v>
      </c>
      <c r="O1572" s="120">
        <f t="shared" si="1326"/>
        <v>-95000</v>
      </c>
      <c r="P1572" s="154">
        <f t="shared" si="1325"/>
        <v>-1.0264721772015126E-2</v>
      </c>
      <c r="Q1572" s="154">
        <f t="shared" si="1332"/>
        <v>2.8647156226942423E-2</v>
      </c>
      <c r="R1572" s="102">
        <v>1</v>
      </c>
    </row>
    <row r="1573" spans="1:18">
      <c r="A1573" s="102">
        <v>1572</v>
      </c>
      <c r="B1573" s="151" t="s">
        <v>2223</v>
      </c>
      <c r="C1573" s="150">
        <v>42243</v>
      </c>
      <c r="D1573" s="116">
        <v>9110000</v>
      </c>
      <c r="E1573" s="116">
        <v>9090000</v>
      </c>
      <c r="F1573" s="116">
        <v>9165000</v>
      </c>
      <c r="G1573" s="116">
        <v>9110000</v>
      </c>
      <c r="H1573" s="102"/>
      <c r="I1573" s="152">
        <v>0</v>
      </c>
      <c r="J1573" s="152">
        <v>0</v>
      </c>
      <c r="K1573" s="152">
        <v>0</v>
      </c>
      <c r="M1573" s="120">
        <f>J1573*$AI$6/200</f>
        <v>0</v>
      </c>
      <c r="N1573" s="120">
        <f t="shared" si="1331"/>
        <v>0</v>
      </c>
      <c r="O1573" s="120">
        <f t="shared" si="1326"/>
        <v>-50000</v>
      </c>
      <c r="P1573" s="154">
        <f t="shared" si="1325"/>
        <v>-5.4585152838427945E-3</v>
      </c>
      <c r="Q1573" s="154">
        <f t="shared" si="1332"/>
        <v>7.8268788993717357E-3</v>
      </c>
    </row>
    <row r="1574" spans="1:18">
      <c r="A1574" s="102">
        <v>1573</v>
      </c>
      <c r="B1574" s="151" t="s">
        <v>2222</v>
      </c>
      <c r="C1574" s="150">
        <v>42245</v>
      </c>
      <c r="D1574" s="116">
        <v>9085000</v>
      </c>
      <c r="E1574" s="116">
        <v>9075000</v>
      </c>
      <c r="F1574" s="116">
        <v>9140000</v>
      </c>
      <c r="G1574" s="116">
        <v>9085000</v>
      </c>
      <c r="H1574" s="102"/>
      <c r="I1574" s="152">
        <v>0</v>
      </c>
      <c r="J1574" s="152">
        <v>0</v>
      </c>
      <c r="K1574" s="152">
        <v>0</v>
      </c>
      <c r="M1574" s="120">
        <f>J1574*$AI$6/200</f>
        <v>0</v>
      </c>
      <c r="N1574" s="120">
        <f t="shared" si="1331"/>
        <v>0</v>
      </c>
      <c r="O1574" s="120">
        <f t="shared" si="1326"/>
        <v>-25000</v>
      </c>
      <c r="P1574" s="154">
        <f t="shared" si="1325"/>
        <v>-2.7442371020856204E-3</v>
      </c>
      <c r="Q1574" s="154">
        <f t="shared" si="1332"/>
        <v>-3.2266050897939998E-2</v>
      </c>
    </row>
    <row r="1575" spans="1:18">
      <c r="A1575" s="102">
        <v>1574</v>
      </c>
      <c r="B1575" s="151" t="s">
        <v>2221</v>
      </c>
      <c r="C1575" s="150">
        <v>42246</v>
      </c>
      <c r="D1575" s="116">
        <v>9190000</v>
      </c>
      <c r="E1575" s="116">
        <v>9090000</v>
      </c>
      <c r="F1575" s="116">
        <v>9190000</v>
      </c>
      <c r="G1575" s="116">
        <v>9190000</v>
      </c>
      <c r="H1575" s="102"/>
      <c r="I1575" s="152">
        <v>0</v>
      </c>
      <c r="J1575" s="152">
        <v>0</v>
      </c>
      <c r="K1575" s="152">
        <v>0</v>
      </c>
      <c r="M1575" s="120">
        <f>J1575*$AI$6/200</f>
        <v>0</v>
      </c>
      <c r="N1575" s="120">
        <f t="shared" si="1331"/>
        <v>0</v>
      </c>
      <c r="O1575" s="120">
        <f t="shared" si="1326"/>
        <v>105000</v>
      </c>
      <c r="P1575" s="154">
        <f t="shared" si="1325"/>
        <v>1.1557512383048982E-2</v>
      </c>
      <c r="Q1575" s="154">
        <f t="shared" si="1332"/>
        <v>-3.1822190231694053E-2</v>
      </c>
    </row>
    <row r="1576" spans="1:18">
      <c r="A1576" s="102">
        <v>1575</v>
      </c>
      <c r="B1576" s="151" t="s">
        <v>2220</v>
      </c>
      <c r="C1576" s="150">
        <v>42247</v>
      </c>
      <c r="D1576" s="116">
        <v>9200000</v>
      </c>
      <c r="E1576" s="116">
        <v>9185000</v>
      </c>
      <c r="F1576" s="116">
        <v>9225000</v>
      </c>
      <c r="G1576" s="116">
        <v>9200000</v>
      </c>
      <c r="H1576" s="102"/>
      <c r="I1576" s="153">
        <v>0</v>
      </c>
      <c r="J1576" s="153">
        <v>0</v>
      </c>
      <c r="K1576" s="153">
        <v>0</v>
      </c>
      <c r="M1576" s="120">
        <f>J1576*$AI$6/200</f>
        <v>0</v>
      </c>
      <c r="N1576" s="120">
        <f t="shared" si="1331"/>
        <v>0</v>
      </c>
      <c r="O1576" s="120">
        <f t="shared" si="1326"/>
        <v>10000</v>
      </c>
      <c r="P1576" s="154">
        <f t="shared" si="1325"/>
        <v>1.088139281828074E-3</v>
      </c>
      <c r="Q1576" s="154">
        <f t="shared" si="1332"/>
        <v>-1.7599432646086439E-2</v>
      </c>
    </row>
    <row r="1577" spans="1:18">
      <c r="A1577" s="102">
        <v>1576</v>
      </c>
      <c r="B1577" s="151" t="s">
        <v>2219</v>
      </c>
      <c r="C1577" s="150">
        <v>42248</v>
      </c>
      <c r="D1577" s="116">
        <v>9275000</v>
      </c>
      <c r="E1577" s="116">
        <v>9225000</v>
      </c>
      <c r="F1577" s="116">
        <v>9275000</v>
      </c>
      <c r="G1577" s="116">
        <v>9275000</v>
      </c>
      <c r="H1577" s="102"/>
      <c r="I1577" s="116">
        <f t="shared" ref="I1577:I1640" si="1357">G1577*1.1</f>
        <v>10202500</v>
      </c>
      <c r="J1577" s="116">
        <f t="shared" ref="J1577:J1640" si="1358">G1577/3</f>
        <v>3091666.6666666665</v>
      </c>
      <c r="K1577" s="120">
        <f t="shared" ref="K1577" si="1359">G1845</f>
        <v>10875000</v>
      </c>
      <c r="L1577" s="120">
        <f t="shared" ref="L1577" si="1360">K1577-I1577</f>
        <v>672500</v>
      </c>
      <c r="M1577" s="120">
        <f>J1577*$AI$6/200</f>
        <v>386458.33333333326</v>
      </c>
      <c r="N1577" s="120">
        <f t="shared" si="1331"/>
        <v>1058958.3333333333</v>
      </c>
      <c r="O1577" s="120">
        <f t="shared" si="1326"/>
        <v>75000</v>
      </c>
      <c r="P1577" s="154">
        <f t="shared" si="1325"/>
        <v>8.152173913043478E-3</v>
      </c>
      <c r="Q1577" s="154">
        <f t="shared" si="1332"/>
        <v>-5.8218224930664851E-3</v>
      </c>
      <c r="R1577" s="102">
        <v>1</v>
      </c>
    </row>
    <row r="1578" spans="1:18">
      <c r="A1578" s="102">
        <v>1577</v>
      </c>
      <c r="B1578" s="151" t="s">
        <v>2218</v>
      </c>
      <c r="C1578" s="150">
        <v>42249</v>
      </c>
      <c r="D1578" s="116">
        <v>9185000</v>
      </c>
      <c r="E1578" s="116">
        <v>9180000</v>
      </c>
      <c r="F1578" s="116">
        <v>9260000</v>
      </c>
      <c r="G1578" s="116">
        <v>9185000</v>
      </c>
      <c r="H1578" s="102"/>
      <c r="I1578" s="152">
        <v>0</v>
      </c>
      <c r="J1578" s="152">
        <v>0</v>
      </c>
      <c r="K1578" s="152">
        <v>0</v>
      </c>
      <c r="M1578" s="120">
        <f>J1578*$AI$6/200</f>
        <v>0</v>
      </c>
      <c r="N1578" s="120">
        <f t="shared" si="1331"/>
        <v>0</v>
      </c>
      <c r="O1578" s="120">
        <f t="shared" si="1326"/>
        <v>-90000</v>
      </c>
      <c r="P1578" s="154">
        <f t="shared" si="1325"/>
        <v>-9.7035040431266845E-3</v>
      </c>
      <c r="Q1578" s="154">
        <f t="shared" si="1332"/>
        <v>1.2595073191992118E-2</v>
      </c>
    </row>
    <row r="1579" spans="1:18">
      <c r="A1579" s="102">
        <v>1578</v>
      </c>
      <c r="B1579" s="151" t="s">
        <v>2217</v>
      </c>
      <c r="C1579" s="150">
        <v>42250</v>
      </c>
      <c r="D1579" s="116">
        <v>9165000</v>
      </c>
      <c r="E1579" s="116">
        <v>9155000</v>
      </c>
      <c r="F1579" s="116">
        <v>9180000</v>
      </c>
      <c r="G1579" s="116">
        <v>9165000</v>
      </c>
      <c r="H1579" s="102"/>
      <c r="I1579" s="152">
        <v>0</v>
      </c>
      <c r="J1579" s="152">
        <v>0</v>
      </c>
      <c r="K1579" s="152">
        <v>0</v>
      </c>
      <c r="M1579" s="120">
        <f>J1579*$AI$6/200</f>
        <v>0</v>
      </c>
      <c r="N1579" s="120">
        <f t="shared" si="1331"/>
        <v>0</v>
      </c>
      <c r="O1579" s="120">
        <f t="shared" si="1326"/>
        <v>-20000</v>
      </c>
      <c r="P1579" s="154">
        <f t="shared" si="1325"/>
        <v>-2.1774632553075669E-3</v>
      </c>
      <c r="Q1579" s="154">
        <f t="shared" si="1332"/>
        <v>8.350084432708231E-3</v>
      </c>
    </row>
    <row r="1580" spans="1:18">
      <c r="A1580" s="102">
        <v>1579</v>
      </c>
      <c r="B1580" s="151" t="s">
        <v>2216</v>
      </c>
      <c r="C1580" s="150">
        <v>42252</v>
      </c>
      <c r="D1580" s="116">
        <v>9200000</v>
      </c>
      <c r="E1580" s="116">
        <v>9150000</v>
      </c>
      <c r="F1580" s="116">
        <v>9205000</v>
      </c>
      <c r="G1580" s="116">
        <v>9200000</v>
      </c>
      <c r="H1580" s="102"/>
      <c r="I1580" s="152">
        <v>0</v>
      </c>
      <c r="J1580" s="152">
        <v>0</v>
      </c>
      <c r="K1580" s="152">
        <v>0</v>
      </c>
      <c r="M1580" s="120">
        <f>J1580*$AI$6/200</f>
        <v>0</v>
      </c>
      <c r="N1580" s="120">
        <f t="shared" si="1331"/>
        <v>0</v>
      </c>
      <c r="O1580" s="120">
        <f t="shared" si="1326"/>
        <v>35000</v>
      </c>
      <c r="P1580" s="154">
        <f t="shared" si="1325"/>
        <v>3.8188761593016913E-3</v>
      </c>
      <c r="Q1580" s="154">
        <f t="shared" si="1332"/>
        <v>8.9168582794862845E-3</v>
      </c>
    </row>
    <row r="1581" spans="1:18">
      <c r="A1581" s="102">
        <v>1580</v>
      </c>
      <c r="B1581" s="151" t="s">
        <v>2215</v>
      </c>
      <c r="C1581" s="150">
        <v>42253</v>
      </c>
      <c r="D1581" s="116">
        <v>9205000</v>
      </c>
      <c r="E1581" s="116">
        <v>9125000</v>
      </c>
      <c r="F1581" s="116">
        <v>9230000</v>
      </c>
      <c r="G1581" s="116">
        <v>9205000</v>
      </c>
      <c r="H1581" s="102"/>
      <c r="I1581" s="153">
        <v>0</v>
      </c>
      <c r="J1581" s="153">
        <v>0</v>
      </c>
      <c r="K1581" s="153">
        <v>0</v>
      </c>
      <c r="M1581" s="120">
        <f>J1581*$AI$6/200</f>
        <v>0</v>
      </c>
      <c r="N1581" s="120">
        <f t="shared" si="1331"/>
        <v>0</v>
      </c>
      <c r="O1581" s="120">
        <f t="shared" si="1326"/>
        <v>5000</v>
      </c>
      <c r="P1581" s="154">
        <f t="shared" si="1325"/>
        <v>5.4347826086956522E-4</v>
      </c>
      <c r="Q1581" s="154">
        <f t="shared" si="1332"/>
        <v>1.1782220557389929E-3</v>
      </c>
    </row>
    <row r="1582" spans="1:18">
      <c r="A1582" s="102">
        <v>1581</v>
      </c>
      <c r="B1582" s="151" t="s">
        <v>2214</v>
      </c>
      <c r="C1582" s="150">
        <v>42254</v>
      </c>
      <c r="D1582" s="116">
        <v>9150000</v>
      </c>
      <c r="E1582" s="116">
        <v>9145000</v>
      </c>
      <c r="F1582" s="116">
        <v>9215000</v>
      </c>
      <c r="G1582" s="116">
        <v>9150000</v>
      </c>
      <c r="H1582" s="102"/>
      <c r="I1582" s="116">
        <f t="shared" ref="I1582:I1645" si="1361">G1582*1.1</f>
        <v>10065000</v>
      </c>
      <c r="J1582" s="116">
        <f t="shared" ref="J1582:J1645" si="1362">G1582/3</f>
        <v>3050000</v>
      </c>
      <c r="K1582" s="120">
        <f t="shared" ref="K1582" si="1363">G1850</f>
        <v>11157000</v>
      </c>
      <c r="L1582" s="120">
        <f t="shared" ref="L1582" si="1364">K1582-I1582</f>
        <v>1092000</v>
      </c>
      <c r="M1582" s="120">
        <f>J1582*$AI$6/200</f>
        <v>381250</v>
      </c>
      <c r="N1582" s="120">
        <f t="shared" si="1331"/>
        <v>1473250</v>
      </c>
      <c r="O1582" s="120">
        <f t="shared" si="1326"/>
        <v>-55000</v>
      </c>
      <c r="P1582" s="154">
        <f t="shared" si="1325"/>
        <v>-5.975013579576317E-3</v>
      </c>
      <c r="Q1582" s="154">
        <f t="shared" si="1332"/>
        <v>6.3356103478048322E-4</v>
      </c>
      <c r="R1582" s="102">
        <v>1</v>
      </c>
    </row>
    <row r="1583" spans="1:18">
      <c r="A1583" s="102">
        <v>1582</v>
      </c>
      <c r="B1583" s="151" t="s">
        <v>2213</v>
      </c>
      <c r="C1583" s="150">
        <v>42255</v>
      </c>
      <c r="D1583" s="116">
        <v>9195000</v>
      </c>
      <c r="E1583" s="116">
        <v>9145000</v>
      </c>
      <c r="F1583" s="116">
        <v>9195000</v>
      </c>
      <c r="G1583" s="116">
        <v>9195000</v>
      </c>
      <c r="H1583" s="102"/>
      <c r="I1583" s="152">
        <v>0</v>
      </c>
      <c r="J1583" s="152">
        <v>0</v>
      </c>
      <c r="K1583" s="152">
        <v>0</v>
      </c>
      <c r="M1583" s="120">
        <f>J1583*$AI$6/200</f>
        <v>0</v>
      </c>
      <c r="N1583" s="120">
        <f t="shared" si="1331"/>
        <v>0</v>
      </c>
      <c r="O1583" s="120">
        <f t="shared" si="1326"/>
        <v>45000</v>
      </c>
      <c r="P1583" s="154">
        <f t="shared" si="1325"/>
        <v>4.9180327868852463E-3</v>
      </c>
      <c r="Q1583" s="154">
        <f t="shared" si="1332"/>
        <v>-1.3493626457839311E-2</v>
      </c>
    </row>
    <row r="1584" spans="1:18">
      <c r="A1584" s="102">
        <v>1583</v>
      </c>
      <c r="B1584" s="151" t="s">
        <v>2212</v>
      </c>
      <c r="C1584" s="150">
        <v>42256</v>
      </c>
      <c r="D1584" s="116">
        <v>9145000</v>
      </c>
      <c r="E1584" s="116">
        <v>9135000</v>
      </c>
      <c r="F1584" s="116">
        <v>9180000</v>
      </c>
      <c r="G1584" s="116">
        <v>9145000</v>
      </c>
      <c r="H1584" s="102"/>
      <c r="I1584" s="152">
        <v>0</v>
      </c>
      <c r="J1584" s="152">
        <v>0</v>
      </c>
      <c r="K1584" s="152">
        <v>0</v>
      </c>
      <c r="M1584" s="120">
        <f>J1584*$AI$6/200</f>
        <v>0</v>
      </c>
      <c r="N1584" s="120">
        <f t="shared" si="1331"/>
        <v>0</v>
      </c>
      <c r="O1584" s="120">
        <f t="shared" si="1326"/>
        <v>-50000</v>
      </c>
      <c r="P1584" s="154">
        <f t="shared" si="1325"/>
        <v>-5.4377379010331706E-3</v>
      </c>
      <c r="Q1584" s="154">
        <f t="shared" si="1332"/>
        <v>1.1279103721726189E-3</v>
      </c>
    </row>
    <row r="1585" spans="1:18">
      <c r="A1585" s="102">
        <v>1584</v>
      </c>
      <c r="B1585" s="151" t="s">
        <v>2211</v>
      </c>
      <c r="C1585" s="150">
        <v>42257</v>
      </c>
      <c r="D1585" s="116">
        <v>9120000</v>
      </c>
      <c r="E1585" s="116">
        <v>9100000</v>
      </c>
      <c r="F1585" s="116">
        <v>9130000</v>
      </c>
      <c r="G1585" s="116">
        <v>9120000</v>
      </c>
      <c r="H1585" s="102"/>
      <c r="I1585" s="152">
        <v>0</v>
      </c>
      <c r="J1585" s="152">
        <v>0</v>
      </c>
      <c r="K1585" s="152">
        <v>0</v>
      </c>
      <c r="M1585" s="120">
        <f>J1585*$AI$6/200</f>
        <v>0</v>
      </c>
      <c r="N1585" s="120">
        <f t="shared" si="1331"/>
        <v>0</v>
      </c>
      <c r="O1585" s="120">
        <f t="shared" si="1326"/>
        <v>-25000</v>
      </c>
      <c r="P1585" s="154">
        <f t="shared" si="1325"/>
        <v>-2.7337342810278839E-3</v>
      </c>
      <c r="Q1585" s="154">
        <f t="shared" si="1332"/>
        <v>-2.1323642735529844E-3</v>
      </c>
    </row>
    <row r="1586" spans="1:18">
      <c r="A1586" s="102">
        <v>1585</v>
      </c>
      <c r="B1586" s="151" t="s">
        <v>2210</v>
      </c>
      <c r="C1586" s="150">
        <v>42259</v>
      </c>
      <c r="D1586" s="116">
        <v>9110000</v>
      </c>
      <c r="E1586" s="116">
        <v>9090000</v>
      </c>
      <c r="F1586" s="116">
        <v>9125000</v>
      </c>
      <c r="G1586" s="116">
        <v>9110000</v>
      </c>
      <c r="H1586" s="102"/>
      <c r="I1586" s="153">
        <v>0</v>
      </c>
      <c r="J1586" s="153">
        <v>0</v>
      </c>
      <c r="K1586" s="153">
        <v>0</v>
      </c>
      <c r="M1586" s="120">
        <f>J1586*$AI$6/200</f>
        <v>0</v>
      </c>
      <c r="N1586" s="120">
        <f t="shared" si="1331"/>
        <v>0</v>
      </c>
      <c r="O1586" s="120">
        <f t="shared" si="1326"/>
        <v>-10000</v>
      </c>
      <c r="P1586" s="154">
        <f t="shared" si="1325"/>
        <v>-1.0964912280701754E-3</v>
      </c>
      <c r="Q1586" s="154">
        <f t="shared" si="1332"/>
        <v>-8.6849747138825588E-3</v>
      </c>
    </row>
    <row r="1587" spans="1:18">
      <c r="A1587" s="102">
        <v>1586</v>
      </c>
      <c r="B1587" s="151" t="s">
        <v>2209</v>
      </c>
      <c r="C1587" s="150">
        <v>42260</v>
      </c>
      <c r="D1587" s="116">
        <v>9115000</v>
      </c>
      <c r="E1587" s="116">
        <v>9105000</v>
      </c>
      <c r="F1587" s="116">
        <v>9130000</v>
      </c>
      <c r="G1587" s="116">
        <v>9115000</v>
      </c>
      <c r="H1587" s="102"/>
      <c r="I1587" s="116">
        <f t="shared" ref="I1587:I1650" si="1365">G1587*1.1</f>
        <v>10026500</v>
      </c>
      <c r="J1587" s="116">
        <f t="shared" ref="J1587:J1650" si="1366">G1587/3</f>
        <v>3038333.3333333335</v>
      </c>
      <c r="K1587" s="120">
        <f t="shared" ref="K1587" si="1367">G1855</f>
        <v>11047000</v>
      </c>
      <c r="L1587" s="120">
        <f t="shared" ref="L1587" si="1368">K1587-I1587</f>
        <v>1020500</v>
      </c>
      <c r="M1587" s="120">
        <f>J1587*$AI$6/200</f>
        <v>379791.66666666674</v>
      </c>
      <c r="N1587" s="120">
        <f t="shared" si="1331"/>
        <v>1400291.6666666667</v>
      </c>
      <c r="O1587" s="120">
        <f t="shared" si="1326"/>
        <v>5000</v>
      </c>
      <c r="P1587" s="154">
        <f t="shared" si="1325"/>
        <v>5.4884742041712406E-4</v>
      </c>
      <c r="Q1587" s="154">
        <f t="shared" si="1332"/>
        <v>-1.03249442028223E-2</v>
      </c>
      <c r="R1587" s="102">
        <v>1</v>
      </c>
    </row>
    <row r="1588" spans="1:18">
      <c r="A1588" s="102">
        <v>1587</v>
      </c>
      <c r="B1588" s="151" t="s">
        <v>2208</v>
      </c>
      <c r="C1588" s="150">
        <v>42261</v>
      </c>
      <c r="D1588" s="116">
        <v>9115000</v>
      </c>
      <c r="E1588" s="116">
        <v>9095000</v>
      </c>
      <c r="F1588" s="116">
        <v>9130000</v>
      </c>
      <c r="G1588" s="116">
        <v>9115000</v>
      </c>
      <c r="H1588" s="102"/>
      <c r="I1588" s="152">
        <v>0</v>
      </c>
      <c r="J1588" s="152">
        <v>0</v>
      </c>
      <c r="K1588" s="152">
        <v>0</v>
      </c>
      <c r="M1588" s="120">
        <f>J1588*$AI$6/200</f>
        <v>0</v>
      </c>
      <c r="N1588" s="120">
        <f t="shared" si="1331"/>
        <v>0</v>
      </c>
      <c r="O1588" s="120">
        <f t="shared" si="1326"/>
        <v>0</v>
      </c>
      <c r="P1588" s="154">
        <f t="shared" si="1325"/>
        <v>0</v>
      </c>
      <c r="Q1588" s="154">
        <f t="shared" si="1332"/>
        <v>-3.8010832028288594E-3</v>
      </c>
    </row>
    <row r="1589" spans="1:18">
      <c r="A1589" s="102">
        <v>1588</v>
      </c>
      <c r="B1589" s="151" t="s">
        <v>2207</v>
      </c>
      <c r="C1589" s="150">
        <v>42262</v>
      </c>
      <c r="D1589" s="116">
        <v>9095000</v>
      </c>
      <c r="E1589" s="116">
        <v>9085000</v>
      </c>
      <c r="F1589" s="116">
        <v>9125000</v>
      </c>
      <c r="G1589" s="116">
        <v>9095000</v>
      </c>
      <c r="H1589" s="102"/>
      <c r="I1589" s="152">
        <v>0</v>
      </c>
      <c r="J1589" s="152">
        <v>0</v>
      </c>
      <c r="K1589" s="152">
        <v>0</v>
      </c>
      <c r="M1589" s="120">
        <f>J1589*$AI$6/200</f>
        <v>0</v>
      </c>
      <c r="N1589" s="120">
        <f t="shared" si="1331"/>
        <v>0</v>
      </c>
      <c r="O1589" s="120">
        <f t="shared" si="1326"/>
        <v>-20000</v>
      </c>
      <c r="P1589" s="154">
        <f t="shared" si="1325"/>
        <v>-2.1941854086670325E-3</v>
      </c>
      <c r="Q1589" s="154">
        <f t="shared" si="1332"/>
        <v>-8.7191159897141053E-3</v>
      </c>
    </row>
    <row r="1590" spans="1:18">
      <c r="A1590" s="102">
        <v>1589</v>
      </c>
      <c r="B1590" s="151" t="s">
        <v>2206</v>
      </c>
      <c r="C1590" s="150">
        <v>42263</v>
      </c>
      <c r="D1590" s="116">
        <v>9115000</v>
      </c>
      <c r="E1590" s="116">
        <v>9070000</v>
      </c>
      <c r="F1590" s="116">
        <v>9115000</v>
      </c>
      <c r="G1590" s="116">
        <v>9115000</v>
      </c>
      <c r="H1590" s="102"/>
      <c r="I1590" s="152">
        <v>0</v>
      </c>
      <c r="J1590" s="152">
        <v>0</v>
      </c>
      <c r="K1590" s="152">
        <v>0</v>
      </c>
      <c r="M1590" s="120">
        <f>J1590*$AI$6/200</f>
        <v>0</v>
      </c>
      <c r="N1590" s="120">
        <f t="shared" si="1331"/>
        <v>0</v>
      </c>
      <c r="O1590" s="120">
        <f t="shared" si="1326"/>
        <v>20000</v>
      </c>
      <c r="P1590" s="154">
        <f t="shared" si="1325"/>
        <v>2.1990104452996153E-3</v>
      </c>
      <c r="Q1590" s="154">
        <f t="shared" si="1332"/>
        <v>-5.4755634973479676E-3</v>
      </c>
    </row>
    <row r="1591" spans="1:18">
      <c r="A1591" s="102">
        <v>1590</v>
      </c>
      <c r="B1591" s="151" t="s">
        <v>2205</v>
      </c>
      <c r="C1591" s="150">
        <v>42264</v>
      </c>
      <c r="D1591" s="116">
        <v>9100000</v>
      </c>
      <c r="E1591" s="116">
        <v>9080000</v>
      </c>
      <c r="F1591" s="116">
        <v>9100000</v>
      </c>
      <c r="G1591" s="116">
        <v>9100000</v>
      </c>
      <c r="H1591" s="102"/>
      <c r="I1591" s="153">
        <v>0</v>
      </c>
      <c r="J1591" s="153">
        <v>0</v>
      </c>
      <c r="K1591" s="153">
        <v>0</v>
      </c>
      <c r="M1591" s="120">
        <f>J1591*$AI$6/200</f>
        <v>0</v>
      </c>
      <c r="N1591" s="120">
        <f t="shared" si="1331"/>
        <v>0</v>
      </c>
      <c r="O1591" s="120">
        <f t="shared" si="1326"/>
        <v>-15000</v>
      </c>
      <c r="P1591" s="154">
        <f t="shared" si="1325"/>
        <v>-1.6456390565002743E-3</v>
      </c>
      <c r="Q1591" s="154">
        <f t="shared" si="1332"/>
        <v>-5.4281877102046842E-4</v>
      </c>
    </row>
    <row r="1592" spans="1:18">
      <c r="A1592" s="102">
        <v>1591</v>
      </c>
      <c r="B1592" s="151" t="s">
        <v>2204</v>
      </c>
      <c r="C1592" s="150">
        <v>42266</v>
      </c>
      <c r="D1592" s="116">
        <v>9180000</v>
      </c>
      <c r="E1592" s="116">
        <v>9160000</v>
      </c>
      <c r="F1592" s="116">
        <v>9185000</v>
      </c>
      <c r="G1592" s="116">
        <v>9180000</v>
      </c>
      <c r="H1592" s="102"/>
      <c r="I1592" s="116">
        <f t="shared" ref="I1592:I1655" si="1369">G1592*1.1</f>
        <v>10098000</v>
      </c>
      <c r="J1592" s="116">
        <f t="shared" ref="J1592:J1655" si="1370">G1592/3</f>
        <v>3060000</v>
      </c>
      <c r="K1592" s="120">
        <f t="shared" ref="K1592" si="1371">G1860</f>
        <v>11195000</v>
      </c>
      <c r="L1592" s="120">
        <f t="shared" ref="L1592" si="1372">K1592-I1592</f>
        <v>1097000</v>
      </c>
      <c r="M1592" s="120">
        <f>J1592*$AI$6/200</f>
        <v>382500</v>
      </c>
      <c r="N1592" s="120">
        <f t="shared" si="1331"/>
        <v>1479500</v>
      </c>
      <c r="O1592" s="120">
        <f t="shared" si="1326"/>
        <v>80000</v>
      </c>
      <c r="P1592" s="154">
        <f t="shared" si="1325"/>
        <v>8.7912087912087912E-3</v>
      </c>
      <c r="Q1592" s="154">
        <f t="shared" si="1332"/>
        <v>-1.0919665994505673E-3</v>
      </c>
      <c r="R1592" s="102">
        <v>1</v>
      </c>
    </row>
    <row r="1593" spans="1:18">
      <c r="A1593" s="102">
        <v>1592</v>
      </c>
      <c r="B1593" s="151" t="s">
        <v>2203</v>
      </c>
      <c r="C1593" s="150">
        <v>42267</v>
      </c>
      <c r="D1593" s="116">
        <v>9165000</v>
      </c>
      <c r="E1593" s="116">
        <v>9165000</v>
      </c>
      <c r="F1593" s="116">
        <v>9190000</v>
      </c>
      <c r="G1593" s="116">
        <v>9165000</v>
      </c>
      <c r="H1593" s="102"/>
      <c r="I1593" s="152">
        <v>0</v>
      </c>
      <c r="J1593" s="152">
        <v>0</v>
      </c>
      <c r="K1593" s="152">
        <v>0</v>
      </c>
      <c r="M1593" s="120">
        <f>J1593*$AI$6/200</f>
        <v>0</v>
      </c>
      <c r="N1593" s="120">
        <f t="shared" si="1331"/>
        <v>0</v>
      </c>
      <c r="O1593" s="120">
        <f t="shared" si="1326"/>
        <v>-15000</v>
      </c>
      <c r="P1593" s="154">
        <f t="shared" si="1325"/>
        <v>-1.6339869281045752E-3</v>
      </c>
      <c r="Q1593" s="154">
        <f t="shared" si="1332"/>
        <v>7.1503947713410995E-3</v>
      </c>
    </row>
    <row r="1594" spans="1:18">
      <c r="A1594" s="102">
        <v>1593</v>
      </c>
      <c r="B1594" s="151" t="s">
        <v>2202</v>
      </c>
      <c r="C1594" s="150">
        <v>42268</v>
      </c>
      <c r="D1594" s="116">
        <v>9155000</v>
      </c>
      <c r="E1594" s="116">
        <v>9150000</v>
      </c>
      <c r="F1594" s="116">
        <v>9170000</v>
      </c>
      <c r="G1594" s="116">
        <v>9155000</v>
      </c>
      <c r="H1594" s="102"/>
      <c r="I1594" s="152">
        <v>0</v>
      </c>
      <c r="J1594" s="152">
        <v>0</v>
      </c>
      <c r="K1594" s="152">
        <v>0</v>
      </c>
      <c r="M1594" s="120">
        <f>J1594*$AI$6/200</f>
        <v>0</v>
      </c>
      <c r="N1594" s="120">
        <f t="shared" si="1331"/>
        <v>0</v>
      </c>
      <c r="O1594" s="120">
        <f t="shared" si="1326"/>
        <v>-10000</v>
      </c>
      <c r="P1594" s="154">
        <f t="shared" si="1325"/>
        <v>-1.0911074740861974E-3</v>
      </c>
      <c r="Q1594" s="154">
        <f t="shared" si="1332"/>
        <v>5.5164078432365241E-3</v>
      </c>
    </row>
    <row r="1595" spans="1:18">
      <c r="A1595" s="102">
        <v>1594</v>
      </c>
      <c r="B1595" s="151" t="s">
        <v>2201</v>
      </c>
      <c r="C1595" s="150">
        <v>42270</v>
      </c>
      <c r="D1595" s="116">
        <v>9100000</v>
      </c>
      <c r="E1595" s="116">
        <v>9075000</v>
      </c>
      <c r="F1595" s="116">
        <v>9115000</v>
      </c>
      <c r="G1595" s="116">
        <v>9100000</v>
      </c>
      <c r="H1595" s="102"/>
      <c r="I1595" s="152">
        <v>0</v>
      </c>
      <c r="J1595" s="152">
        <v>0</v>
      </c>
      <c r="K1595" s="152">
        <v>0</v>
      </c>
      <c r="M1595" s="120">
        <f>J1595*$AI$6/200</f>
        <v>0</v>
      </c>
      <c r="N1595" s="120">
        <f t="shared" si="1331"/>
        <v>0</v>
      </c>
      <c r="O1595" s="120">
        <f t="shared" si="1326"/>
        <v>-55000</v>
      </c>
      <c r="P1595" s="154">
        <f t="shared" si="1325"/>
        <v>-6.0076460950300378E-3</v>
      </c>
      <c r="Q1595" s="154">
        <f t="shared" si="1332"/>
        <v>6.6194857778173587E-3</v>
      </c>
    </row>
    <row r="1596" spans="1:18">
      <c r="A1596" s="102">
        <v>1595</v>
      </c>
      <c r="B1596" s="151" t="s">
        <v>2200</v>
      </c>
      <c r="C1596" s="150">
        <v>42269</v>
      </c>
      <c r="D1596" s="116">
        <v>9080000</v>
      </c>
      <c r="E1596" s="116">
        <v>9080000</v>
      </c>
      <c r="F1596" s="116">
        <v>9180000</v>
      </c>
      <c r="G1596" s="116">
        <v>9080000</v>
      </c>
      <c r="H1596" s="102"/>
      <c r="I1596" s="153">
        <v>0</v>
      </c>
      <c r="J1596" s="153">
        <v>0</v>
      </c>
      <c r="K1596" s="153">
        <v>0</v>
      </c>
      <c r="M1596" s="120">
        <f>J1596*$AI$6/200</f>
        <v>0</v>
      </c>
      <c r="N1596" s="120">
        <f t="shared" si="1331"/>
        <v>0</v>
      </c>
      <c r="O1596" s="120">
        <f t="shared" si="1326"/>
        <v>-20000</v>
      </c>
      <c r="P1596" s="154">
        <f t="shared" si="1325"/>
        <v>-2.1978021978021978E-3</v>
      </c>
      <c r="Q1596" s="154">
        <f t="shared" si="1332"/>
        <v>-1.5871707625122935E-3</v>
      </c>
    </row>
    <row r="1597" spans="1:18">
      <c r="A1597" s="102">
        <v>1596</v>
      </c>
      <c r="B1597" s="151" t="s">
        <v>2199</v>
      </c>
      <c r="C1597" s="150">
        <v>42271</v>
      </c>
      <c r="D1597" s="116">
        <v>9200000</v>
      </c>
      <c r="E1597" s="116">
        <v>9100000</v>
      </c>
      <c r="F1597" s="116">
        <v>9205000</v>
      </c>
      <c r="G1597" s="116">
        <v>9200000</v>
      </c>
      <c r="H1597" s="102"/>
      <c r="I1597" s="116">
        <f t="shared" ref="I1597:I1660" si="1373">G1597*1.1</f>
        <v>10120000</v>
      </c>
      <c r="J1597" s="116">
        <f t="shared" ref="J1597:J1660" si="1374">G1597/3</f>
        <v>3066666.6666666665</v>
      </c>
      <c r="K1597" s="120">
        <f t="shared" ref="K1597" si="1375">G1865</f>
        <v>11184000</v>
      </c>
      <c r="L1597" s="120">
        <f t="shared" ref="L1597" si="1376">K1597-I1597</f>
        <v>1064000</v>
      </c>
      <c r="M1597" s="120">
        <f>J1597*$AI$6/200</f>
        <v>383333.33333333326</v>
      </c>
      <c r="N1597" s="120">
        <f t="shared" si="1331"/>
        <v>1447333.3333333333</v>
      </c>
      <c r="O1597" s="120">
        <f t="shared" si="1326"/>
        <v>120000</v>
      </c>
      <c r="P1597" s="154">
        <f t="shared" si="1325"/>
        <v>1.3215859030837005E-2</v>
      </c>
      <c r="Q1597" s="154">
        <f t="shared" si="1332"/>
        <v>-2.1393339038142173E-3</v>
      </c>
      <c r="R1597" s="102">
        <v>1</v>
      </c>
    </row>
    <row r="1598" spans="1:18">
      <c r="A1598" s="102">
        <v>1597</v>
      </c>
      <c r="B1598" s="151" t="s">
        <v>2198</v>
      </c>
      <c r="C1598" s="150">
        <v>42273</v>
      </c>
      <c r="D1598" s="116">
        <v>9220000</v>
      </c>
      <c r="E1598" s="116">
        <v>9160000</v>
      </c>
      <c r="F1598" s="116">
        <v>9220000</v>
      </c>
      <c r="G1598" s="116">
        <v>9220000</v>
      </c>
      <c r="H1598" s="102"/>
      <c r="I1598" s="152">
        <v>0</v>
      </c>
      <c r="J1598" s="152">
        <v>0</v>
      </c>
      <c r="K1598" s="152">
        <v>0</v>
      </c>
      <c r="M1598" s="120">
        <f>J1598*$AI$6/200</f>
        <v>0</v>
      </c>
      <c r="N1598" s="120">
        <f t="shared" si="1331"/>
        <v>0</v>
      </c>
      <c r="O1598" s="120">
        <f t="shared" si="1326"/>
        <v>20000</v>
      </c>
      <c r="P1598" s="154">
        <f t="shared" si="1325"/>
        <v>2.1739130434782609E-3</v>
      </c>
      <c r="Q1598" s="154">
        <f t="shared" si="1332"/>
        <v>2.2853163358139954E-3</v>
      </c>
    </row>
    <row r="1599" spans="1:18">
      <c r="A1599" s="102">
        <v>1598</v>
      </c>
      <c r="B1599" s="151" t="s">
        <v>2197</v>
      </c>
      <c r="C1599" s="150">
        <v>42274</v>
      </c>
      <c r="D1599" s="116">
        <v>9220000</v>
      </c>
      <c r="E1599" s="116">
        <v>9210000</v>
      </c>
      <c r="F1599" s="116">
        <v>9235000</v>
      </c>
      <c r="G1599" s="116">
        <v>9220000</v>
      </c>
      <c r="H1599" s="102"/>
      <c r="I1599" s="152">
        <v>0</v>
      </c>
      <c r="J1599" s="152">
        <v>0</v>
      </c>
      <c r="K1599" s="152">
        <v>0</v>
      </c>
      <c r="M1599" s="120">
        <f>J1599*$AI$6/200</f>
        <v>0</v>
      </c>
      <c r="N1599" s="120">
        <f t="shared" si="1331"/>
        <v>0</v>
      </c>
      <c r="O1599" s="120">
        <f t="shared" si="1326"/>
        <v>0</v>
      </c>
      <c r="P1599" s="154">
        <f t="shared" si="1325"/>
        <v>0</v>
      </c>
      <c r="Q1599" s="154">
        <f t="shared" si="1332"/>
        <v>6.0932163073968322E-3</v>
      </c>
    </row>
    <row r="1600" spans="1:18">
      <c r="A1600" s="102">
        <v>1599</v>
      </c>
      <c r="B1600" s="151" t="s">
        <v>2196</v>
      </c>
      <c r="C1600" s="150">
        <v>42275</v>
      </c>
      <c r="D1600" s="116">
        <v>9185000</v>
      </c>
      <c r="E1600" s="116">
        <v>9170000</v>
      </c>
      <c r="F1600" s="116">
        <v>9210000</v>
      </c>
      <c r="G1600" s="116">
        <v>9185000</v>
      </c>
      <c r="H1600" s="102"/>
      <c r="I1600" s="152">
        <v>0</v>
      </c>
      <c r="J1600" s="152">
        <v>0</v>
      </c>
      <c r="K1600" s="152">
        <v>0</v>
      </c>
      <c r="M1600" s="120">
        <f>J1600*$AI$6/200</f>
        <v>0</v>
      </c>
      <c r="N1600" s="120">
        <f t="shared" si="1331"/>
        <v>0</v>
      </c>
      <c r="O1600" s="120">
        <f t="shared" si="1326"/>
        <v>-35000</v>
      </c>
      <c r="P1600" s="154">
        <f t="shared" si="1325"/>
        <v>-3.7960954446854662E-3</v>
      </c>
      <c r="Q1600" s="154">
        <f t="shared" si="1332"/>
        <v>7.1843237814830305E-3</v>
      </c>
    </row>
    <row r="1601" spans="1:18">
      <c r="A1601" s="102">
        <v>1600</v>
      </c>
      <c r="B1601" s="151" t="s">
        <v>2195</v>
      </c>
      <c r="C1601" s="150">
        <v>42276</v>
      </c>
      <c r="D1601" s="116">
        <v>9220000</v>
      </c>
      <c r="E1601" s="116">
        <v>9160000</v>
      </c>
      <c r="F1601" s="116">
        <v>9235000</v>
      </c>
      <c r="G1601" s="116">
        <v>9220000</v>
      </c>
      <c r="H1601" s="102"/>
      <c r="I1601" s="153">
        <v>0</v>
      </c>
      <c r="J1601" s="153">
        <v>0</v>
      </c>
      <c r="K1601" s="153">
        <v>0</v>
      </c>
      <c r="M1601" s="120">
        <f>J1601*$AI$6/200</f>
        <v>0</v>
      </c>
      <c r="N1601" s="120">
        <f t="shared" si="1331"/>
        <v>0</v>
      </c>
      <c r="O1601" s="120">
        <f t="shared" si="1326"/>
        <v>35000</v>
      </c>
      <c r="P1601" s="154">
        <f t="shared" si="1325"/>
        <v>3.8105606967882419E-3</v>
      </c>
      <c r="Q1601" s="154">
        <f t="shared" si="1332"/>
        <v>9.3958744318276E-3</v>
      </c>
    </row>
    <row r="1602" spans="1:18">
      <c r="A1602" s="102">
        <v>1601</v>
      </c>
      <c r="B1602" s="151" t="s">
        <v>2194</v>
      </c>
      <c r="C1602" s="150">
        <v>42277</v>
      </c>
      <c r="D1602" s="116">
        <v>9160000</v>
      </c>
      <c r="E1602" s="116">
        <v>9160000</v>
      </c>
      <c r="F1602" s="116">
        <v>9220000</v>
      </c>
      <c r="G1602" s="116">
        <v>9160000</v>
      </c>
      <c r="H1602" s="102"/>
      <c r="I1602" s="116">
        <f t="shared" ref="I1602:I1665" si="1377">G1602*1.1</f>
        <v>10076000</v>
      </c>
      <c r="J1602" s="116">
        <f t="shared" ref="J1602:J1665" si="1378">G1602/3</f>
        <v>3053333.3333333335</v>
      </c>
      <c r="K1602" s="120">
        <f t="shared" ref="K1602" si="1379">G1870</f>
        <v>11163000</v>
      </c>
      <c r="L1602" s="120">
        <f t="shared" ref="L1602" si="1380">K1602-I1602</f>
        <v>1087000</v>
      </c>
      <c r="M1602" s="120">
        <f>J1602*$AI$6/200</f>
        <v>381666.66666666674</v>
      </c>
      <c r="N1602" s="120">
        <f t="shared" si="1331"/>
        <v>1468666.6666666667</v>
      </c>
      <c r="O1602" s="120">
        <f t="shared" si="1326"/>
        <v>-60000</v>
      </c>
      <c r="P1602" s="154">
        <f t="shared" si="1325"/>
        <v>-6.5075921908893707E-3</v>
      </c>
      <c r="Q1602" s="154">
        <f t="shared" si="1332"/>
        <v>1.540423732641804E-2</v>
      </c>
      <c r="R1602" s="102">
        <v>1</v>
      </c>
    </row>
    <row r="1603" spans="1:18">
      <c r="A1603" s="102">
        <v>1602</v>
      </c>
      <c r="B1603" s="151" t="s">
        <v>2193</v>
      </c>
      <c r="C1603" s="150">
        <v>42278</v>
      </c>
      <c r="D1603" s="116">
        <v>9145000</v>
      </c>
      <c r="E1603" s="116">
        <v>9140000</v>
      </c>
      <c r="F1603" s="116">
        <v>9155000</v>
      </c>
      <c r="G1603" s="116">
        <v>9145000</v>
      </c>
      <c r="H1603" s="102"/>
      <c r="I1603" s="152">
        <v>0</v>
      </c>
      <c r="J1603" s="152">
        <v>0</v>
      </c>
      <c r="K1603" s="152">
        <v>0</v>
      </c>
      <c r="M1603" s="120">
        <f>J1603*$AI$6/200</f>
        <v>0</v>
      </c>
      <c r="N1603" s="120">
        <f t="shared" si="1331"/>
        <v>0</v>
      </c>
      <c r="O1603" s="120">
        <f t="shared" si="1326"/>
        <v>-15000</v>
      </c>
      <c r="P1603" s="154">
        <f t="shared" ref="P1603:P1666" si="1381">O1603/G1602</f>
        <v>-1.6375545851528383E-3</v>
      </c>
      <c r="Q1603" s="154">
        <f t="shared" si="1332"/>
        <v>-4.3192138953083341E-3</v>
      </c>
    </row>
    <row r="1604" spans="1:18">
      <c r="A1604" s="102">
        <v>1603</v>
      </c>
      <c r="B1604" s="151" t="s">
        <v>2192</v>
      </c>
      <c r="C1604" s="150">
        <v>42280</v>
      </c>
      <c r="D1604" s="116">
        <v>9220000</v>
      </c>
      <c r="E1604" s="116">
        <v>9220000</v>
      </c>
      <c r="F1604" s="116">
        <v>9260000</v>
      </c>
      <c r="G1604" s="116">
        <v>9220000</v>
      </c>
      <c r="H1604" s="102"/>
      <c r="I1604" s="152">
        <v>0</v>
      </c>
      <c r="J1604" s="152">
        <v>0</v>
      </c>
      <c r="K1604" s="152">
        <v>0</v>
      </c>
      <c r="M1604" s="120">
        <f>J1604*$AI$6/200</f>
        <v>0</v>
      </c>
      <c r="N1604" s="120">
        <f t="shared" si="1331"/>
        <v>0</v>
      </c>
      <c r="O1604" s="120">
        <f t="shared" ref="O1604:O1667" si="1382">G1604-G1603</f>
        <v>75000</v>
      </c>
      <c r="P1604" s="154">
        <f t="shared" si="1381"/>
        <v>8.2012028430836527E-3</v>
      </c>
      <c r="Q1604" s="154">
        <f t="shared" si="1332"/>
        <v>-8.1306815239394342E-3</v>
      </c>
    </row>
    <row r="1605" spans="1:18">
      <c r="A1605" s="102">
        <v>1604</v>
      </c>
      <c r="B1605" s="151" t="s">
        <v>2191</v>
      </c>
      <c r="C1605" s="150">
        <v>42281</v>
      </c>
      <c r="D1605" s="116">
        <v>9215000</v>
      </c>
      <c r="E1605" s="116">
        <v>9200000</v>
      </c>
      <c r="F1605" s="116">
        <v>9220000</v>
      </c>
      <c r="G1605" s="116">
        <v>9215000</v>
      </c>
      <c r="H1605" s="102"/>
      <c r="I1605" s="152">
        <v>0</v>
      </c>
      <c r="J1605" s="152">
        <v>0</v>
      </c>
      <c r="K1605" s="152">
        <v>0</v>
      </c>
      <c r="M1605" s="120">
        <f>J1605*$AI$6/200</f>
        <v>0</v>
      </c>
      <c r="N1605" s="120">
        <f t="shared" si="1331"/>
        <v>0</v>
      </c>
      <c r="O1605" s="120">
        <f t="shared" si="1382"/>
        <v>-5000</v>
      </c>
      <c r="P1605" s="154">
        <f t="shared" si="1381"/>
        <v>-5.4229934924078093E-4</v>
      </c>
      <c r="Q1605" s="154">
        <f t="shared" si="1332"/>
        <v>7.0521319144218469E-5</v>
      </c>
    </row>
    <row r="1606" spans="1:18">
      <c r="A1606" s="102">
        <v>1605</v>
      </c>
      <c r="B1606" s="151" t="s">
        <v>2190</v>
      </c>
      <c r="C1606" s="150">
        <v>42282</v>
      </c>
      <c r="D1606" s="116">
        <v>9230000</v>
      </c>
      <c r="E1606" s="116">
        <v>9205000</v>
      </c>
      <c r="F1606" s="116">
        <v>9235000</v>
      </c>
      <c r="G1606" s="116">
        <v>9230000</v>
      </c>
      <c r="H1606" s="102"/>
      <c r="I1606" s="153">
        <v>0</v>
      </c>
      <c r="J1606" s="153">
        <v>0</v>
      </c>
      <c r="K1606" s="153">
        <v>0</v>
      </c>
      <c r="M1606" s="120">
        <f>J1606*$AI$6/200</f>
        <v>0</v>
      </c>
      <c r="N1606" s="120">
        <f t="shared" si="1331"/>
        <v>0</v>
      </c>
      <c r="O1606" s="120">
        <f t="shared" si="1382"/>
        <v>15000</v>
      </c>
      <c r="P1606" s="154">
        <f t="shared" si="1381"/>
        <v>1.6277807921866521E-3</v>
      </c>
      <c r="Q1606" s="154">
        <f t="shared" si="1332"/>
        <v>3.3243174145889043E-3</v>
      </c>
    </row>
    <row r="1607" spans="1:18">
      <c r="A1607" s="102">
        <v>1606</v>
      </c>
      <c r="B1607" s="151" t="s">
        <v>2189</v>
      </c>
      <c r="C1607" s="150">
        <v>42283</v>
      </c>
      <c r="D1607" s="116">
        <v>9285000</v>
      </c>
      <c r="E1607" s="116">
        <v>9235000</v>
      </c>
      <c r="F1607" s="116">
        <v>9290000</v>
      </c>
      <c r="G1607" s="116">
        <v>9285000</v>
      </c>
      <c r="H1607" s="102"/>
      <c r="I1607" s="116">
        <f t="shared" ref="I1607:I1670" si="1383">G1607*1.1</f>
        <v>10213500</v>
      </c>
      <c r="J1607" s="116">
        <f t="shared" ref="J1607:J1670" si="1384">G1607/3</f>
        <v>3095000</v>
      </c>
      <c r="K1607" s="120">
        <f t="shared" ref="K1607" si="1385">G1875</f>
        <v>11150000</v>
      </c>
      <c r="L1607" s="120">
        <f t="shared" ref="L1607" si="1386">K1607-I1607</f>
        <v>936500</v>
      </c>
      <c r="M1607" s="120">
        <f>J1607*$AI$6/200</f>
        <v>386875</v>
      </c>
      <c r="N1607" s="120">
        <f t="shared" si="1331"/>
        <v>1323375</v>
      </c>
      <c r="O1607" s="120">
        <f t="shared" si="1382"/>
        <v>55000</v>
      </c>
      <c r="P1607" s="154">
        <f t="shared" si="1381"/>
        <v>5.9588299024918743E-3</v>
      </c>
      <c r="Q1607" s="154">
        <f t="shared" si="1332"/>
        <v>1.1415375099873152E-3</v>
      </c>
      <c r="R1607" s="102">
        <v>1</v>
      </c>
    </row>
    <row r="1608" spans="1:18">
      <c r="A1608" s="102">
        <v>1607</v>
      </c>
      <c r="B1608" s="151" t="s">
        <v>2188</v>
      </c>
      <c r="C1608" s="150">
        <v>42284</v>
      </c>
      <c r="D1608" s="116">
        <v>9345000</v>
      </c>
      <c r="E1608" s="116">
        <v>9305000</v>
      </c>
      <c r="F1608" s="116">
        <v>9365000</v>
      </c>
      <c r="G1608" s="116">
        <v>9345000</v>
      </c>
      <c r="H1608" s="102"/>
      <c r="I1608" s="152">
        <v>0</v>
      </c>
      <c r="J1608" s="152">
        <v>0</v>
      </c>
      <c r="K1608" s="152">
        <v>0</v>
      </c>
      <c r="M1608" s="120">
        <f>J1608*$AI$6/200</f>
        <v>0</v>
      </c>
      <c r="N1608" s="120">
        <f t="shared" ref="N1608:N1671" si="1387">L1608+M1608</f>
        <v>0</v>
      </c>
      <c r="O1608" s="120">
        <f t="shared" si="1382"/>
        <v>60000</v>
      </c>
      <c r="P1608" s="154">
        <f t="shared" si="1381"/>
        <v>6.462035541195477E-3</v>
      </c>
      <c r="Q1608" s="154">
        <f t="shared" ref="Q1608:Q1671" si="1388">SUM(P1603:P1607)</f>
        <v>1.3607959603368559E-2</v>
      </c>
    </row>
    <row r="1609" spans="1:18">
      <c r="A1609" s="102">
        <v>1608</v>
      </c>
      <c r="B1609" s="151" t="s">
        <v>2187</v>
      </c>
      <c r="C1609" s="150">
        <v>42285</v>
      </c>
      <c r="D1609" s="116">
        <v>9340000</v>
      </c>
      <c r="E1609" s="116">
        <v>9325000</v>
      </c>
      <c r="F1609" s="116">
        <v>9350000</v>
      </c>
      <c r="G1609" s="116">
        <v>9340000</v>
      </c>
      <c r="H1609" s="102"/>
      <c r="I1609" s="152">
        <v>0</v>
      </c>
      <c r="J1609" s="152">
        <v>0</v>
      </c>
      <c r="K1609" s="152">
        <v>0</v>
      </c>
      <c r="M1609" s="120">
        <f>J1609*$AI$6/200</f>
        <v>0</v>
      </c>
      <c r="N1609" s="120">
        <f t="shared" si="1387"/>
        <v>0</v>
      </c>
      <c r="O1609" s="120">
        <f t="shared" si="1382"/>
        <v>-5000</v>
      </c>
      <c r="P1609" s="154">
        <f t="shared" si="1381"/>
        <v>-5.3504547886570354E-4</v>
      </c>
      <c r="Q1609" s="154">
        <f t="shared" si="1388"/>
        <v>2.1707549729716877E-2</v>
      </c>
    </row>
    <row r="1610" spans="1:18">
      <c r="A1610" s="102">
        <v>1609</v>
      </c>
      <c r="B1610" s="151" t="s">
        <v>2186</v>
      </c>
      <c r="C1610" s="150">
        <v>42287</v>
      </c>
      <c r="D1610" s="116">
        <v>9390000</v>
      </c>
      <c r="E1610" s="116">
        <v>9385000</v>
      </c>
      <c r="F1610" s="116">
        <v>9425000</v>
      </c>
      <c r="G1610" s="116">
        <v>9390000</v>
      </c>
      <c r="H1610" s="102"/>
      <c r="I1610" s="152">
        <v>0</v>
      </c>
      <c r="J1610" s="152">
        <v>0</v>
      </c>
      <c r="K1610" s="152">
        <v>0</v>
      </c>
      <c r="M1610" s="120">
        <f>J1610*$AI$6/200</f>
        <v>0</v>
      </c>
      <c r="N1610" s="120">
        <f t="shared" si="1387"/>
        <v>0</v>
      </c>
      <c r="O1610" s="120">
        <f t="shared" si="1382"/>
        <v>50000</v>
      </c>
      <c r="P1610" s="154">
        <f t="shared" si="1381"/>
        <v>5.3533190578158455E-3</v>
      </c>
      <c r="Q1610" s="154">
        <f t="shared" si="1388"/>
        <v>1.2971301407767519E-2</v>
      </c>
    </row>
    <row r="1611" spans="1:18">
      <c r="A1611" s="102">
        <v>1610</v>
      </c>
      <c r="B1611" s="151" t="s">
        <v>2185</v>
      </c>
      <c r="C1611" s="150">
        <v>42288</v>
      </c>
      <c r="D1611" s="116">
        <v>9425000</v>
      </c>
      <c r="E1611" s="116">
        <v>9385000</v>
      </c>
      <c r="F1611" s="116">
        <v>9430000</v>
      </c>
      <c r="G1611" s="116">
        <v>9425000</v>
      </c>
      <c r="H1611" s="102"/>
      <c r="I1611" s="153">
        <v>0</v>
      </c>
      <c r="J1611" s="153">
        <v>0</v>
      </c>
      <c r="K1611" s="153">
        <v>0</v>
      </c>
      <c r="M1611" s="120">
        <f>J1611*$AI$6/200</f>
        <v>0</v>
      </c>
      <c r="N1611" s="120">
        <f t="shared" si="1387"/>
        <v>0</v>
      </c>
      <c r="O1611" s="120">
        <f t="shared" si="1382"/>
        <v>35000</v>
      </c>
      <c r="P1611" s="154">
        <f t="shared" si="1381"/>
        <v>3.7273695420660278E-3</v>
      </c>
      <c r="Q1611" s="154">
        <f t="shared" si="1388"/>
        <v>1.8866919814824145E-2</v>
      </c>
    </row>
    <row r="1612" spans="1:18">
      <c r="A1612" s="102">
        <v>1611</v>
      </c>
      <c r="B1612" s="151" t="s">
        <v>2184</v>
      </c>
      <c r="C1612" s="150">
        <v>42289</v>
      </c>
      <c r="D1612" s="116">
        <v>9415000</v>
      </c>
      <c r="E1612" s="116">
        <v>9405000</v>
      </c>
      <c r="F1612" s="116">
        <v>9480000</v>
      </c>
      <c r="G1612" s="116">
        <v>9415000</v>
      </c>
      <c r="H1612" s="102"/>
      <c r="I1612" s="116">
        <f t="shared" ref="I1612:I1675" si="1389">G1612*1.1</f>
        <v>10356500</v>
      </c>
      <c r="J1612" s="116">
        <f t="shared" ref="J1612:J1675" si="1390">G1612/3</f>
        <v>3138333.3333333335</v>
      </c>
      <c r="K1612" s="120">
        <f t="shared" ref="K1612" si="1391">G1880</f>
        <v>11197000</v>
      </c>
      <c r="L1612" s="120">
        <f t="shared" ref="L1612" si="1392">K1612-I1612</f>
        <v>840500</v>
      </c>
      <c r="M1612" s="120">
        <f>J1612*$AI$6/200</f>
        <v>392291.66666666674</v>
      </c>
      <c r="N1612" s="120">
        <f t="shared" si="1387"/>
        <v>1232791.6666666667</v>
      </c>
      <c r="O1612" s="120">
        <f t="shared" si="1382"/>
        <v>-10000</v>
      </c>
      <c r="P1612" s="154">
        <f t="shared" si="1381"/>
        <v>-1.0610079575596816E-3</v>
      </c>
      <c r="Q1612" s="154">
        <f t="shared" si="1388"/>
        <v>2.0966508564703522E-2</v>
      </c>
      <c r="R1612" s="102">
        <v>1</v>
      </c>
    </row>
    <row r="1613" spans="1:18">
      <c r="A1613" s="102">
        <v>1612</v>
      </c>
      <c r="B1613" s="151" t="s">
        <v>2183</v>
      </c>
      <c r="C1613" s="150">
        <v>42290</v>
      </c>
      <c r="D1613" s="116">
        <v>9400000</v>
      </c>
      <c r="E1613" s="116">
        <v>9350000</v>
      </c>
      <c r="F1613" s="116">
        <v>9405000</v>
      </c>
      <c r="G1613" s="116">
        <v>9400000</v>
      </c>
      <c r="H1613" s="102"/>
      <c r="I1613" s="152">
        <v>0</v>
      </c>
      <c r="J1613" s="152">
        <v>0</v>
      </c>
      <c r="K1613" s="152">
        <v>0</v>
      </c>
      <c r="M1613" s="120">
        <f>J1613*$AI$6/200</f>
        <v>0</v>
      </c>
      <c r="N1613" s="120">
        <f t="shared" si="1387"/>
        <v>0</v>
      </c>
      <c r="O1613" s="120">
        <f t="shared" si="1382"/>
        <v>-15000</v>
      </c>
      <c r="P1613" s="154">
        <f t="shared" si="1381"/>
        <v>-1.5932023366967605E-3</v>
      </c>
      <c r="Q1613" s="154">
        <f t="shared" si="1388"/>
        <v>1.3946670704651965E-2</v>
      </c>
    </row>
    <row r="1614" spans="1:18">
      <c r="A1614" s="102">
        <v>1613</v>
      </c>
      <c r="B1614" s="151" t="s">
        <v>2182</v>
      </c>
      <c r="C1614" s="150">
        <v>42291</v>
      </c>
      <c r="D1614" s="116">
        <v>9500000</v>
      </c>
      <c r="E1614" s="116">
        <v>9445000</v>
      </c>
      <c r="F1614" s="116">
        <v>9520000</v>
      </c>
      <c r="G1614" s="116">
        <v>9500000</v>
      </c>
      <c r="H1614" s="102"/>
      <c r="I1614" s="152">
        <v>0</v>
      </c>
      <c r="J1614" s="152">
        <v>0</v>
      </c>
      <c r="K1614" s="152">
        <v>0</v>
      </c>
      <c r="M1614" s="120">
        <f>J1614*$AI$6/200</f>
        <v>0</v>
      </c>
      <c r="N1614" s="120">
        <f t="shared" si="1387"/>
        <v>0</v>
      </c>
      <c r="O1614" s="120">
        <f t="shared" si="1382"/>
        <v>100000</v>
      </c>
      <c r="P1614" s="154">
        <f t="shared" si="1381"/>
        <v>1.0638297872340425E-2</v>
      </c>
      <c r="Q1614" s="154">
        <f t="shared" si="1388"/>
        <v>5.8914328267597269E-3</v>
      </c>
    </row>
    <row r="1615" spans="1:18">
      <c r="A1615" s="102">
        <v>1614</v>
      </c>
      <c r="B1615" s="151" t="s">
        <v>2181</v>
      </c>
      <c r="C1615" s="150">
        <v>42292</v>
      </c>
      <c r="D1615" s="116">
        <v>9565000</v>
      </c>
      <c r="E1615" s="116">
        <v>9535000</v>
      </c>
      <c r="F1615" s="116">
        <v>9580000</v>
      </c>
      <c r="G1615" s="116">
        <v>9565000</v>
      </c>
      <c r="H1615" s="102"/>
      <c r="I1615" s="152">
        <v>0</v>
      </c>
      <c r="J1615" s="152">
        <v>0</v>
      </c>
      <c r="K1615" s="152">
        <v>0</v>
      </c>
      <c r="M1615" s="120">
        <f>J1615*$AI$6/200</f>
        <v>0</v>
      </c>
      <c r="N1615" s="120">
        <f t="shared" si="1387"/>
        <v>0</v>
      </c>
      <c r="O1615" s="120">
        <f t="shared" si="1382"/>
        <v>65000</v>
      </c>
      <c r="P1615" s="154">
        <f t="shared" si="1381"/>
        <v>6.842105263157895E-3</v>
      </c>
      <c r="Q1615" s="154">
        <f t="shared" si="1388"/>
        <v>1.7064776177965854E-2</v>
      </c>
    </row>
    <row r="1616" spans="1:18">
      <c r="A1616" s="102">
        <v>1615</v>
      </c>
      <c r="B1616" s="151" t="s">
        <v>2180</v>
      </c>
      <c r="C1616" s="150">
        <v>42294</v>
      </c>
      <c r="D1616" s="116">
        <v>9490000</v>
      </c>
      <c r="E1616" s="116">
        <v>9480000</v>
      </c>
      <c r="F1616" s="116">
        <v>9530000</v>
      </c>
      <c r="G1616" s="116">
        <v>9490000</v>
      </c>
      <c r="H1616" s="102"/>
      <c r="I1616" s="153">
        <v>0</v>
      </c>
      <c r="J1616" s="153">
        <v>0</v>
      </c>
      <c r="K1616" s="153">
        <v>0</v>
      </c>
      <c r="M1616" s="120">
        <f>J1616*$AI$6/200</f>
        <v>0</v>
      </c>
      <c r="N1616" s="120">
        <f t="shared" si="1387"/>
        <v>0</v>
      </c>
      <c r="O1616" s="120">
        <f t="shared" si="1382"/>
        <v>-75000</v>
      </c>
      <c r="P1616" s="154">
        <f t="shared" si="1381"/>
        <v>-7.8410872974385773E-3</v>
      </c>
      <c r="Q1616" s="154">
        <f t="shared" si="1388"/>
        <v>1.8553562383307905E-2</v>
      </c>
    </row>
    <row r="1617" spans="1:18">
      <c r="A1617" s="102">
        <v>1616</v>
      </c>
      <c r="B1617" s="151" t="s">
        <v>2179</v>
      </c>
      <c r="C1617" s="150">
        <v>42295</v>
      </c>
      <c r="D1617" s="116">
        <v>9485000</v>
      </c>
      <c r="E1617" s="116">
        <v>9470000</v>
      </c>
      <c r="F1617" s="116">
        <v>9510000</v>
      </c>
      <c r="G1617" s="116">
        <v>9485000</v>
      </c>
      <c r="H1617" s="102"/>
      <c r="I1617" s="116">
        <f t="shared" ref="I1617:I1680" si="1393">G1617*1.1</f>
        <v>10433500</v>
      </c>
      <c r="J1617" s="116">
        <f t="shared" ref="J1617:J1680" si="1394">G1617/3</f>
        <v>3161666.6666666665</v>
      </c>
      <c r="K1617" s="120">
        <f t="shared" ref="K1617" si="1395">G1885</f>
        <v>11148000</v>
      </c>
      <c r="L1617" s="120">
        <f t="shared" ref="L1617" si="1396">K1617-I1617</f>
        <v>714500</v>
      </c>
      <c r="M1617" s="120">
        <f>J1617*$AI$6/200</f>
        <v>395208.33333333326</v>
      </c>
      <c r="N1617" s="120">
        <f t="shared" si="1387"/>
        <v>1109708.3333333333</v>
      </c>
      <c r="O1617" s="120">
        <f t="shared" si="1382"/>
        <v>-5000</v>
      </c>
      <c r="P1617" s="154">
        <f t="shared" si="1381"/>
        <v>-5.2687038988408848E-4</v>
      </c>
      <c r="Q1617" s="154">
        <f t="shared" si="1388"/>
        <v>6.9851055438033029E-3</v>
      </c>
      <c r="R1617" s="102">
        <v>1</v>
      </c>
    </row>
    <row r="1618" spans="1:18">
      <c r="A1618" s="102">
        <v>1617</v>
      </c>
      <c r="B1618" s="151" t="s">
        <v>2178</v>
      </c>
      <c r="C1618" s="150">
        <v>42296</v>
      </c>
      <c r="D1618" s="116">
        <v>9395000</v>
      </c>
      <c r="E1618" s="116">
        <v>9375000</v>
      </c>
      <c r="F1618" s="116">
        <v>9470000</v>
      </c>
      <c r="G1618" s="116">
        <v>9395000</v>
      </c>
      <c r="H1618" s="102"/>
      <c r="I1618" s="152">
        <v>0</v>
      </c>
      <c r="J1618" s="152">
        <v>0</v>
      </c>
      <c r="K1618" s="152">
        <v>0</v>
      </c>
      <c r="M1618" s="120">
        <f>J1618*$AI$6/200</f>
        <v>0</v>
      </c>
      <c r="N1618" s="120">
        <f t="shared" si="1387"/>
        <v>0</v>
      </c>
      <c r="O1618" s="120">
        <f t="shared" si="1382"/>
        <v>-90000</v>
      </c>
      <c r="P1618" s="154">
        <f t="shared" si="1381"/>
        <v>-9.4886663152345813E-3</v>
      </c>
      <c r="Q1618" s="154">
        <f t="shared" si="1388"/>
        <v>7.5192431114788948E-3</v>
      </c>
    </row>
    <row r="1619" spans="1:18">
      <c r="A1619" s="102">
        <v>1618</v>
      </c>
      <c r="B1619" s="151" t="s">
        <v>2177</v>
      </c>
      <c r="C1619" s="150">
        <v>42297</v>
      </c>
      <c r="D1619" s="116">
        <v>9435000</v>
      </c>
      <c r="E1619" s="116">
        <v>9345000</v>
      </c>
      <c r="F1619" s="116">
        <v>9445000</v>
      </c>
      <c r="G1619" s="116">
        <v>9435000</v>
      </c>
      <c r="H1619" s="102"/>
      <c r="I1619" s="152">
        <v>0</v>
      </c>
      <c r="J1619" s="152">
        <v>0</v>
      </c>
      <c r="K1619" s="152">
        <v>0</v>
      </c>
      <c r="M1619" s="120">
        <f>J1619*$AI$6/200</f>
        <v>0</v>
      </c>
      <c r="N1619" s="120">
        <f t="shared" si="1387"/>
        <v>0</v>
      </c>
      <c r="O1619" s="120">
        <f t="shared" si="1382"/>
        <v>40000</v>
      </c>
      <c r="P1619" s="154">
        <f t="shared" si="1381"/>
        <v>4.2575838211814793E-3</v>
      </c>
      <c r="Q1619" s="154">
        <f t="shared" si="1388"/>
        <v>-3.7622086705892815E-4</v>
      </c>
    </row>
    <row r="1620" spans="1:18">
      <c r="A1620" s="102">
        <v>1619</v>
      </c>
      <c r="B1620" s="151" t="s">
        <v>2176</v>
      </c>
      <c r="C1620" s="150">
        <v>42298</v>
      </c>
      <c r="D1620" s="116">
        <v>9410000</v>
      </c>
      <c r="E1620" s="116">
        <v>9405000</v>
      </c>
      <c r="F1620" s="116">
        <v>9450000</v>
      </c>
      <c r="G1620" s="116">
        <v>9410000</v>
      </c>
      <c r="H1620" s="102"/>
      <c r="I1620" s="152">
        <v>0</v>
      </c>
      <c r="J1620" s="152">
        <v>0</v>
      </c>
      <c r="K1620" s="152">
        <v>0</v>
      </c>
      <c r="M1620" s="120">
        <f>J1620*$AI$6/200</f>
        <v>0</v>
      </c>
      <c r="N1620" s="120">
        <f t="shared" si="1387"/>
        <v>0</v>
      </c>
      <c r="O1620" s="120">
        <f t="shared" si="1382"/>
        <v>-25000</v>
      </c>
      <c r="P1620" s="154">
        <f t="shared" si="1381"/>
        <v>-2.6497085320614732E-3</v>
      </c>
      <c r="Q1620" s="154">
        <f t="shared" si="1388"/>
        <v>-6.7569349182178724E-3</v>
      </c>
    </row>
    <row r="1621" spans="1:18">
      <c r="A1621" s="102">
        <v>1620</v>
      </c>
      <c r="B1621" s="151" t="s">
        <v>2175</v>
      </c>
      <c r="C1621" s="150">
        <v>42299</v>
      </c>
      <c r="D1621" s="116">
        <v>9415000</v>
      </c>
      <c r="E1621" s="116">
        <v>9400000</v>
      </c>
      <c r="F1621" s="116">
        <v>9425000</v>
      </c>
      <c r="G1621" s="116">
        <v>9415000</v>
      </c>
      <c r="H1621" s="102"/>
      <c r="I1621" s="153">
        <v>0</v>
      </c>
      <c r="J1621" s="153">
        <v>0</v>
      </c>
      <c r="K1621" s="153">
        <v>0</v>
      </c>
      <c r="M1621" s="120">
        <f>J1621*$AI$6/200</f>
        <v>0</v>
      </c>
      <c r="N1621" s="120">
        <f t="shared" si="1387"/>
        <v>0</v>
      </c>
      <c r="O1621" s="120">
        <f t="shared" si="1382"/>
        <v>5000</v>
      </c>
      <c r="P1621" s="154">
        <f t="shared" si="1381"/>
        <v>5.3134962805526033E-4</v>
      </c>
      <c r="Q1621" s="154">
        <f t="shared" si="1388"/>
        <v>-1.624874871343724E-2</v>
      </c>
    </row>
    <row r="1622" spans="1:18">
      <c r="A1622" s="102">
        <v>1621</v>
      </c>
      <c r="B1622" s="151" t="s">
        <v>2174</v>
      </c>
      <c r="C1622" s="150">
        <v>42302</v>
      </c>
      <c r="D1622" s="116">
        <v>9415000</v>
      </c>
      <c r="E1622" s="116">
        <v>9390000</v>
      </c>
      <c r="F1622" s="116">
        <v>9415000</v>
      </c>
      <c r="G1622" s="116">
        <v>9415000</v>
      </c>
      <c r="H1622" s="102"/>
      <c r="I1622" s="116">
        <f t="shared" ref="I1622:I1685" si="1397">G1622*1.1</f>
        <v>10356500</v>
      </c>
      <c r="J1622" s="116">
        <f t="shared" ref="J1622:J1685" si="1398">G1622/3</f>
        <v>3138333.3333333335</v>
      </c>
      <c r="K1622" s="120">
        <f t="shared" ref="K1622" si="1399">G1890</f>
        <v>11155000</v>
      </c>
      <c r="L1622" s="120">
        <f t="shared" ref="L1622" si="1400">K1622-I1622</f>
        <v>798500</v>
      </c>
      <c r="M1622" s="120">
        <f>J1622*$AI$6/200</f>
        <v>392291.66666666674</v>
      </c>
      <c r="N1622" s="120">
        <f t="shared" si="1387"/>
        <v>1190791.6666666667</v>
      </c>
      <c r="O1622" s="120">
        <f t="shared" si="1382"/>
        <v>0</v>
      </c>
      <c r="P1622" s="154">
        <f t="shared" si="1381"/>
        <v>0</v>
      </c>
      <c r="Q1622" s="154">
        <f t="shared" si="1388"/>
        <v>-7.8763117879434037E-3</v>
      </c>
      <c r="R1622" s="102">
        <v>1</v>
      </c>
    </row>
    <row r="1623" spans="1:18">
      <c r="A1623" s="102">
        <v>1622</v>
      </c>
      <c r="B1623" s="151" t="s">
        <v>2173</v>
      </c>
      <c r="C1623" s="150">
        <v>42303</v>
      </c>
      <c r="D1623" s="116">
        <v>9430000</v>
      </c>
      <c r="E1623" s="116">
        <v>9405000</v>
      </c>
      <c r="F1623" s="116">
        <v>9430000</v>
      </c>
      <c r="G1623" s="116">
        <v>9430000</v>
      </c>
      <c r="H1623" s="102"/>
      <c r="I1623" s="152">
        <v>0</v>
      </c>
      <c r="J1623" s="152">
        <v>0</v>
      </c>
      <c r="K1623" s="152">
        <v>0</v>
      </c>
      <c r="M1623" s="120">
        <f>J1623*$AI$6/200</f>
        <v>0</v>
      </c>
      <c r="N1623" s="120">
        <f t="shared" si="1387"/>
        <v>0</v>
      </c>
      <c r="O1623" s="120">
        <f t="shared" si="1382"/>
        <v>15000</v>
      </c>
      <c r="P1623" s="154">
        <f t="shared" si="1381"/>
        <v>1.5932023366967605E-3</v>
      </c>
      <c r="Q1623" s="154">
        <f t="shared" si="1388"/>
        <v>-7.3494413980593155E-3</v>
      </c>
    </row>
    <row r="1624" spans="1:18">
      <c r="A1624" s="102">
        <v>1623</v>
      </c>
      <c r="B1624" s="151" t="s">
        <v>2172</v>
      </c>
      <c r="C1624" s="150">
        <v>42304</v>
      </c>
      <c r="D1624" s="116">
        <v>9465000</v>
      </c>
      <c r="E1624" s="116">
        <v>9425000</v>
      </c>
      <c r="F1624" s="116">
        <v>9470000</v>
      </c>
      <c r="G1624" s="116">
        <v>9465000</v>
      </c>
      <c r="H1624" s="102"/>
      <c r="I1624" s="152">
        <v>0</v>
      </c>
      <c r="J1624" s="152">
        <v>0</v>
      </c>
      <c r="K1624" s="152">
        <v>0</v>
      </c>
      <c r="M1624" s="120">
        <f>J1624*$AI$6/200</f>
        <v>0</v>
      </c>
      <c r="N1624" s="120">
        <f t="shared" si="1387"/>
        <v>0</v>
      </c>
      <c r="O1624" s="120">
        <f t="shared" si="1382"/>
        <v>35000</v>
      </c>
      <c r="P1624" s="154">
        <f t="shared" si="1381"/>
        <v>3.711558854718982E-3</v>
      </c>
      <c r="Q1624" s="154">
        <f t="shared" si="1388"/>
        <v>3.7324272538720271E-3</v>
      </c>
    </row>
    <row r="1625" spans="1:18">
      <c r="A1625" s="102">
        <v>1624</v>
      </c>
      <c r="B1625" s="151" t="s">
        <v>2171</v>
      </c>
      <c r="C1625" s="150">
        <v>42305</v>
      </c>
      <c r="D1625" s="116">
        <v>9535000</v>
      </c>
      <c r="E1625" s="116">
        <v>9480000</v>
      </c>
      <c r="F1625" s="116">
        <v>9545000</v>
      </c>
      <c r="G1625" s="116">
        <v>9535000</v>
      </c>
      <c r="H1625" s="102"/>
      <c r="I1625" s="152">
        <v>0</v>
      </c>
      <c r="J1625" s="152">
        <v>0</v>
      </c>
      <c r="K1625" s="152">
        <v>0</v>
      </c>
      <c r="M1625" s="120">
        <f>J1625*$AI$6/200</f>
        <v>0</v>
      </c>
      <c r="N1625" s="120">
        <f t="shared" si="1387"/>
        <v>0</v>
      </c>
      <c r="O1625" s="120">
        <f t="shared" si="1382"/>
        <v>70000</v>
      </c>
      <c r="P1625" s="154">
        <f t="shared" si="1381"/>
        <v>7.3956682514527208E-3</v>
      </c>
      <c r="Q1625" s="154">
        <f t="shared" si="1388"/>
        <v>3.1864022874095298E-3</v>
      </c>
    </row>
    <row r="1626" spans="1:18">
      <c r="A1626" s="102">
        <v>1625</v>
      </c>
      <c r="B1626" s="151" t="s">
        <v>2170</v>
      </c>
      <c r="C1626" s="150">
        <v>42306</v>
      </c>
      <c r="D1626" s="116">
        <v>9420000</v>
      </c>
      <c r="E1626" s="116">
        <v>9410000</v>
      </c>
      <c r="F1626" s="116">
        <v>9445000</v>
      </c>
      <c r="G1626" s="116">
        <v>9420000</v>
      </c>
      <c r="H1626" s="102"/>
      <c r="I1626" s="153">
        <v>0</v>
      </c>
      <c r="J1626" s="153">
        <v>0</v>
      </c>
      <c r="K1626" s="153">
        <v>0</v>
      </c>
      <c r="M1626" s="120">
        <f>J1626*$AI$6/200</f>
        <v>0</v>
      </c>
      <c r="N1626" s="120">
        <f t="shared" si="1387"/>
        <v>0</v>
      </c>
      <c r="O1626" s="120">
        <f t="shared" si="1382"/>
        <v>-115000</v>
      </c>
      <c r="P1626" s="154">
        <f t="shared" si="1381"/>
        <v>-1.2060828526481384E-2</v>
      </c>
      <c r="Q1626" s="154">
        <f t="shared" si="1388"/>
        <v>1.3231779070923724E-2</v>
      </c>
    </row>
    <row r="1627" spans="1:18">
      <c r="A1627" s="102">
        <v>1626</v>
      </c>
      <c r="B1627" s="151" t="s">
        <v>2169</v>
      </c>
      <c r="C1627" s="150">
        <v>42308</v>
      </c>
      <c r="D1627" s="116">
        <v>9375000</v>
      </c>
      <c r="E1627" s="116">
        <v>9320000</v>
      </c>
      <c r="F1627" s="116">
        <v>9375000</v>
      </c>
      <c r="G1627" s="116">
        <v>9375000</v>
      </c>
      <c r="H1627" s="102"/>
      <c r="I1627" s="116">
        <f t="shared" ref="I1627:I1690" si="1401">G1627*1.1</f>
        <v>10312500</v>
      </c>
      <c r="J1627" s="116">
        <f t="shared" ref="J1627:J1690" si="1402">G1627/3</f>
        <v>3125000</v>
      </c>
      <c r="K1627" s="120">
        <f t="shared" ref="K1627" si="1403">G1895</f>
        <v>11202000</v>
      </c>
      <c r="L1627" s="120">
        <f t="shared" ref="L1627" si="1404">K1627-I1627</f>
        <v>889500</v>
      </c>
      <c r="M1627" s="120">
        <f>J1627*$AI$6/200</f>
        <v>390625</v>
      </c>
      <c r="N1627" s="120">
        <f t="shared" si="1387"/>
        <v>1280125</v>
      </c>
      <c r="O1627" s="120">
        <f t="shared" si="1382"/>
        <v>-45000</v>
      </c>
      <c r="P1627" s="154">
        <f t="shared" si="1381"/>
        <v>-4.7770700636942673E-3</v>
      </c>
      <c r="Q1627" s="154">
        <f t="shared" si="1388"/>
        <v>6.3960091638707965E-4</v>
      </c>
      <c r="R1627" s="102">
        <v>1</v>
      </c>
    </row>
    <row r="1628" spans="1:18">
      <c r="A1628" s="102">
        <v>1627</v>
      </c>
      <c r="B1628" s="151" t="s">
        <v>2168</v>
      </c>
      <c r="C1628" s="150">
        <v>42309</v>
      </c>
      <c r="D1628" s="116">
        <v>9365000</v>
      </c>
      <c r="E1628" s="116">
        <v>9360000</v>
      </c>
      <c r="F1628" s="116">
        <v>9385000</v>
      </c>
      <c r="G1628" s="116">
        <v>9365000</v>
      </c>
      <c r="H1628" s="102"/>
      <c r="I1628" s="152">
        <v>0</v>
      </c>
      <c r="J1628" s="152">
        <v>0</v>
      </c>
      <c r="K1628" s="152">
        <v>0</v>
      </c>
      <c r="M1628" s="120">
        <f>J1628*$AI$6/200</f>
        <v>0</v>
      </c>
      <c r="N1628" s="120">
        <f t="shared" si="1387"/>
        <v>0</v>
      </c>
      <c r="O1628" s="120">
        <f t="shared" si="1382"/>
        <v>-10000</v>
      </c>
      <c r="P1628" s="154">
        <f t="shared" si="1381"/>
        <v>-1.0666666666666667E-3</v>
      </c>
      <c r="Q1628" s="154">
        <f t="shared" si="1388"/>
        <v>-4.1374691473071877E-3</v>
      </c>
    </row>
    <row r="1629" spans="1:18">
      <c r="A1629" s="102">
        <v>1628</v>
      </c>
      <c r="B1629" s="151" t="s">
        <v>2167</v>
      </c>
      <c r="C1629" s="150">
        <v>42310</v>
      </c>
      <c r="D1629" s="116">
        <v>9340000</v>
      </c>
      <c r="E1629" s="116">
        <v>9330000</v>
      </c>
      <c r="F1629" s="116">
        <v>9370000</v>
      </c>
      <c r="G1629" s="116">
        <v>9340000</v>
      </c>
      <c r="H1629" s="102"/>
      <c r="I1629" s="152">
        <v>0</v>
      </c>
      <c r="J1629" s="152">
        <v>0</v>
      </c>
      <c r="K1629" s="152">
        <v>0</v>
      </c>
      <c r="M1629" s="120">
        <f>J1629*$AI$6/200</f>
        <v>0</v>
      </c>
      <c r="N1629" s="120">
        <f t="shared" si="1387"/>
        <v>0</v>
      </c>
      <c r="O1629" s="120">
        <f t="shared" si="1382"/>
        <v>-25000</v>
      </c>
      <c r="P1629" s="154">
        <f t="shared" si="1381"/>
        <v>-2.6695141484249867E-3</v>
      </c>
      <c r="Q1629" s="154">
        <f t="shared" si="1388"/>
        <v>-6.7973381506706149E-3</v>
      </c>
    </row>
    <row r="1630" spans="1:18">
      <c r="A1630" s="102">
        <v>1629</v>
      </c>
      <c r="B1630" s="151" t="s">
        <v>2166</v>
      </c>
      <c r="C1630" s="150">
        <v>42311</v>
      </c>
      <c r="D1630" s="116">
        <v>9300000</v>
      </c>
      <c r="E1630" s="116">
        <v>9300000</v>
      </c>
      <c r="F1630" s="116">
        <v>9345000</v>
      </c>
      <c r="G1630" s="116">
        <v>9300000</v>
      </c>
      <c r="H1630" s="102"/>
      <c r="I1630" s="152">
        <v>0</v>
      </c>
      <c r="J1630" s="152">
        <v>0</v>
      </c>
      <c r="K1630" s="152">
        <v>0</v>
      </c>
      <c r="M1630" s="120">
        <f>J1630*$AI$6/200</f>
        <v>0</v>
      </c>
      <c r="N1630" s="120">
        <f t="shared" si="1387"/>
        <v>0</v>
      </c>
      <c r="O1630" s="120">
        <f t="shared" si="1382"/>
        <v>-40000</v>
      </c>
      <c r="P1630" s="154">
        <f t="shared" si="1381"/>
        <v>-4.2826552462526769E-3</v>
      </c>
      <c r="Q1630" s="154">
        <f t="shared" si="1388"/>
        <v>-1.3178411153814585E-2</v>
      </c>
    </row>
    <row r="1631" spans="1:18">
      <c r="A1631" s="102">
        <v>1630</v>
      </c>
      <c r="B1631" s="151" t="s">
        <v>2165</v>
      </c>
      <c r="C1631" s="150">
        <v>42312</v>
      </c>
      <c r="D1631" s="116">
        <v>9220000</v>
      </c>
      <c r="E1631" s="116">
        <v>9220000</v>
      </c>
      <c r="F1631" s="116">
        <v>9285000</v>
      </c>
      <c r="G1631" s="116">
        <v>9220000</v>
      </c>
      <c r="H1631" s="102"/>
      <c r="I1631" s="153">
        <v>0</v>
      </c>
      <c r="J1631" s="153">
        <v>0</v>
      </c>
      <c r="K1631" s="153">
        <v>0</v>
      </c>
      <c r="M1631" s="120">
        <f>J1631*$AI$6/200</f>
        <v>0</v>
      </c>
      <c r="N1631" s="120">
        <f t="shared" si="1387"/>
        <v>0</v>
      </c>
      <c r="O1631" s="120">
        <f t="shared" si="1382"/>
        <v>-80000</v>
      </c>
      <c r="P1631" s="154">
        <f t="shared" si="1381"/>
        <v>-8.6021505376344086E-3</v>
      </c>
      <c r="Q1631" s="154">
        <f t="shared" si="1388"/>
        <v>-2.4856734651519982E-2</v>
      </c>
    </row>
    <row r="1632" spans="1:18">
      <c r="A1632" s="102">
        <v>1631</v>
      </c>
      <c r="B1632" s="151" t="s">
        <v>2164</v>
      </c>
      <c r="C1632" s="150">
        <v>42313</v>
      </c>
      <c r="D1632" s="116">
        <v>9180000</v>
      </c>
      <c r="E1632" s="116">
        <v>9170000</v>
      </c>
      <c r="F1632" s="116">
        <v>9200000</v>
      </c>
      <c r="G1632" s="116">
        <v>9180000</v>
      </c>
      <c r="H1632" s="102"/>
      <c r="I1632" s="116">
        <f t="shared" ref="I1632:I1695" si="1405">G1632*1.1</f>
        <v>10098000</v>
      </c>
      <c r="J1632" s="116">
        <f t="shared" ref="J1632:J1695" si="1406">G1632/3</f>
        <v>3060000</v>
      </c>
      <c r="K1632" s="120">
        <f t="shared" ref="K1632" si="1407">G1900</f>
        <v>11166000</v>
      </c>
      <c r="L1632" s="120">
        <f t="shared" ref="L1632" si="1408">K1632-I1632</f>
        <v>1068000</v>
      </c>
      <c r="M1632" s="120">
        <f>J1632*$AI$6/200</f>
        <v>382500</v>
      </c>
      <c r="N1632" s="120">
        <f t="shared" si="1387"/>
        <v>1450500</v>
      </c>
      <c r="O1632" s="120">
        <f t="shared" si="1382"/>
        <v>-40000</v>
      </c>
      <c r="P1632" s="154">
        <f t="shared" si="1381"/>
        <v>-4.3383947939262474E-3</v>
      </c>
      <c r="Q1632" s="154">
        <f t="shared" si="1388"/>
        <v>-2.1398056662673005E-2</v>
      </c>
      <c r="R1632" s="102">
        <v>1</v>
      </c>
    </row>
    <row r="1633" spans="1:18">
      <c r="A1633" s="102">
        <v>1632</v>
      </c>
      <c r="B1633" s="151" t="s">
        <v>2163</v>
      </c>
      <c r="C1633" s="150">
        <v>42315</v>
      </c>
      <c r="D1633" s="116">
        <v>9085000</v>
      </c>
      <c r="E1633" s="116">
        <v>9065000</v>
      </c>
      <c r="F1633" s="116">
        <v>9095000</v>
      </c>
      <c r="G1633" s="116">
        <v>9085000</v>
      </c>
      <c r="H1633" s="102"/>
      <c r="I1633" s="152">
        <v>0</v>
      </c>
      <c r="J1633" s="152">
        <v>0</v>
      </c>
      <c r="K1633" s="152">
        <v>0</v>
      </c>
      <c r="M1633" s="120">
        <f>J1633*$AI$6/200</f>
        <v>0</v>
      </c>
      <c r="N1633" s="120">
        <f t="shared" si="1387"/>
        <v>0</v>
      </c>
      <c r="O1633" s="120">
        <f t="shared" si="1382"/>
        <v>-95000</v>
      </c>
      <c r="P1633" s="154">
        <f t="shared" si="1381"/>
        <v>-1.0348583877995643E-2</v>
      </c>
      <c r="Q1633" s="154">
        <f t="shared" si="1388"/>
        <v>-2.0959381392904985E-2</v>
      </c>
    </row>
    <row r="1634" spans="1:18">
      <c r="A1634" s="102">
        <v>1633</v>
      </c>
      <c r="B1634" s="151" t="s">
        <v>2162</v>
      </c>
      <c r="C1634" s="150">
        <v>42316</v>
      </c>
      <c r="D1634" s="116">
        <v>9100000</v>
      </c>
      <c r="E1634" s="116">
        <v>9085000</v>
      </c>
      <c r="F1634" s="116">
        <v>9115000</v>
      </c>
      <c r="G1634" s="116">
        <v>9100000</v>
      </c>
      <c r="H1634" s="102"/>
      <c r="I1634" s="152">
        <v>0</v>
      </c>
      <c r="J1634" s="152">
        <v>0</v>
      </c>
      <c r="K1634" s="152">
        <v>0</v>
      </c>
      <c r="M1634" s="120">
        <f>J1634*$AI$6/200</f>
        <v>0</v>
      </c>
      <c r="N1634" s="120">
        <f t="shared" si="1387"/>
        <v>0</v>
      </c>
      <c r="O1634" s="120">
        <f t="shared" si="1382"/>
        <v>15000</v>
      </c>
      <c r="P1634" s="154">
        <f t="shared" si="1381"/>
        <v>1.6510731975784259E-3</v>
      </c>
      <c r="Q1634" s="154">
        <f t="shared" si="1388"/>
        <v>-3.0241298604233961E-2</v>
      </c>
    </row>
    <row r="1635" spans="1:18">
      <c r="A1635" s="102">
        <v>1634</v>
      </c>
      <c r="B1635" s="151" t="s">
        <v>2161</v>
      </c>
      <c r="C1635" s="150">
        <v>42317</v>
      </c>
      <c r="D1635" s="116">
        <v>9155000</v>
      </c>
      <c r="E1635" s="116">
        <v>9115000</v>
      </c>
      <c r="F1635" s="116">
        <v>9165000</v>
      </c>
      <c r="G1635" s="116">
        <v>9155000</v>
      </c>
      <c r="H1635" s="102"/>
      <c r="I1635" s="152">
        <v>0</v>
      </c>
      <c r="J1635" s="152">
        <v>0</v>
      </c>
      <c r="K1635" s="152">
        <v>0</v>
      </c>
      <c r="M1635" s="120">
        <f>J1635*$AI$6/200</f>
        <v>0</v>
      </c>
      <c r="N1635" s="120">
        <f t="shared" si="1387"/>
        <v>0</v>
      </c>
      <c r="O1635" s="120">
        <f t="shared" si="1382"/>
        <v>55000</v>
      </c>
      <c r="P1635" s="154">
        <f t="shared" si="1381"/>
        <v>6.0439560439560442E-3</v>
      </c>
      <c r="Q1635" s="154">
        <f t="shared" si="1388"/>
        <v>-2.5920711258230551E-2</v>
      </c>
    </row>
    <row r="1636" spans="1:18">
      <c r="A1636" s="102">
        <v>1635</v>
      </c>
      <c r="B1636" s="151" t="s">
        <v>2160</v>
      </c>
      <c r="C1636" s="150">
        <v>42318</v>
      </c>
      <c r="D1636" s="116">
        <v>9150000</v>
      </c>
      <c r="E1636" s="116">
        <v>9115000</v>
      </c>
      <c r="F1636" s="116">
        <v>9225000</v>
      </c>
      <c r="G1636" s="116">
        <v>9150000</v>
      </c>
      <c r="H1636" s="102"/>
      <c r="I1636" s="153">
        <v>0</v>
      </c>
      <c r="J1636" s="153">
        <v>0</v>
      </c>
      <c r="K1636" s="153">
        <v>0</v>
      </c>
      <c r="M1636" s="120">
        <f>J1636*$AI$6/200</f>
        <v>0</v>
      </c>
      <c r="N1636" s="120">
        <f t="shared" si="1387"/>
        <v>0</v>
      </c>
      <c r="O1636" s="120">
        <f t="shared" si="1382"/>
        <v>-5000</v>
      </c>
      <c r="P1636" s="154">
        <f t="shared" si="1381"/>
        <v>-5.461496450027307E-4</v>
      </c>
      <c r="Q1636" s="154">
        <f t="shared" si="1388"/>
        <v>-1.559409996802183E-2</v>
      </c>
    </row>
    <row r="1637" spans="1:18">
      <c r="A1637" s="102">
        <v>1636</v>
      </c>
      <c r="B1637" s="151" t="s">
        <v>2159</v>
      </c>
      <c r="C1637" s="150">
        <v>42319</v>
      </c>
      <c r="D1637" s="116">
        <v>9150000</v>
      </c>
      <c r="E1637" s="116">
        <v>9120000</v>
      </c>
      <c r="F1637" s="116">
        <v>9155000</v>
      </c>
      <c r="G1637" s="116">
        <v>9150000</v>
      </c>
      <c r="H1637" s="102"/>
      <c r="I1637" s="116">
        <f t="shared" ref="I1637:I1700" si="1409">G1637*1.1</f>
        <v>10065000</v>
      </c>
      <c r="J1637" s="116">
        <f t="shared" ref="J1637:J1700" si="1410">G1637/3</f>
        <v>3050000</v>
      </c>
      <c r="K1637" s="120">
        <f t="shared" ref="K1637" si="1411">G1905</f>
        <v>11160000</v>
      </c>
      <c r="L1637" s="120">
        <f t="shared" ref="L1637" si="1412">K1637-I1637</f>
        <v>1095000</v>
      </c>
      <c r="M1637" s="120">
        <f>J1637*$AI$6/200</f>
        <v>381250</v>
      </c>
      <c r="N1637" s="120">
        <f t="shared" si="1387"/>
        <v>1476250</v>
      </c>
      <c r="O1637" s="120">
        <f t="shared" si="1382"/>
        <v>0</v>
      </c>
      <c r="P1637" s="154">
        <f t="shared" si="1381"/>
        <v>0</v>
      </c>
      <c r="Q1637" s="154">
        <f t="shared" si="1388"/>
        <v>-7.5380990753901511E-3</v>
      </c>
      <c r="R1637" s="102">
        <v>1</v>
      </c>
    </row>
    <row r="1638" spans="1:18">
      <c r="A1638" s="102">
        <v>1637</v>
      </c>
      <c r="B1638" s="151" t="s">
        <v>2158</v>
      </c>
      <c r="C1638" s="150">
        <v>42320</v>
      </c>
      <c r="D1638" s="116">
        <v>9145000</v>
      </c>
      <c r="E1638" s="116">
        <v>9105000</v>
      </c>
      <c r="F1638" s="116">
        <v>9155000</v>
      </c>
      <c r="G1638" s="116">
        <v>9145000</v>
      </c>
      <c r="H1638" s="102"/>
      <c r="I1638" s="152">
        <v>0</v>
      </c>
      <c r="J1638" s="152">
        <v>0</v>
      </c>
      <c r="K1638" s="152">
        <v>0</v>
      </c>
      <c r="M1638" s="120">
        <f>J1638*$AI$6/200</f>
        <v>0</v>
      </c>
      <c r="N1638" s="120">
        <f t="shared" si="1387"/>
        <v>0</v>
      </c>
      <c r="O1638" s="120">
        <f t="shared" si="1382"/>
        <v>-5000</v>
      </c>
      <c r="P1638" s="154">
        <f t="shared" si="1381"/>
        <v>-5.4644808743169399E-4</v>
      </c>
      <c r="Q1638" s="154">
        <f t="shared" si="1388"/>
        <v>-3.1997042814639041E-3</v>
      </c>
    </row>
    <row r="1639" spans="1:18">
      <c r="A1639" s="102">
        <v>1638</v>
      </c>
      <c r="B1639" s="151" t="s">
        <v>2157</v>
      </c>
      <c r="C1639" s="150">
        <v>42322</v>
      </c>
      <c r="D1639" s="116">
        <v>9200000</v>
      </c>
      <c r="E1639" s="116">
        <v>9160000</v>
      </c>
      <c r="F1639" s="116">
        <v>9210000</v>
      </c>
      <c r="G1639" s="116">
        <v>9200000</v>
      </c>
      <c r="H1639" s="102"/>
      <c r="I1639" s="152">
        <v>0</v>
      </c>
      <c r="J1639" s="152">
        <v>0</v>
      </c>
      <c r="K1639" s="152">
        <v>0</v>
      </c>
      <c r="M1639" s="120">
        <f>J1639*$AI$6/200</f>
        <v>0</v>
      </c>
      <c r="N1639" s="120">
        <f t="shared" si="1387"/>
        <v>0</v>
      </c>
      <c r="O1639" s="120">
        <f t="shared" si="1382"/>
        <v>55000</v>
      </c>
      <c r="P1639" s="154">
        <f t="shared" si="1381"/>
        <v>6.0142154182613447E-3</v>
      </c>
      <c r="Q1639" s="154">
        <f t="shared" si="1388"/>
        <v>6.6024315091000457E-3</v>
      </c>
    </row>
    <row r="1640" spans="1:18">
      <c r="A1640" s="102">
        <v>1639</v>
      </c>
      <c r="B1640" s="151" t="s">
        <v>2156</v>
      </c>
      <c r="C1640" s="150">
        <v>42323</v>
      </c>
      <c r="D1640" s="116">
        <v>9180000</v>
      </c>
      <c r="E1640" s="116">
        <v>9170000</v>
      </c>
      <c r="F1640" s="116">
        <v>9200000</v>
      </c>
      <c r="G1640" s="116">
        <v>9180000</v>
      </c>
      <c r="H1640" s="102"/>
      <c r="I1640" s="152">
        <v>0</v>
      </c>
      <c r="J1640" s="152">
        <v>0</v>
      </c>
      <c r="K1640" s="152">
        <v>0</v>
      </c>
      <c r="M1640" s="120">
        <f>J1640*$AI$6/200</f>
        <v>0</v>
      </c>
      <c r="N1640" s="120">
        <f t="shared" si="1387"/>
        <v>0</v>
      </c>
      <c r="O1640" s="120">
        <f t="shared" si="1382"/>
        <v>-20000</v>
      </c>
      <c r="P1640" s="154">
        <f t="shared" si="1381"/>
        <v>-2.1739130434782609E-3</v>
      </c>
      <c r="Q1640" s="154">
        <f t="shared" si="1388"/>
        <v>1.0965573729782963E-2</v>
      </c>
    </row>
    <row r="1641" spans="1:18">
      <c r="A1641" s="102">
        <v>1640</v>
      </c>
      <c r="B1641" s="151" t="s">
        <v>2155</v>
      </c>
      <c r="C1641" s="150">
        <v>42324</v>
      </c>
      <c r="D1641" s="116">
        <v>9160000</v>
      </c>
      <c r="E1641" s="116">
        <v>9155000</v>
      </c>
      <c r="F1641" s="116">
        <v>9240000</v>
      </c>
      <c r="G1641" s="116">
        <v>9160000</v>
      </c>
      <c r="H1641" s="102"/>
      <c r="I1641" s="153">
        <v>0</v>
      </c>
      <c r="J1641" s="153">
        <v>0</v>
      </c>
      <c r="K1641" s="153">
        <v>0</v>
      </c>
      <c r="M1641" s="120">
        <f>J1641*$AI$6/200</f>
        <v>0</v>
      </c>
      <c r="N1641" s="120">
        <f t="shared" si="1387"/>
        <v>0</v>
      </c>
      <c r="O1641" s="120">
        <f t="shared" si="1382"/>
        <v>-20000</v>
      </c>
      <c r="P1641" s="154">
        <f t="shared" si="1381"/>
        <v>-2.1786492374727671E-3</v>
      </c>
      <c r="Q1641" s="154">
        <f t="shared" si="1388"/>
        <v>2.7477046423486592E-3</v>
      </c>
    </row>
    <row r="1642" spans="1:18">
      <c r="A1642" s="102">
        <v>1641</v>
      </c>
      <c r="B1642" s="151" t="s">
        <v>2154</v>
      </c>
      <c r="C1642" s="150">
        <v>42325</v>
      </c>
      <c r="D1642" s="116">
        <v>9080000</v>
      </c>
      <c r="E1642" s="116">
        <v>9080000</v>
      </c>
      <c r="F1642" s="116">
        <v>9130000</v>
      </c>
      <c r="G1642" s="116">
        <v>9080000</v>
      </c>
      <c r="H1642" s="102"/>
      <c r="I1642" s="116">
        <f t="shared" ref="I1642:I1705" si="1413">G1642*1.1</f>
        <v>9988000</v>
      </c>
      <c r="J1642" s="116">
        <f t="shared" ref="J1642:J1705" si="1414">G1642/3</f>
        <v>3026666.6666666665</v>
      </c>
      <c r="K1642" s="120">
        <f t="shared" ref="K1642" si="1415">G1910</f>
        <v>10835000</v>
      </c>
      <c r="L1642" s="120">
        <f t="shared" ref="L1642" si="1416">K1642-I1642</f>
        <v>847000</v>
      </c>
      <c r="M1642" s="120">
        <f>J1642*$AI$6/200</f>
        <v>378333.33333333326</v>
      </c>
      <c r="N1642" s="120">
        <f t="shared" si="1387"/>
        <v>1225333.3333333333</v>
      </c>
      <c r="O1642" s="120">
        <f t="shared" si="1382"/>
        <v>-80000</v>
      </c>
      <c r="P1642" s="154">
        <f t="shared" si="1381"/>
        <v>-8.7336244541484712E-3</v>
      </c>
      <c r="Q1642" s="154">
        <f t="shared" si="1388"/>
        <v>1.1152050498786223E-3</v>
      </c>
      <c r="R1642" s="102">
        <v>1</v>
      </c>
    </row>
    <row r="1643" spans="1:18">
      <c r="A1643" s="102">
        <v>1642</v>
      </c>
      <c r="B1643" s="151" t="s">
        <v>2153</v>
      </c>
      <c r="C1643" s="150">
        <v>42326</v>
      </c>
      <c r="D1643" s="116">
        <v>9065000</v>
      </c>
      <c r="E1643" s="116">
        <v>9060000</v>
      </c>
      <c r="F1643" s="116">
        <v>9080000</v>
      </c>
      <c r="G1643" s="116">
        <v>9065000</v>
      </c>
      <c r="H1643" s="102"/>
      <c r="I1643" s="152">
        <v>0</v>
      </c>
      <c r="J1643" s="152">
        <v>0</v>
      </c>
      <c r="K1643" s="152">
        <v>0</v>
      </c>
      <c r="M1643" s="120">
        <f>J1643*$AI$6/200</f>
        <v>0</v>
      </c>
      <c r="N1643" s="120">
        <f t="shared" si="1387"/>
        <v>0</v>
      </c>
      <c r="O1643" s="120">
        <f t="shared" si="1382"/>
        <v>-15000</v>
      </c>
      <c r="P1643" s="154">
        <f t="shared" si="1381"/>
        <v>-1.6519823788546256E-3</v>
      </c>
      <c r="Q1643" s="154">
        <f t="shared" si="1388"/>
        <v>-7.6184194042698489E-3</v>
      </c>
    </row>
    <row r="1644" spans="1:18">
      <c r="A1644" s="102">
        <v>1643</v>
      </c>
      <c r="B1644" s="151" t="s">
        <v>2152</v>
      </c>
      <c r="C1644" s="150">
        <v>42327</v>
      </c>
      <c r="D1644" s="116">
        <v>9135000</v>
      </c>
      <c r="E1644" s="116">
        <v>9085000</v>
      </c>
      <c r="F1644" s="116">
        <v>9135000</v>
      </c>
      <c r="G1644" s="116">
        <v>9135000</v>
      </c>
      <c r="H1644" s="102"/>
      <c r="I1644" s="152">
        <v>0</v>
      </c>
      <c r="J1644" s="152">
        <v>0</v>
      </c>
      <c r="K1644" s="152">
        <v>0</v>
      </c>
      <c r="M1644" s="120">
        <f>J1644*$AI$6/200</f>
        <v>0</v>
      </c>
      <c r="N1644" s="120">
        <f t="shared" si="1387"/>
        <v>0</v>
      </c>
      <c r="O1644" s="120">
        <f t="shared" si="1382"/>
        <v>70000</v>
      </c>
      <c r="P1644" s="154">
        <f t="shared" si="1381"/>
        <v>7.7220077220077222E-3</v>
      </c>
      <c r="Q1644" s="154">
        <f t="shared" si="1388"/>
        <v>-8.7239536956927807E-3</v>
      </c>
    </row>
    <row r="1645" spans="1:18">
      <c r="A1645" s="102">
        <v>1644</v>
      </c>
      <c r="B1645" s="151" t="s">
        <v>2151</v>
      </c>
      <c r="C1645" s="150">
        <v>42329</v>
      </c>
      <c r="D1645" s="116">
        <v>9070000</v>
      </c>
      <c r="E1645" s="116">
        <v>9040000</v>
      </c>
      <c r="F1645" s="116">
        <v>9075000</v>
      </c>
      <c r="G1645" s="116">
        <v>9070000</v>
      </c>
      <c r="H1645" s="102"/>
      <c r="I1645" s="152">
        <v>0</v>
      </c>
      <c r="J1645" s="152">
        <v>0</v>
      </c>
      <c r="K1645" s="152">
        <v>0</v>
      </c>
      <c r="M1645" s="120">
        <f>J1645*$AI$6/200</f>
        <v>0</v>
      </c>
      <c r="N1645" s="120">
        <f t="shared" si="1387"/>
        <v>0</v>
      </c>
      <c r="O1645" s="120">
        <f t="shared" si="1382"/>
        <v>-65000</v>
      </c>
      <c r="P1645" s="154">
        <f t="shared" si="1381"/>
        <v>-7.1154898741105635E-3</v>
      </c>
      <c r="Q1645" s="154">
        <f t="shared" si="1388"/>
        <v>-7.0161613919464023E-3</v>
      </c>
    </row>
    <row r="1646" spans="1:18">
      <c r="A1646" s="102">
        <v>1645</v>
      </c>
      <c r="B1646" s="151" t="s">
        <v>2150</v>
      </c>
      <c r="C1646" s="150">
        <v>42330</v>
      </c>
      <c r="D1646" s="116">
        <v>9080000</v>
      </c>
      <c r="E1646" s="116">
        <v>9060000</v>
      </c>
      <c r="F1646" s="116">
        <v>9085000</v>
      </c>
      <c r="G1646" s="116">
        <v>9080000</v>
      </c>
      <c r="H1646" s="102"/>
      <c r="I1646" s="153">
        <v>0</v>
      </c>
      <c r="J1646" s="153">
        <v>0</v>
      </c>
      <c r="K1646" s="153">
        <v>0</v>
      </c>
      <c r="M1646" s="120">
        <f>J1646*$AI$6/200</f>
        <v>0</v>
      </c>
      <c r="N1646" s="120">
        <f t="shared" si="1387"/>
        <v>0</v>
      </c>
      <c r="O1646" s="120">
        <f t="shared" si="1382"/>
        <v>10000</v>
      </c>
      <c r="P1646" s="154">
        <f t="shared" si="1381"/>
        <v>1.1025358324145535E-3</v>
      </c>
      <c r="Q1646" s="154">
        <f t="shared" si="1388"/>
        <v>-1.1957738222578704E-2</v>
      </c>
    </row>
    <row r="1647" spans="1:18">
      <c r="A1647" s="102">
        <v>1646</v>
      </c>
      <c r="B1647" s="151" t="s">
        <v>2149</v>
      </c>
      <c r="C1647" s="150">
        <v>42331</v>
      </c>
      <c r="D1647" s="116">
        <v>9035000</v>
      </c>
      <c r="E1647" s="116">
        <v>9020000</v>
      </c>
      <c r="F1647" s="116">
        <v>9055000</v>
      </c>
      <c r="G1647" s="116">
        <v>9035000</v>
      </c>
      <c r="H1647" s="102"/>
      <c r="I1647" s="116">
        <f t="shared" ref="I1647:I1710" si="1417">G1647*1.1</f>
        <v>9938500</v>
      </c>
      <c r="J1647" s="116">
        <f t="shared" ref="J1647:J1710" si="1418">G1647/3</f>
        <v>3011666.6666666665</v>
      </c>
      <c r="K1647" s="120">
        <f t="shared" ref="K1647" si="1419">G1915</f>
        <v>10838000</v>
      </c>
      <c r="L1647" s="120">
        <f t="shared" ref="L1647" si="1420">K1647-I1647</f>
        <v>899500</v>
      </c>
      <c r="M1647" s="120">
        <f>J1647*$AI$6/200</f>
        <v>376458.33333333326</v>
      </c>
      <c r="N1647" s="120">
        <f t="shared" si="1387"/>
        <v>1275958.3333333333</v>
      </c>
      <c r="O1647" s="120">
        <f t="shared" si="1382"/>
        <v>-45000</v>
      </c>
      <c r="P1647" s="154">
        <f t="shared" si="1381"/>
        <v>-4.955947136563877E-3</v>
      </c>
      <c r="Q1647" s="154">
        <f t="shared" si="1388"/>
        <v>-8.6765531526913856E-3</v>
      </c>
      <c r="R1647" s="102">
        <v>1</v>
      </c>
    </row>
    <row r="1648" spans="1:18">
      <c r="A1648" s="102">
        <v>1647</v>
      </c>
      <c r="B1648" s="151" t="s">
        <v>2148</v>
      </c>
      <c r="C1648" s="150">
        <v>42332</v>
      </c>
      <c r="D1648" s="116">
        <v>9080000</v>
      </c>
      <c r="E1648" s="116">
        <v>9040000</v>
      </c>
      <c r="F1648" s="116">
        <v>9100000</v>
      </c>
      <c r="G1648" s="116">
        <v>9080000</v>
      </c>
      <c r="H1648" s="102"/>
      <c r="I1648" s="152">
        <v>0</v>
      </c>
      <c r="J1648" s="152">
        <v>0</v>
      </c>
      <c r="K1648" s="152">
        <v>0</v>
      </c>
      <c r="M1648" s="120">
        <f>J1648*$AI$6/200</f>
        <v>0</v>
      </c>
      <c r="N1648" s="120">
        <f t="shared" si="1387"/>
        <v>0</v>
      </c>
      <c r="O1648" s="120">
        <f t="shared" si="1382"/>
        <v>45000</v>
      </c>
      <c r="P1648" s="154">
        <f t="shared" si="1381"/>
        <v>4.9806308799114551E-3</v>
      </c>
      <c r="Q1648" s="154">
        <f t="shared" si="1388"/>
        <v>-4.8988758351067897E-3</v>
      </c>
    </row>
    <row r="1649" spans="1:18">
      <c r="A1649" s="102">
        <v>1648</v>
      </c>
      <c r="B1649" s="151" t="s">
        <v>2147</v>
      </c>
      <c r="C1649" s="150">
        <v>42333</v>
      </c>
      <c r="D1649" s="116">
        <v>9105000</v>
      </c>
      <c r="E1649" s="116">
        <v>9080000</v>
      </c>
      <c r="F1649" s="116">
        <v>9130000</v>
      </c>
      <c r="G1649" s="116">
        <v>9105000</v>
      </c>
      <c r="H1649" s="102"/>
      <c r="I1649" s="152">
        <v>0</v>
      </c>
      <c r="J1649" s="152">
        <v>0</v>
      </c>
      <c r="K1649" s="152">
        <v>0</v>
      </c>
      <c r="M1649" s="120">
        <f>J1649*$AI$6/200</f>
        <v>0</v>
      </c>
      <c r="N1649" s="120">
        <f t="shared" si="1387"/>
        <v>0</v>
      </c>
      <c r="O1649" s="120">
        <f t="shared" si="1382"/>
        <v>25000</v>
      </c>
      <c r="P1649" s="154">
        <f t="shared" si="1381"/>
        <v>2.7533039647577094E-3</v>
      </c>
      <c r="Q1649" s="154">
        <f t="shared" si="1388"/>
        <v>1.7337374236592903E-3</v>
      </c>
    </row>
    <row r="1650" spans="1:18">
      <c r="A1650" s="102">
        <v>1649</v>
      </c>
      <c r="B1650" s="151" t="s">
        <v>2146</v>
      </c>
      <c r="C1650" s="150">
        <v>42334</v>
      </c>
      <c r="D1650" s="116">
        <v>9115000</v>
      </c>
      <c r="E1650" s="116">
        <v>9095000</v>
      </c>
      <c r="F1650" s="116">
        <v>9120000</v>
      </c>
      <c r="G1650" s="116">
        <v>9115000</v>
      </c>
      <c r="H1650" s="102"/>
      <c r="I1650" s="152">
        <v>0</v>
      </c>
      <c r="J1650" s="152">
        <v>0</v>
      </c>
      <c r="K1650" s="152">
        <v>0</v>
      </c>
      <c r="M1650" s="120">
        <f>J1650*$AI$6/200</f>
        <v>0</v>
      </c>
      <c r="N1650" s="120">
        <f t="shared" si="1387"/>
        <v>0</v>
      </c>
      <c r="O1650" s="120">
        <f t="shared" si="1382"/>
        <v>10000</v>
      </c>
      <c r="P1650" s="154">
        <f t="shared" si="1381"/>
        <v>1.0982976386600769E-3</v>
      </c>
      <c r="Q1650" s="154">
        <f t="shared" si="1388"/>
        <v>-3.2349663335907229E-3</v>
      </c>
    </row>
    <row r="1651" spans="1:18">
      <c r="A1651" s="102">
        <v>1650</v>
      </c>
      <c r="B1651" s="151" t="s">
        <v>2145</v>
      </c>
      <c r="C1651" s="150">
        <v>42336</v>
      </c>
      <c r="D1651" s="116">
        <v>9060000</v>
      </c>
      <c r="E1651" s="116">
        <v>9050000</v>
      </c>
      <c r="F1651" s="116">
        <v>9085000</v>
      </c>
      <c r="G1651" s="116">
        <v>9060000</v>
      </c>
      <c r="H1651" s="102"/>
      <c r="I1651" s="153">
        <v>0</v>
      </c>
      <c r="J1651" s="153">
        <v>0</v>
      </c>
      <c r="K1651" s="153">
        <v>0</v>
      </c>
      <c r="M1651" s="120">
        <f>J1651*$AI$6/200</f>
        <v>0</v>
      </c>
      <c r="N1651" s="120">
        <f t="shared" si="1387"/>
        <v>0</v>
      </c>
      <c r="O1651" s="120">
        <f t="shared" si="1382"/>
        <v>-55000</v>
      </c>
      <c r="P1651" s="154">
        <f t="shared" si="1381"/>
        <v>-6.034009873834339E-3</v>
      </c>
      <c r="Q1651" s="154">
        <f t="shared" si="1388"/>
        <v>4.9788211791799179E-3</v>
      </c>
    </row>
    <row r="1652" spans="1:18">
      <c r="A1652" s="102">
        <v>1651</v>
      </c>
      <c r="B1652" s="151" t="s">
        <v>2144</v>
      </c>
      <c r="C1652" s="150">
        <v>42337</v>
      </c>
      <c r="D1652" s="116">
        <v>9085000</v>
      </c>
      <c r="E1652" s="116">
        <v>9070000</v>
      </c>
      <c r="F1652" s="116">
        <v>9095000</v>
      </c>
      <c r="G1652" s="116">
        <v>9085000</v>
      </c>
      <c r="H1652" s="102"/>
      <c r="I1652" s="116">
        <f t="shared" ref="I1652:I1715" si="1421">G1652*1.1</f>
        <v>9993500</v>
      </c>
      <c r="J1652" s="116">
        <f t="shared" ref="J1652:J1715" si="1422">G1652/3</f>
        <v>3028333.3333333335</v>
      </c>
      <c r="K1652" s="120">
        <f t="shared" ref="K1652" si="1423">G1920</f>
        <v>10944000</v>
      </c>
      <c r="L1652" s="120">
        <f t="shared" ref="L1652" si="1424">K1652-I1652</f>
        <v>950500</v>
      </c>
      <c r="M1652" s="120">
        <f>J1652*$AI$6/200</f>
        <v>378541.66666666674</v>
      </c>
      <c r="N1652" s="120">
        <f t="shared" si="1387"/>
        <v>1329041.6666666667</v>
      </c>
      <c r="O1652" s="120">
        <f t="shared" si="1382"/>
        <v>25000</v>
      </c>
      <c r="P1652" s="154">
        <f t="shared" si="1381"/>
        <v>2.7593818984547464E-3</v>
      </c>
      <c r="Q1652" s="154">
        <f t="shared" si="1388"/>
        <v>-2.1577245270689746E-3</v>
      </c>
      <c r="R1652" s="102">
        <v>1</v>
      </c>
    </row>
    <row r="1653" spans="1:18">
      <c r="A1653" s="102">
        <v>1652</v>
      </c>
      <c r="B1653" s="151" t="s">
        <v>2143</v>
      </c>
      <c r="C1653" s="150">
        <v>42338</v>
      </c>
      <c r="D1653" s="116">
        <v>9110000</v>
      </c>
      <c r="E1653" s="116">
        <v>9050000</v>
      </c>
      <c r="F1653" s="116">
        <v>9120000</v>
      </c>
      <c r="G1653" s="116">
        <v>9110000</v>
      </c>
      <c r="H1653" s="102"/>
      <c r="I1653" s="152">
        <v>0</v>
      </c>
      <c r="J1653" s="152">
        <v>0</v>
      </c>
      <c r="K1653" s="152">
        <v>0</v>
      </c>
      <c r="M1653" s="120">
        <f>J1653*$AI$6/200</f>
        <v>0</v>
      </c>
      <c r="N1653" s="120">
        <f t="shared" si="1387"/>
        <v>0</v>
      </c>
      <c r="O1653" s="120">
        <f t="shared" si="1382"/>
        <v>25000</v>
      </c>
      <c r="P1653" s="154">
        <f t="shared" si="1381"/>
        <v>2.7517886626307101E-3</v>
      </c>
      <c r="Q1653" s="154">
        <f t="shared" si="1388"/>
        <v>5.5576045079496475E-3</v>
      </c>
    </row>
    <row r="1654" spans="1:18">
      <c r="A1654" s="102">
        <v>1653</v>
      </c>
      <c r="B1654" s="151" t="s">
        <v>2142</v>
      </c>
      <c r="C1654" s="150">
        <v>42339</v>
      </c>
      <c r="D1654" s="116">
        <v>9145000</v>
      </c>
      <c r="E1654" s="116">
        <v>9125000</v>
      </c>
      <c r="F1654" s="116">
        <v>9160000</v>
      </c>
      <c r="G1654" s="116">
        <v>9145000</v>
      </c>
      <c r="H1654" s="102"/>
      <c r="I1654" s="152">
        <v>0</v>
      </c>
      <c r="J1654" s="152">
        <v>0</v>
      </c>
      <c r="K1654" s="152">
        <v>0</v>
      </c>
      <c r="M1654" s="120">
        <f>J1654*$AI$6/200</f>
        <v>0</v>
      </c>
      <c r="N1654" s="120">
        <f t="shared" si="1387"/>
        <v>0</v>
      </c>
      <c r="O1654" s="120">
        <f t="shared" si="1382"/>
        <v>35000</v>
      </c>
      <c r="P1654" s="154">
        <f t="shared" si="1381"/>
        <v>3.8419319429198683E-3</v>
      </c>
      <c r="Q1654" s="154">
        <f t="shared" si="1388"/>
        <v>3.3287622906689037E-3</v>
      </c>
    </row>
    <row r="1655" spans="1:18">
      <c r="A1655" s="102">
        <v>1654</v>
      </c>
      <c r="B1655" s="151" t="s">
        <v>2141</v>
      </c>
      <c r="C1655" s="150">
        <v>42341</v>
      </c>
      <c r="D1655" s="116">
        <v>9105000</v>
      </c>
      <c r="E1655" s="116">
        <v>9080000</v>
      </c>
      <c r="F1655" s="116">
        <v>9115000</v>
      </c>
      <c r="G1655" s="116">
        <v>9105000</v>
      </c>
      <c r="H1655" s="102"/>
      <c r="I1655" s="152">
        <v>0</v>
      </c>
      <c r="J1655" s="152">
        <v>0</v>
      </c>
      <c r="K1655" s="152">
        <v>0</v>
      </c>
      <c r="M1655" s="120">
        <f>J1655*$AI$6/200</f>
        <v>0</v>
      </c>
      <c r="N1655" s="120">
        <f t="shared" si="1387"/>
        <v>0</v>
      </c>
      <c r="O1655" s="120">
        <f t="shared" si="1382"/>
        <v>-40000</v>
      </c>
      <c r="P1655" s="154">
        <f t="shared" si="1381"/>
        <v>-4.3739748496446143E-3</v>
      </c>
      <c r="Q1655" s="154">
        <f t="shared" si="1388"/>
        <v>4.4173902688310627E-3</v>
      </c>
    </row>
    <row r="1656" spans="1:18">
      <c r="A1656" s="102">
        <v>1655</v>
      </c>
      <c r="B1656" s="151" t="s">
        <v>2140</v>
      </c>
      <c r="C1656" s="150">
        <v>42343</v>
      </c>
      <c r="D1656" s="116">
        <v>9195000</v>
      </c>
      <c r="E1656" s="116">
        <v>9195000</v>
      </c>
      <c r="F1656" s="116">
        <v>9230000</v>
      </c>
      <c r="G1656" s="116">
        <v>9195000</v>
      </c>
      <c r="H1656" s="102"/>
      <c r="I1656" s="153">
        <v>0</v>
      </c>
      <c r="J1656" s="153">
        <v>0</v>
      </c>
      <c r="K1656" s="153">
        <v>0</v>
      </c>
      <c r="M1656" s="120">
        <f>J1656*$AI$6/200</f>
        <v>0</v>
      </c>
      <c r="N1656" s="120">
        <f t="shared" si="1387"/>
        <v>0</v>
      </c>
      <c r="O1656" s="120">
        <f t="shared" si="1382"/>
        <v>90000</v>
      </c>
      <c r="P1656" s="154">
        <f t="shared" si="1381"/>
        <v>9.8846787479406912E-3</v>
      </c>
      <c r="Q1656" s="154">
        <f t="shared" si="1388"/>
        <v>-1.0548822194736285E-3</v>
      </c>
    </row>
    <row r="1657" spans="1:18">
      <c r="A1657" s="102">
        <v>1656</v>
      </c>
      <c r="B1657" s="151" t="s">
        <v>2139</v>
      </c>
      <c r="C1657" s="150">
        <v>42344</v>
      </c>
      <c r="D1657" s="116">
        <v>9210000</v>
      </c>
      <c r="E1657" s="116">
        <v>9175000</v>
      </c>
      <c r="F1657" s="116">
        <v>9225000</v>
      </c>
      <c r="G1657" s="116">
        <v>9210000</v>
      </c>
      <c r="H1657" s="102"/>
      <c r="I1657" s="116">
        <f t="shared" ref="I1657:I1720" si="1425">G1657*1.1</f>
        <v>10131000</v>
      </c>
      <c r="J1657" s="116">
        <f t="shared" ref="J1657:J1720" si="1426">G1657/3</f>
        <v>3070000</v>
      </c>
      <c r="K1657" s="120">
        <f t="shared" ref="K1657" si="1427">G1925</f>
        <v>11088000</v>
      </c>
      <c r="L1657" s="120">
        <f t="shared" ref="L1657" si="1428">K1657-I1657</f>
        <v>957000</v>
      </c>
      <c r="M1657" s="120">
        <f>J1657*$AI$6/200</f>
        <v>383750</v>
      </c>
      <c r="N1657" s="120">
        <f t="shared" si="1387"/>
        <v>1340750</v>
      </c>
      <c r="O1657" s="120">
        <f t="shared" si="1382"/>
        <v>15000</v>
      </c>
      <c r="P1657" s="154">
        <f t="shared" si="1381"/>
        <v>1.6313213703099511E-3</v>
      </c>
      <c r="Q1657" s="154">
        <f t="shared" si="1388"/>
        <v>1.4863806402301403E-2</v>
      </c>
      <c r="R1657" s="102">
        <v>1</v>
      </c>
    </row>
    <row r="1658" spans="1:18">
      <c r="A1658" s="102">
        <v>1657</v>
      </c>
      <c r="B1658" s="151" t="s">
        <v>2138</v>
      </c>
      <c r="C1658" s="150">
        <v>42345</v>
      </c>
      <c r="D1658" s="116">
        <v>9215000</v>
      </c>
      <c r="E1658" s="116">
        <v>9210000</v>
      </c>
      <c r="F1658" s="116">
        <v>9245000</v>
      </c>
      <c r="G1658" s="116">
        <v>9215000</v>
      </c>
      <c r="H1658" s="102"/>
      <c r="I1658" s="152">
        <v>0</v>
      </c>
      <c r="J1658" s="152">
        <v>0</v>
      </c>
      <c r="K1658" s="152">
        <v>0</v>
      </c>
      <c r="M1658" s="120">
        <f>J1658*$AI$6/200</f>
        <v>0</v>
      </c>
      <c r="N1658" s="120">
        <f t="shared" si="1387"/>
        <v>0</v>
      </c>
      <c r="O1658" s="120">
        <f t="shared" si="1382"/>
        <v>5000</v>
      </c>
      <c r="P1658" s="154">
        <f t="shared" si="1381"/>
        <v>5.428881650380022E-4</v>
      </c>
      <c r="Q1658" s="154">
        <f t="shared" si="1388"/>
        <v>1.3735745874156605E-2</v>
      </c>
    </row>
    <row r="1659" spans="1:18">
      <c r="A1659" s="102">
        <v>1658</v>
      </c>
      <c r="B1659" s="151" t="s">
        <v>2137</v>
      </c>
      <c r="C1659" s="150">
        <v>42346</v>
      </c>
      <c r="D1659" s="116">
        <v>9200000</v>
      </c>
      <c r="E1659" s="116">
        <v>9120000</v>
      </c>
      <c r="F1659" s="116">
        <v>9205000</v>
      </c>
      <c r="G1659" s="116">
        <v>9200000</v>
      </c>
      <c r="H1659" s="102"/>
      <c r="I1659" s="152">
        <v>0</v>
      </c>
      <c r="J1659" s="152">
        <v>0</v>
      </c>
      <c r="K1659" s="152">
        <v>0</v>
      </c>
      <c r="M1659" s="120">
        <f>J1659*$AI$6/200</f>
        <v>0</v>
      </c>
      <c r="N1659" s="120">
        <f t="shared" si="1387"/>
        <v>0</v>
      </c>
      <c r="O1659" s="120">
        <f t="shared" si="1382"/>
        <v>-15000</v>
      </c>
      <c r="P1659" s="154">
        <f t="shared" si="1381"/>
        <v>-1.6277807921866521E-3</v>
      </c>
      <c r="Q1659" s="154">
        <f t="shared" si="1388"/>
        <v>1.1526845376563899E-2</v>
      </c>
    </row>
    <row r="1660" spans="1:18">
      <c r="A1660" s="102">
        <v>1659</v>
      </c>
      <c r="B1660" s="151" t="s">
        <v>2136</v>
      </c>
      <c r="C1660" s="150">
        <v>42347</v>
      </c>
      <c r="D1660" s="116">
        <v>9200000</v>
      </c>
      <c r="E1660" s="116">
        <v>9190000</v>
      </c>
      <c r="F1660" s="116">
        <v>9225000</v>
      </c>
      <c r="G1660" s="116">
        <v>9200000</v>
      </c>
      <c r="H1660" s="102"/>
      <c r="I1660" s="152">
        <v>0</v>
      </c>
      <c r="J1660" s="152">
        <v>0</v>
      </c>
      <c r="K1660" s="152">
        <v>0</v>
      </c>
      <c r="M1660" s="120">
        <f>J1660*$AI$6/200</f>
        <v>0</v>
      </c>
      <c r="N1660" s="120">
        <f t="shared" si="1387"/>
        <v>0</v>
      </c>
      <c r="O1660" s="120">
        <f t="shared" si="1382"/>
        <v>0</v>
      </c>
      <c r="P1660" s="154">
        <f t="shared" si="1381"/>
        <v>0</v>
      </c>
      <c r="Q1660" s="154">
        <f t="shared" si="1388"/>
        <v>6.0571326414573783E-3</v>
      </c>
    </row>
    <row r="1661" spans="1:18">
      <c r="A1661" s="102">
        <v>1660</v>
      </c>
      <c r="B1661" s="151" t="s">
        <v>2135</v>
      </c>
      <c r="C1661" s="150">
        <v>42348</v>
      </c>
      <c r="D1661" s="116">
        <v>9195000</v>
      </c>
      <c r="E1661" s="116">
        <v>9125000</v>
      </c>
      <c r="F1661" s="116">
        <v>9205000</v>
      </c>
      <c r="G1661" s="116">
        <v>9195000</v>
      </c>
      <c r="H1661" s="102"/>
      <c r="I1661" s="153">
        <v>0</v>
      </c>
      <c r="J1661" s="153">
        <v>0</v>
      </c>
      <c r="K1661" s="153">
        <v>0</v>
      </c>
      <c r="M1661" s="120">
        <f>J1661*$AI$6/200</f>
        <v>0</v>
      </c>
      <c r="N1661" s="120">
        <f t="shared" si="1387"/>
        <v>0</v>
      </c>
      <c r="O1661" s="120">
        <f t="shared" si="1382"/>
        <v>-5000</v>
      </c>
      <c r="P1661" s="154">
        <f t="shared" si="1381"/>
        <v>-5.4347826086956522E-4</v>
      </c>
      <c r="Q1661" s="154">
        <f t="shared" si="1388"/>
        <v>1.0431107491101993E-2</v>
      </c>
    </row>
    <row r="1662" spans="1:18">
      <c r="A1662" s="102">
        <v>1661</v>
      </c>
      <c r="B1662" s="151" t="s">
        <v>2134</v>
      </c>
      <c r="C1662" s="150">
        <v>42351</v>
      </c>
      <c r="D1662" s="116">
        <v>9210000</v>
      </c>
      <c r="E1662" s="116">
        <v>9195000</v>
      </c>
      <c r="F1662" s="116">
        <v>9215000</v>
      </c>
      <c r="G1662" s="116">
        <v>9210000</v>
      </c>
      <c r="H1662" s="102"/>
      <c r="I1662" s="116">
        <f t="shared" ref="I1662:I1725" si="1429">G1662*1.1</f>
        <v>10131000</v>
      </c>
      <c r="J1662" s="116">
        <f t="shared" ref="J1662:J1725" si="1430">G1662/3</f>
        <v>3070000</v>
      </c>
      <c r="K1662" s="120">
        <f t="shared" ref="K1662" si="1431">G1930</f>
        <v>11179000</v>
      </c>
      <c r="L1662" s="120">
        <f t="shared" ref="L1662" si="1432">K1662-I1662</f>
        <v>1048000</v>
      </c>
      <c r="M1662" s="120">
        <f>J1662*$AI$6/200</f>
        <v>383750</v>
      </c>
      <c r="N1662" s="120">
        <f t="shared" si="1387"/>
        <v>1431750</v>
      </c>
      <c r="O1662" s="120">
        <f t="shared" si="1382"/>
        <v>15000</v>
      </c>
      <c r="P1662" s="154">
        <f t="shared" si="1381"/>
        <v>1.6313213703099511E-3</v>
      </c>
      <c r="Q1662" s="154">
        <f t="shared" si="1388"/>
        <v>2.9504822917359981E-6</v>
      </c>
      <c r="R1662" s="102">
        <v>1</v>
      </c>
    </row>
    <row r="1663" spans="1:18">
      <c r="A1663" s="102">
        <v>1662</v>
      </c>
      <c r="B1663" s="151" t="s">
        <v>2133</v>
      </c>
      <c r="C1663" s="150">
        <v>42352</v>
      </c>
      <c r="D1663" s="116">
        <v>9165000</v>
      </c>
      <c r="E1663" s="116">
        <v>9155000</v>
      </c>
      <c r="F1663" s="116">
        <v>9205000</v>
      </c>
      <c r="G1663" s="116">
        <v>9165000</v>
      </c>
      <c r="H1663" s="102"/>
      <c r="I1663" s="152">
        <v>0</v>
      </c>
      <c r="J1663" s="152">
        <v>0</v>
      </c>
      <c r="K1663" s="152">
        <v>0</v>
      </c>
      <c r="M1663" s="120">
        <f>J1663*$AI$6/200</f>
        <v>0</v>
      </c>
      <c r="N1663" s="120">
        <f t="shared" si="1387"/>
        <v>0</v>
      </c>
      <c r="O1663" s="120">
        <f t="shared" si="1382"/>
        <v>-45000</v>
      </c>
      <c r="P1663" s="154">
        <f t="shared" si="1381"/>
        <v>-4.8859934853420191E-3</v>
      </c>
      <c r="Q1663" s="154">
        <f t="shared" si="1388"/>
        <v>2.9504822917361066E-6</v>
      </c>
    </row>
    <row r="1664" spans="1:18">
      <c r="A1664" s="102">
        <v>1663</v>
      </c>
      <c r="B1664" s="151" t="s">
        <v>2132</v>
      </c>
      <c r="C1664" s="150">
        <v>42353</v>
      </c>
      <c r="D1664" s="116">
        <v>9080000</v>
      </c>
      <c r="E1664" s="116">
        <v>9075000</v>
      </c>
      <c r="F1664" s="116">
        <v>9140000</v>
      </c>
      <c r="G1664" s="116">
        <v>9080000</v>
      </c>
      <c r="H1664" s="102"/>
      <c r="I1664" s="152">
        <v>0</v>
      </c>
      <c r="J1664" s="152">
        <v>0</v>
      </c>
      <c r="K1664" s="152">
        <v>0</v>
      </c>
      <c r="M1664" s="120">
        <f>J1664*$AI$6/200</f>
        <v>0</v>
      </c>
      <c r="N1664" s="120">
        <f t="shared" si="1387"/>
        <v>0</v>
      </c>
      <c r="O1664" s="120">
        <f t="shared" si="1382"/>
        <v>-85000</v>
      </c>
      <c r="P1664" s="154">
        <f t="shared" si="1381"/>
        <v>-9.2744135297326783E-3</v>
      </c>
      <c r="Q1664" s="154">
        <f t="shared" si="1388"/>
        <v>-5.4259311680882856E-3</v>
      </c>
    </row>
    <row r="1665" spans="1:18">
      <c r="A1665" s="102">
        <v>1664</v>
      </c>
      <c r="B1665" s="151" t="s">
        <v>2131</v>
      </c>
      <c r="C1665" s="150">
        <v>42354</v>
      </c>
      <c r="D1665" s="116">
        <v>9145000</v>
      </c>
      <c r="E1665" s="116">
        <v>9110000</v>
      </c>
      <c r="F1665" s="116">
        <v>9155000</v>
      </c>
      <c r="G1665" s="116">
        <v>9145000</v>
      </c>
      <c r="H1665" s="102"/>
      <c r="I1665" s="152">
        <v>0</v>
      </c>
      <c r="J1665" s="152">
        <v>0</v>
      </c>
      <c r="K1665" s="152">
        <v>0</v>
      </c>
      <c r="M1665" s="120">
        <f>J1665*$AI$6/200</f>
        <v>0</v>
      </c>
      <c r="N1665" s="120">
        <f t="shared" si="1387"/>
        <v>0</v>
      </c>
      <c r="O1665" s="120">
        <f t="shared" si="1382"/>
        <v>65000</v>
      </c>
      <c r="P1665" s="154">
        <f t="shared" si="1381"/>
        <v>7.1585903083700442E-3</v>
      </c>
      <c r="Q1665" s="154">
        <f t="shared" si="1388"/>
        <v>-1.3072563905634311E-2</v>
      </c>
    </row>
    <row r="1666" spans="1:18">
      <c r="A1666" s="102">
        <v>1665</v>
      </c>
      <c r="B1666" s="151" t="s">
        <v>2130</v>
      </c>
      <c r="C1666" s="150">
        <v>42355</v>
      </c>
      <c r="D1666" s="116">
        <v>9110000</v>
      </c>
      <c r="E1666" s="116">
        <v>9100000</v>
      </c>
      <c r="F1666" s="116">
        <v>9155000</v>
      </c>
      <c r="G1666" s="116">
        <v>9110000</v>
      </c>
      <c r="H1666" s="102"/>
      <c r="I1666" s="153">
        <v>0</v>
      </c>
      <c r="J1666" s="153">
        <v>0</v>
      </c>
      <c r="K1666" s="153">
        <v>0</v>
      </c>
      <c r="M1666" s="120">
        <f>J1666*$AI$6/200</f>
        <v>0</v>
      </c>
      <c r="N1666" s="120">
        <f t="shared" si="1387"/>
        <v>0</v>
      </c>
      <c r="O1666" s="120">
        <f t="shared" si="1382"/>
        <v>-35000</v>
      </c>
      <c r="P1666" s="154">
        <f t="shared" si="1381"/>
        <v>-3.8272279934390375E-3</v>
      </c>
      <c r="Q1666" s="154">
        <f t="shared" si="1388"/>
        <v>-5.913973597264267E-3</v>
      </c>
    </row>
    <row r="1667" spans="1:18">
      <c r="A1667" s="102">
        <v>1666</v>
      </c>
      <c r="B1667" s="151" t="s">
        <v>2129</v>
      </c>
      <c r="C1667" s="150">
        <v>42357</v>
      </c>
      <c r="D1667" s="116">
        <v>9170000</v>
      </c>
      <c r="E1667" s="116">
        <v>9135000</v>
      </c>
      <c r="F1667" s="116">
        <v>9175000</v>
      </c>
      <c r="G1667" s="116">
        <v>9170000</v>
      </c>
      <c r="H1667" s="102"/>
      <c r="I1667" s="116">
        <f t="shared" ref="I1667:I1730" si="1433">G1667*1.1</f>
        <v>10087000</v>
      </c>
      <c r="J1667" s="116">
        <f t="shared" ref="J1667:J1730" si="1434">G1667/3</f>
        <v>3056666.6666666665</v>
      </c>
      <c r="K1667" s="120">
        <f t="shared" ref="K1667" si="1435">G1935</f>
        <v>11160000</v>
      </c>
      <c r="L1667" s="120">
        <f t="shared" ref="L1667" si="1436">K1667-I1667</f>
        <v>1073000</v>
      </c>
      <c r="M1667" s="120">
        <f>J1667*$AI$6/200</f>
        <v>382083.33333333326</v>
      </c>
      <c r="N1667" s="120">
        <f t="shared" si="1387"/>
        <v>1455083.3333333333</v>
      </c>
      <c r="O1667" s="120">
        <f t="shared" si="1382"/>
        <v>60000</v>
      </c>
      <c r="P1667" s="154">
        <f t="shared" ref="P1667:P1730" si="1437">O1667/G1666</f>
        <v>6.5861690450054883E-3</v>
      </c>
      <c r="Q1667" s="154">
        <f t="shared" si="1388"/>
        <v>-9.1977233298337416E-3</v>
      </c>
      <c r="R1667" s="102">
        <v>1</v>
      </c>
    </row>
    <row r="1668" spans="1:18">
      <c r="A1668" s="102">
        <v>1667</v>
      </c>
      <c r="B1668" s="151" t="s">
        <v>2128</v>
      </c>
      <c r="C1668" s="150">
        <v>42358</v>
      </c>
      <c r="D1668" s="116">
        <v>9175000</v>
      </c>
      <c r="E1668" s="116">
        <v>9160000</v>
      </c>
      <c r="F1668" s="116">
        <v>9185000</v>
      </c>
      <c r="G1668" s="116">
        <v>9175000</v>
      </c>
      <c r="H1668" s="102"/>
      <c r="I1668" s="152">
        <v>0</v>
      </c>
      <c r="J1668" s="152">
        <v>0</v>
      </c>
      <c r="K1668" s="152">
        <v>0</v>
      </c>
      <c r="M1668" s="120">
        <f>J1668*$AI$6/200</f>
        <v>0</v>
      </c>
      <c r="N1668" s="120">
        <f t="shared" si="1387"/>
        <v>0</v>
      </c>
      <c r="O1668" s="120">
        <f t="shared" ref="O1668:O1731" si="1438">G1668-G1667</f>
        <v>5000</v>
      </c>
      <c r="P1668" s="154">
        <f t="shared" si="1437"/>
        <v>5.4525627044711017E-4</v>
      </c>
      <c r="Q1668" s="154">
        <f t="shared" si="1388"/>
        <v>-4.2428756551382042E-3</v>
      </c>
    </row>
    <row r="1669" spans="1:18">
      <c r="A1669" s="102">
        <v>1668</v>
      </c>
      <c r="B1669" s="151" t="s">
        <v>2127</v>
      </c>
      <c r="C1669" s="150">
        <v>42359</v>
      </c>
      <c r="D1669" s="116">
        <v>9235000</v>
      </c>
      <c r="E1669" s="116">
        <v>9180000</v>
      </c>
      <c r="F1669" s="116">
        <v>9240000</v>
      </c>
      <c r="G1669" s="116">
        <v>9235000</v>
      </c>
      <c r="H1669" s="102"/>
      <c r="I1669" s="152">
        <v>0</v>
      </c>
      <c r="J1669" s="152">
        <v>0</v>
      </c>
      <c r="K1669" s="152">
        <v>0</v>
      </c>
      <c r="M1669" s="120">
        <f>J1669*$AI$6/200</f>
        <v>0</v>
      </c>
      <c r="N1669" s="120">
        <f t="shared" si="1387"/>
        <v>0</v>
      </c>
      <c r="O1669" s="120">
        <f t="shared" si="1438"/>
        <v>60000</v>
      </c>
      <c r="P1669" s="154">
        <f t="shared" si="1437"/>
        <v>6.5395095367847414E-3</v>
      </c>
      <c r="Q1669" s="154">
        <f t="shared" si="1388"/>
        <v>1.1883741006509267E-3</v>
      </c>
    </row>
    <row r="1670" spans="1:18">
      <c r="A1670" s="102">
        <v>1669</v>
      </c>
      <c r="B1670" s="151" t="s">
        <v>2126</v>
      </c>
      <c r="C1670" s="150">
        <v>42360</v>
      </c>
      <c r="D1670" s="116">
        <v>9255000</v>
      </c>
      <c r="E1670" s="116">
        <v>9225000</v>
      </c>
      <c r="F1670" s="116">
        <v>9270000</v>
      </c>
      <c r="G1670" s="116">
        <v>9255000</v>
      </c>
      <c r="H1670" s="102"/>
      <c r="I1670" s="152">
        <v>0</v>
      </c>
      <c r="J1670" s="152">
        <v>0</v>
      </c>
      <c r="K1670" s="152">
        <v>0</v>
      </c>
      <c r="M1670" s="120">
        <f>J1670*$AI$6/200</f>
        <v>0</v>
      </c>
      <c r="N1670" s="120">
        <f t="shared" si="1387"/>
        <v>0</v>
      </c>
      <c r="O1670" s="120">
        <f t="shared" si="1438"/>
        <v>20000</v>
      </c>
      <c r="P1670" s="154">
        <f t="shared" si="1437"/>
        <v>2.1656740660530591E-3</v>
      </c>
      <c r="Q1670" s="154">
        <f t="shared" si="1388"/>
        <v>1.7002297167168345E-2</v>
      </c>
    </row>
    <row r="1671" spans="1:18">
      <c r="A1671" s="102">
        <v>1670</v>
      </c>
      <c r="B1671" s="151" t="s">
        <v>2125</v>
      </c>
      <c r="C1671" s="150">
        <v>42361</v>
      </c>
      <c r="D1671" s="116">
        <v>9285000</v>
      </c>
      <c r="E1671" s="116">
        <v>9235000</v>
      </c>
      <c r="F1671" s="116">
        <v>9295000</v>
      </c>
      <c r="G1671" s="116">
        <v>9285000</v>
      </c>
      <c r="H1671" s="102"/>
      <c r="I1671" s="153">
        <v>0</v>
      </c>
      <c r="J1671" s="153">
        <v>0</v>
      </c>
      <c r="K1671" s="153">
        <v>0</v>
      </c>
      <c r="M1671" s="120">
        <f>J1671*$AI$6/200</f>
        <v>0</v>
      </c>
      <c r="N1671" s="120">
        <f t="shared" si="1387"/>
        <v>0</v>
      </c>
      <c r="O1671" s="120">
        <f t="shared" si="1438"/>
        <v>30000</v>
      </c>
      <c r="P1671" s="154">
        <f t="shared" si="1437"/>
        <v>3.2414910858995136E-3</v>
      </c>
      <c r="Q1671" s="154">
        <f t="shared" si="1388"/>
        <v>1.2009380924851362E-2</v>
      </c>
    </row>
    <row r="1672" spans="1:18">
      <c r="A1672" s="102">
        <v>1671</v>
      </c>
      <c r="B1672" s="151" t="s">
        <v>2124</v>
      </c>
      <c r="C1672" s="150">
        <v>42362</v>
      </c>
      <c r="D1672" s="116">
        <v>9320000</v>
      </c>
      <c r="E1672" s="116">
        <v>9295000</v>
      </c>
      <c r="F1672" s="116">
        <v>9335000</v>
      </c>
      <c r="G1672" s="116">
        <v>9320000</v>
      </c>
      <c r="H1672" s="102"/>
      <c r="I1672" s="116">
        <f t="shared" ref="I1672:I1735" si="1439">G1672*1.1</f>
        <v>10252000</v>
      </c>
      <c r="J1672" s="116">
        <f t="shared" ref="J1672:J1735" si="1440">G1672/3</f>
        <v>3106666.6666666665</v>
      </c>
      <c r="K1672" s="120">
        <f t="shared" ref="K1672" si="1441">G1940</f>
        <v>11099000</v>
      </c>
      <c r="L1672" s="120">
        <f t="shared" ref="L1672" si="1442">K1672-I1672</f>
        <v>847000</v>
      </c>
      <c r="M1672" s="120">
        <f>J1672*$AI$6/200</f>
        <v>388333.33333333326</v>
      </c>
      <c r="N1672" s="120">
        <f t="shared" ref="N1672:N1735" si="1443">L1672+M1672</f>
        <v>1235333.3333333333</v>
      </c>
      <c r="O1672" s="120">
        <f t="shared" si="1438"/>
        <v>35000</v>
      </c>
      <c r="P1672" s="154">
        <f t="shared" si="1437"/>
        <v>3.7695207323640281E-3</v>
      </c>
      <c r="Q1672" s="154">
        <f t="shared" ref="Q1672:Q1735" si="1444">SUM(P1667:P1671)</f>
        <v>1.9078100004189909E-2</v>
      </c>
      <c r="R1672" s="102">
        <v>1</v>
      </c>
    </row>
    <row r="1673" spans="1:18">
      <c r="A1673" s="102">
        <v>1672</v>
      </c>
      <c r="B1673" s="151" t="s">
        <v>2123</v>
      </c>
      <c r="C1673" s="150">
        <v>42364</v>
      </c>
      <c r="D1673" s="116">
        <v>9420000</v>
      </c>
      <c r="E1673" s="116">
        <v>9335000</v>
      </c>
      <c r="F1673" s="116">
        <v>9430000</v>
      </c>
      <c r="G1673" s="116">
        <v>9420000</v>
      </c>
      <c r="H1673" s="102"/>
      <c r="I1673" s="152">
        <v>0</v>
      </c>
      <c r="J1673" s="152">
        <v>0</v>
      </c>
      <c r="K1673" s="152">
        <v>0</v>
      </c>
      <c r="M1673" s="120">
        <f>J1673*$AI$6/200</f>
        <v>0</v>
      </c>
      <c r="N1673" s="120">
        <f t="shared" si="1443"/>
        <v>0</v>
      </c>
      <c r="O1673" s="120">
        <f t="shared" si="1438"/>
        <v>100000</v>
      </c>
      <c r="P1673" s="154">
        <f t="shared" si="1437"/>
        <v>1.0729613733905579E-2</v>
      </c>
      <c r="Q1673" s="154">
        <f t="shared" si="1444"/>
        <v>1.6261451691548454E-2</v>
      </c>
    </row>
    <row r="1674" spans="1:18">
      <c r="A1674" s="102">
        <v>1673</v>
      </c>
      <c r="B1674" s="151" t="s">
        <v>2122</v>
      </c>
      <c r="C1674" s="150">
        <v>42365</v>
      </c>
      <c r="D1674" s="116">
        <v>9420000</v>
      </c>
      <c r="E1674" s="116">
        <v>9395000</v>
      </c>
      <c r="F1674" s="116">
        <v>9440000</v>
      </c>
      <c r="G1674" s="116">
        <v>9420000</v>
      </c>
      <c r="H1674" s="102"/>
      <c r="I1674" s="152">
        <v>0</v>
      </c>
      <c r="J1674" s="152">
        <v>0</v>
      </c>
      <c r="K1674" s="152">
        <v>0</v>
      </c>
      <c r="M1674" s="120">
        <f>J1674*$AI$6/200</f>
        <v>0</v>
      </c>
      <c r="N1674" s="120">
        <f t="shared" si="1443"/>
        <v>0</v>
      </c>
      <c r="O1674" s="120">
        <f t="shared" si="1438"/>
        <v>0</v>
      </c>
      <c r="P1674" s="154">
        <f t="shared" si="1437"/>
        <v>0</v>
      </c>
      <c r="Q1674" s="154">
        <f t="shared" si="1444"/>
        <v>2.6445809155006925E-2</v>
      </c>
    </row>
    <row r="1675" spans="1:18">
      <c r="A1675" s="102">
        <v>1674</v>
      </c>
      <c r="B1675" s="151" t="s">
        <v>2121</v>
      </c>
      <c r="C1675" s="150">
        <v>42366</v>
      </c>
      <c r="D1675" s="116">
        <v>9345000</v>
      </c>
      <c r="E1675" s="116">
        <v>9345000</v>
      </c>
      <c r="F1675" s="116">
        <v>9415000</v>
      </c>
      <c r="G1675" s="116">
        <v>9345000</v>
      </c>
      <c r="H1675" s="102"/>
      <c r="I1675" s="152">
        <v>0</v>
      </c>
      <c r="J1675" s="152">
        <v>0</v>
      </c>
      <c r="K1675" s="152">
        <v>0</v>
      </c>
      <c r="M1675" s="120">
        <f>J1675*$AI$6/200</f>
        <v>0</v>
      </c>
      <c r="N1675" s="120">
        <f t="shared" si="1443"/>
        <v>0</v>
      </c>
      <c r="O1675" s="120">
        <f t="shared" si="1438"/>
        <v>-75000</v>
      </c>
      <c r="P1675" s="154">
        <f t="shared" si="1437"/>
        <v>-7.9617834394904458E-3</v>
      </c>
      <c r="Q1675" s="154">
        <f t="shared" si="1444"/>
        <v>1.9906299618222177E-2</v>
      </c>
    </row>
    <row r="1676" spans="1:18">
      <c r="A1676" s="102">
        <v>1675</v>
      </c>
      <c r="B1676" s="151" t="s">
        <v>2120</v>
      </c>
      <c r="C1676" s="150">
        <v>42367</v>
      </c>
      <c r="D1676" s="116">
        <v>9355000</v>
      </c>
      <c r="E1676" s="116">
        <v>9350000</v>
      </c>
      <c r="F1676" s="116">
        <v>9355000</v>
      </c>
      <c r="G1676" s="116">
        <v>9355000</v>
      </c>
      <c r="H1676" s="102"/>
      <c r="I1676" s="153">
        <v>0</v>
      </c>
      <c r="J1676" s="153">
        <v>0</v>
      </c>
      <c r="K1676" s="153">
        <v>0</v>
      </c>
      <c r="M1676" s="120">
        <f>J1676*$AI$6/200</f>
        <v>0</v>
      </c>
      <c r="N1676" s="120">
        <f t="shared" si="1443"/>
        <v>0</v>
      </c>
      <c r="O1676" s="120">
        <f t="shared" si="1438"/>
        <v>10000</v>
      </c>
      <c r="P1676" s="154">
        <f t="shared" si="1437"/>
        <v>1.0700909577314071E-3</v>
      </c>
      <c r="Q1676" s="154">
        <f t="shared" si="1444"/>
        <v>9.7788421126786731E-3</v>
      </c>
    </row>
    <row r="1677" spans="1:18">
      <c r="A1677" s="102">
        <v>1676</v>
      </c>
      <c r="B1677" s="151" t="s">
        <v>2119</v>
      </c>
      <c r="C1677" s="150">
        <v>42368</v>
      </c>
      <c r="D1677" s="116">
        <v>9315000</v>
      </c>
      <c r="E1677" s="116">
        <v>9295000</v>
      </c>
      <c r="F1677" s="116">
        <v>9340000</v>
      </c>
      <c r="G1677" s="116">
        <v>9315000</v>
      </c>
      <c r="H1677" s="102"/>
      <c r="I1677" s="116">
        <f t="shared" ref="I1677:I1740" si="1445">G1677*1.1</f>
        <v>10246500</v>
      </c>
      <c r="J1677" s="116">
        <f t="shared" ref="J1677:J1740" si="1446">G1677/3</f>
        <v>3105000</v>
      </c>
      <c r="K1677" s="120">
        <f t="shared" ref="K1677" si="1447">G1945</f>
        <v>11003000</v>
      </c>
      <c r="L1677" s="120">
        <f t="shared" ref="L1677" si="1448">K1677-I1677</f>
        <v>756500</v>
      </c>
      <c r="M1677" s="120">
        <f>J1677*$AI$6/200</f>
        <v>388125</v>
      </c>
      <c r="N1677" s="120">
        <f t="shared" si="1443"/>
        <v>1144625</v>
      </c>
      <c r="O1677" s="120">
        <f t="shared" si="1438"/>
        <v>-40000</v>
      </c>
      <c r="P1677" s="154">
        <f t="shared" si="1437"/>
        <v>-4.27578834847675E-3</v>
      </c>
      <c r="Q1677" s="154">
        <f t="shared" si="1444"/>
        <v>7.6074419845105681E-3</v>
      </c>
      <c r="R1677" s="102">
        <v>1</v>
      </c>
    </row>
    <row r="1678" spans="1:18">
      <c r="A1678" s="102">
        <v>1677</v>
      </c>
      <c r="B1678" s="151" t="s">
        <v>2118</v>
      </c>
      <c r="C1678" s="150">
        <v>42369</v>
      </c>
      <c r="D1678" s="116">
        <v>9335000</v>
      </c>
      <c r="E1678" s="116">
        <v>9325000</v>
      </c>
      <c r="F1678" s="116">
        <v>9340000</v>
      </c>
      <c r="G1678" s="116">
        <v>9335000</v>
      </c>
      <c r="H1678" s="102"/>
      <c r="I1678" s="152">
        <v>0</v>
      </c>
      <c r="J1678" s="152">
        <v>0</v>
      </c>
      <c r="K1678" s="152">
        <v>0</v>
      </c>
      <c r="M1678" s="120">
        <f>J1678*$AI$6/200</f>
        <v>0</v>
      </c>
      <c r="N1678" s="120">
        <f t="shared" si="1443"/>
        <v>0</v>
      </c>
      <c r="O1678" s="120">
        <f t="shared" si="1438"/>
        <v>20000</v>
      </c>
      <c r="P1678" s="154">
        <f t="shared" si="1437"/>
        <v>2.1470746108427268E-3</v>
      </c>
      <c r="Q1678" s="154">
        <f t="shared" si="1444"/>
        <v>-4.378670963302092E-4</v>
      </c>
    </row>
    <row r="1679" spans="1:18">
      <c r="A1679" s="102">
        <v>1678</v>
      </c>
      <c r="B1679" s="151" t="s">
        <v>2117</v>
      </c>
      <c r="C1679" s="150">
        <v>42371</v>
      </c>
      <c r="D1679" s="116">
        <v>9310000</v>
      </c>
      <c r="E1679" s="116">
        <v>9300000</v>
      </c>
      <c r="F1679" s="116">
        <v>9335000</v>
      </c>
      <c r="G1679" s="116">
        <v>9310000</v>
      </c>
      <c r="H1679" s="102"/>
      <c r="I1679" s="152">
        <v>0</v>
      </c>
      <c r="J1679" s="152">
        <v>0</v>
      </c>
      <c r="K1679" s="152">
        <v>0</v>
      </c>
      <c r="M1679" s="120">
        <f>J1679*$AI$6/200</f>
        <v>0</v>
      </c>
      <c r="N1679" s="120">
        <f t="shared" si="1443"/>
        <v>0</v>
      </c>
      <c r="O1679" s="120">
        <f t="shared" si="1438"/>
        <v>-25000</v>
      </c>
      <c r="P1679" s="154">
        <f t="shared" si="1437"/>
        <v>-2.6780931976432779E-3</v>
      </c>
      <c r="Q1679" s="154">
        <f t="shared" si="1444"/>
        <v>-9.0204062193930609E-3</v>
      </c>
    </row>
    <row r="1680" spans="1:18">
      <c r="A1680" s="102">
        <v>1679</v>
      </c>
      <c r="B1680" s="151" t="s">
        <v>2116</v>
      </c>
      <c r="C1680" s="150">
        <v>42372</v>
      </c>
      <c r="D1680" s="116">
        <v>9340000</v>
      </c>
      <c r="E1680" s="116">
        <v>9310000</v>
      </c>
      <c r="F1680" s="116">
        <v>9350000</v>
      </c>
      <c r="G1680" s="116">
        <v>9340000</v>
      </c>
      <c r="H1680" s="102"/>
      <c r="I1680" s="152">
        <v>0</v>
      </c>
      <c r="J1680" s="152">
        <v>0</v>
      </c>
      <c r="K1680" s="152">
        <v>0</v>
      </c>
      <c r="M1680" s="120">
        <f>J1680*$AI$6/200</f>
        <v>0</v>
      </c>
      <c r="N1680" s="120">
        <f t="shared" si="1443"/>
        <v>0</v>
      </c>
      <c r="O1680" s="120">
        <f t="shared" si="1438"/>
        <v>30000</v>
      </c>
      <c r="P1680" s="154">
        <f t="shared" si="1437"/>
        <v>3.22234156820623E-3</v>
      </c>
      <c r="Q1680" s="154">
        <f t="shared" si="1444"/>
        <v>-1.1698499417036339E-2</v>
      </c>
    </row>
    <row r="1681" spans="1:18">
      <c r="A1681" s="102">
        <v>1680</v>
      </c>
      <c r="B1681" s="151" t="s">
        <v>2115</v>
      </c>
      <c r="C1681" s="150">
        <v>42373</v>
      </c>
      <c r="D1681" s="116">
        <v>9400000</v>
      </c>
      <c r="E1681" s="116">
        <v>9350000</v>
      </c>
      <c r="F1681" s="116">
        <v>9435000</v>
      </c>
      <c r="G1681" s="116">
        <v>9400000</v>
      </c>
      <c r="H1681" s="102"/>
      <c r="I1681" s="153">
        <v>0</v>
      </c>
      <c r="J1681" s="153">
        <v>0</v>
      </c>
      <c r="K1681" s="153">
        <v>0</v>
      </c>
      <c r="M1681" s="120">
        <f>J1681*$AI$6/200</f>
        <v>0</v>
      </c>
      <c r="N1681" s="120">
        <f t="shared" si="1443"/>
        <v>0</v>
      </c>
      <c r="O1681" s="120">
        <f t="shared" si="1438"/>
        <v>60000</v>
      </c>
      <c r="P1681" s="154">
        <f t="shared" si="1437"/>
        <v>6.4239828693790149E-3</v>
      </c>
      <c r="Q1681" s="154">
        <f t="shared" si="1444"/>
        <v>-5.143744093396639E-4</v>
      </c>
    </row>
    <row r="1682" spans="1:18">
      <c r="A1682" s="102">
        <v>1681</v>
      </c>
      <c r="B1682" s="151" t="s">
        <v>2114</v>
      </c>
      <c r="C1682" s="150">
        <v>42374</v>
      </c>
      <c r="D1682" s="116">
        <v>9400000</v>
      </c>
      <c r="E1682" s="116">
        <v>9390000</v>
      </c>
      <c r="F1682" s="116">
        <v>9430000</v>
      </c>
      <c r="G1682" s="116">
        <v>9400000</v>
      </c>
      <c r="H1682" s="102"/>
      <c r="I1682" s="116">
        <f t="shared" ref="I1682:I1745" si="1449">G1682*1.1</f>
        <v>10340000</v>
      </c>
      <c r="J1682" s="116">
        <f t="shared" ref="J1682:J1745" si="1450">G1682/3</f>
        <v>3133333.3333333335</v>
      </c>
      <c r="K1682" s="120">
        <f t="shared" ref="K1682" si="1451">G1950</f>
        <v>11048000</v>
      </c>
      <c r="L1682" s="120">
        <f t="shared" ref="L1682" si="1452">K1682-I1682</f>
        <v>708000</v>
      </c>
      <c r="M1682" s="120">
        <f>J1682*$AI$6/200</f>
        <v>391666.66666666674</v>
      </c>
      <c r="N1682" s="120">
        <f t="shared" si="1443"/>
        <v>1099666.6666666667</v>
      </c>
      <c r="O1682" s="120">
        <f t="shared" si="1438"/>
        <v>0</v>
      </c>
      <c r="P1682" s="154">
        <f t="shared" si="1437"/>
        <v>0</v>
      </c>
      <c r="Q1682" s="154">
        <f t="shared" si="1444"/>
        <v>4.8395175023079433E-3</v>
      </c>
      <c r="R1682" s="102">
        <v>1</v>
      </c>
    </row>
    <row r="1683" spans="1:18">
      <c r="A1683" s="102">
        <v>1682</v>
      </c>
      <c r="B1683" s="151" t="s">
        <v>2113</v>
      </c>
      <c r="C1683" s="150">
        <v>42375</v>
      </c>
      <c r="D1683" s="116">
        <v>9460000</v>
      </c>
      <c r="E1683" s="116">
        <v>9430000</v>
      </c>
      <c r="F1683" s="116">
        <v>9475000</v>
      </c>
      <c r="G1683" s="116">
        <v>9460000</v>
      </c>
      <c r="H1683" s="102"/>
      <c r="I1683" s="152">
        <v>0</v>
      </c>
      <c r="J1683" s="152">
        <v>0</v>
      </c>
      <c r="K1683" s="152">
        <v>0</v>
      </c>
      <c r="M1683" s="120">
        <f>J1683*$AI$6/200</f>
        <v>0</v>
      </c>
      <c r="N1683" s="120">
        <f t="shared" si="1443"/>
        <v>0</v>
      </c>
      <c r="O1683" s="120">
        <f t="shared" si="1438"/>
        <v>60000</v>
      </c>
      <c r="P1683" s="154">
        <f t="shared" si="1437"/>
        <v>6.382978723404255E-3</v>
      </c>
      <c r="Q1683" s="154">
        <f t="shared" si="1444"/>
        <v>9.1153058507846933E-3</v>
      </c>
    </row>
    <row r="1684" spans="1:18">
      <c r="A1684" s="102">
        <v>1683</v>
      </c>
      <c r="B1684" s="151" t="s">
        <v>2112</v>
      </c>
      <c r="C1684" s="150">
        <v>42376</v>
      </c>
      <c r="D1684" s="116">
        <v>9540000</v>
      </c>
      <c r="E1684" s="116">
        <v>9465000</v>
      </c>
      <c r="F1684" s="116">
        <v>9540000</v>
      </c>
      <c r="G1684" s="116">
        <v>9540000</v>
      </c>
      <c r="H1684" s="102"/>
      <c r="I1684" s="152">
        <v>0</v>
      </c>
      <c r="J1684" s="152">
        <v>0</v>
      </c>
      <c r="K1684" s="152">
        <v>0</v>
      </c>
      <c r="M1684" s="120">
        <f>J1684*$AI$6/200</f>
        <v>0</v>
      </c>
      <c r="N1684" s="120">
        <f t="shared" si="1443"/>
        <v>0</v>
      </c>
      <c r="O1684" s="120">
        <f t="shared" si="1438"/>
        <v>80000</v>
      </c>
      <c r="P1684" s="154">
        <f t="shared" si="1437"/>
        <v>8.4566596194503175E-3</v>
      </c>
      <c r="Q1684" s="154">
        <f t="shared" si="1444"/>
        <v>1.3351209963346222E-2</v>
      </c>
    </row>
    <row r="1685" spans="1:18">
      <c r="A1685" s="102">
        <v>1684</v>
      </c>
      <c r="B1685" s="151" t="s">
        <v>2111</v>
      </c>
      <c r="C1685" s="150">
        <v>42378</v>
      </c>
      <c r="D1685" s="116">
        <v>9655000</v>
      </c>
      <c r="E1685" s="116">
        <v>9555000</v>
      </c>
      <c r="F1685" s="116">
        <v>9670000</v>
      </c>
      <c r="G1685" s="116">
        <v>9655000</v>
      </c>
      <c r="H1685" s="102"/>
      <c r="I1685" s="152">
        <v>0</v>
      </c>
      <c r="J1685" s="152">
        <v>0</v>
      </c>
      <c r="K1685" s="152">
        <v>0</v>
      </c>
      <c r="M1685" s="120">
        <f>J1685*$AI$6/200</f>
        <v>0</v>
      </c>
      <c r="N1685" s="120">
        <f t="shared" si="1443"/>
        <v>0</v>
      </c>
      <c r="O1685" s="120">
        <f t="shared" si="1438"/>
        <v>115000</v>
      </c>
      <c r="P1685" s="154">
        <f t="shared" si="1437"/>
        <v>1.2054507337526206E-2</v>
      </c>
      <c r="Q1685" s="154">
        <f t="shared" si="1444"/>
        <v>2.4485962780439817E-2</v>
      </c>
    </row>
    <row r="1686" spans="1:18">
      <c r="A1686" s="102">
        <v>1685</v>
      </c>
      <c r="B1686" s="151" t="s">
        <v>2110</v>
      </c>
      <c r="C1686" s="150">
        <v>42379</v>
      </c>
      <c r="D1686" s="116">
        <v>9600000</v>
      </c>
      <c r="E1686" s="116">
        <v>9580000</v>
      </c>
      <c r="F1686" s="116">
        <v>9660000</v>
      </c>
      <c r="G1686" s="116">
        <v>9600000</v>
      </c>
      <c r="H1686" s="102"/>
      <c r="I1686" s="153">
        <v>0</v>
      </c>
      <c r="J1686" s="153">
        <v>0</v>
      </c>
      <c r="K1686" s="153">
        <v>0</v>
      </c>
      <c r="M1686" s="120">
        <f>J1686*$AI$6/200</f>
        <v>0</v>
      </c>
      <c r="N1686" s="120">
        <f t="shared" si="1443"/>
        <v>0</v>
      </c>
      <c r="O1686" s="120">
        <f t="shared" si="1438"/>
        <v>-55000</v>
      </c>
      <c r="P1686" s="154">
        <f t="shared" si="1437"/>
        <v>-5.6965302951838426E-3</v>
      </c>
      <c r="Q1686" s="154">
        <f t="shared" si="1444"/>
        <v>3.3318128549759796E-2</v>
      </c>
    </row>
    <row r="1687" spans="1:18">
      <c r="A1687" s="102">
        <v>1686</v>
      </c>
      <c r="B1687" s="151" t="s">
        <v>2109</v>
      </c>
      <c r="C1687" s="150">
        <v>42380</v>
      </c>
      <c r="D1687" s="116">
        <v>9485000</v>
      </c>
      <c r="E1687" s="116">
        <v>9470000</v>
      </c>
      <c r="F1687" s="116">
        <v>9575000</v>
      </c>
      <c r="G1687" s="116">
        <v>9485000</v>
      </c>
      <c r="H1687" s="102"/>
      <c r="I1687" s="116">
        <f t="shared" ref="I1687:I1750" si="1453">G1687*1.1</f>
        <v>10433500</v>
      </c>
      <c r="J1687" s="116">
        <f t="shared" ref="J1687:J1750" si="1454">G1687/3</f>
        <v>3161666.6666666665</v>
      </c>
      <c r="K1687" s="120">
        <f t="shared" ref="K1687" si="1455">G1955</f>
        <v>11316000</v>
      </c>
      <c r="L1687" s="120">
        <f t="shared" ref="L1687" si="1456">K1687-I1687</f>
        <v>882500</v>
      </c>
      <c r="M1687" s="120">
        <f>J1687*$AI$6/200</f>
        <v>395208.33333333326</v>
      </c>
      <c r="N1687" s="120">
        <f t="shared" si="1443"/>
        <v>1277708.3333333333</v>
      </c>
      <c r="O1687" s="120">
        <f t="shared" si="1438"/>
        <v>-115000</v>
      </c>
      <c r="P1687" s="154">
        <f t="shared" si="1437"/>
        <v>-1.1979166666666667E-2</v>
      </c>
      <c r="Q1687" s="154">
        <f t="shared" si="1444"/>
        <v>2.119761538519694E-2</v>
      </c>
      <c r="R1687" s="102">
        <v>1</v>
      </c>
    </row>
    <row r="1688" spans="1:18">
      <c r="A1688" s="102">
        <v>1687</v>
      </c>
      <c r="B1688" s="151" t="s">
        <v>2108</v>
      </c>
      <c r="C1688" s="150">
        <v>42381</v>
      </c>
      <c r="D1688" s="116">
        <v>9385000</v>
      </c>
      <c r="E1688" s="116">
        <v>9385000</v>
      </c>
      <c r="F1688" s="116">
        <v>9445000</v>
      </c>
      <c r="G1688" s="116">
        <v>9385000</v>
      </c>
      <c r="H1688" s="102"/>
      <c r="I1688" s="152">
        <v>0</v>
      </c>
      <c r="J1688" s="152">
        <v>0</v>
      </c>
      <c r="K1688" s="152">
        <v>0</v>
      </c>
      <c r="M1688" s="120">
        <f>J1688*$AI$6/200</f>
        <v>0</v>
      </c>
      <c r="N1688" s="120">
        <f t="shared" si="1443"/>
        <v>0</v>
      </c>
      <c r="O1688" s="120">
        <f t="shared" si="1438"/>
        <v>-100000</v>
      </c>
      <c r="P1688" s="154">
        <f t="shared" si="1437"/>
        <v>-1.0542962572482868E-2</v>
      </c>
      <c r="Q1688" s="154">
        <f t="shared" si="1444"/>
        <v>9.2184487185302724E-3</v>
      </c>
    </row>
    <row r="1689" spans="1:18">
      <c r="A1689" s="102">
        <v>1688</v>
      </c>
      <c r="B1689" s="151" t="s">
        <v>2107</v>
      </c>
      <c r="C1689" s="150">
        <v>42382</v>
      </c>
      <c r="D1689" s="116">
        <v>9345000</v>
      </c>
      <c r="E1689" s="116">
        <v>9280000</v>
      </c>
      <c r="F1689" s="116">
        <v>9355000</v>
      </c>
      <c r="G1689" s="116">
        <v>9345000</v>
      </c>
      <c r="H1689" s="102"/>
      <c r="I1689" s="152">
        <v>0</v>
      </c>
      <c r="J1689" s="152">
        <v>0</v>
      </c>
      <c r="K1689" s="152">
        <v>0</v>
      </c>
      <c r="M1689" s="120">
        <f>J1689*$AI$6/200</f>
        <v>0</v>
      </c>
      <c r="N1689" s="120">
        <f t="shared" si="1443"/>
        <v>0</v>
      </c>
      <c r="O1689" s="120">
        <f t="shared" si="1438"/>
        <v>-40000</v>
      </c>
      <c r="P1689" s="154">
        <f t="shared" si="1437"/>
        <v>-4.2621204049014382E-3</v>
      </c>
      <c r="Q1689" s="154">
        <f t="shared" si="1444"/>
        <v>-7.7074925773568548E-3</v>
      </c>
    </row>
    <row r="1690" spans="1:18">
      <c r="A1690" s="102">
        <v>1689</v>
      </c>
      <c r="B1690" s="151" t="s">
        <v>2106</v>
      </c>
      <c r="C1690" s="150">
        <v>42383</v>
      </c>
      <c r="D1690" s="116">
        <v>9305000</v>
      </c>
      <c r="E1690" s="116">
        <v>9290000</v>
      </c>
      <c r="F1690" s="116">
        <v>9345000</v>
      </c>
      <c r="G1690" s="116">
        <v>9305000</v>
      </c>
      <c r="H1690" s="102"/>
      <c r="I1690" s="152">
        <v>0</v>
      </c>
      <c r="J1690" s="152">
        <v>0</v>
      </c>
      <c r="K1690" s="152">
        <v>0</v>
      </c>
      <c r="M1690" s="120">
        <f>J1690*$AI$6/200</f>
        <v>0</v>
      </c>
      <c r="N1690" s="120">
        <f t="shared" si="1443"/>
        <v>0</v>
      </c>
      <c r="O1690" s="120">
        <f t="shared" si="1438"/>
        <v>-40000</v>
      </c>
      <c r="P1690" s="154">
        <f t="shared" si="1437"/>
        <v>-4.2803638309256284E-3</v>
      </c>
      <c r="Q1690" s="154">
        <f t="shared" si="1444"/>
        <v>-2.0426272601708609E-2</v>
      </c>
    </row>
    <row r="1691" spans="1:18">
      <c r="A1691" s="102">
        <v>1690</v>
      </c>
      <c r="B1691" s="151" t="s">
        <v>2105</v>
      </c>
      <c r="C1691" s="150">
        <v>42385</v>
      </c>
      <c r="D1691" s="116">
        <v>9180000</v>
      </c>
      <c r="E1691" s="116">
        <v>9160000</v>
      </c>
      <c r="F1691" s="116">
        <v>9240000</v>
      </c>
      <c r="G1691" s="116">
        <v>9180000</v>
      </c>
      <c r="H1691" s="102"/>
      <c r="I1691" s="153">
        <v>0</v>
      </c>
      <c r="J1691" s="153">
        <v>0</v>
      </c>
      <c r="K1691" s="153">
        <v>0</v>
      </c>
      <c r="M1691" s="120">
        <f>J1691*$AI$6/200</f>
        <v>0</v>
      </c>
      <c r="N1691" s="120">
        <f t="shared" si="1443"/>
        <v>0</v>
      </c>
      <c r="O1691" s="120">
        <f t="shared" si="1438"/>
        <v>-125000</v>
      </c>
      <c r="P1691" s="154">
        <f t="shared" si="1437"/>
        <v>-1.3433637829124127E-2</v>
      </c>
      <c r="Q1691" s="154">
        <f t="shared" si="1444"/>
        <v>-3.6761143770160445E-2</v>
      </c>
    </row>
    <row r="1692" spans="1:18">
      <c r="A1692" s="102">
        <v>1691</v>
      </c>
      <c r="B1692" s="151" t="s">
        <v>2104</v>
      </c>
      <c r="C1692" s="150">
        <v>42386</v>
      </c>
      <c r="D1692" s="116">
        <v>9270000</v>
      </c>
      <c r="E1692" s="116">
        <v>9155000</v>
      </c>
      <c r="F1692" s="116">
        <v>9295000</v>
      </c>
      <c r="G1692" s="116">
        <v>9270000</v>
      </c>
      <c r="H1692" s="102"/>
      <c r="I1692" s="116">
        <f t="shared" ref="I1692:I1755" si="1457">G1692*1.1</f>
        <v>10197000</v>
      </c>
      <c r="J1692" s="116">
        <f t="shared" ref="J1692:J1755" si="1458">G1692/3</f>
        <v>3090000</v>
      </c>
      <c r="K1692" s="120">
        <f t="shared" ref="K1692" si="1459">G1960</f>
        <v>11387000</v>
      </c>
      <c r="L1692" s="120">
        <f t="shared" ref="L1692" si="1460">K1692-I1692</f>
        <v>1190000</v>
      </c>
      <c r="M1692" s="120">
        <f>J1692*$AI$6/200</f>
        <v>386250</v>
      </c>
      <c r="N1692" s="120">
        <f t="shared" si="1443"/>
        <v>1576250</v>
      </c>
      <c r="O1692" s="120">
        <f t="shared" si="1438"/>
        <v>90000</v>
      </c>
      <c r="P1692" s="154">
        <f t="shared" si="1437"/>
        <v>9.8039215686274508E-3</v>
      </c>
      <c r="Q1692" s="154">
        <f t="shared" si="1444"/>
        <v>-4.4498251304100733E-2</v>
      </c>
      <c r="R1692" s="102">
        <v>1</v>
      </c>
    </row>
    <row r="1693" spans="1:18">
      <c r="A1693" s="102">
        <v>1692</v>
      </c>
      <c r="B1693" s="151" t="s">
        <v>2103</v>
      </c>
      <c r="C1693" s="150">
        <v>42387</v>
      </c>
      <c r="D1693" s="116">
        <v>9200000</v>
      </c>
      <c r="E1693" s="116">
        <v>9200000</v>
      </c>
      <c r="F1693" s="116">
        <v>9250000</v>
      </c>
      <c r="G1693" s="116">
        <v>9200000</v>
      </c>
      <c r="H1693" s="102"/>
      <c r="I1693" s="152">
        <v>0</v>
      </c>
      <c r="J1693" s="152">
        <v>0</v>
      </c>
      <c r="K1693" s="152">
        <v>0</v>
      </c>
      <c r="M1693" s="120">
        <f>J1693*$AI$6/200</f>
        <v>0</v>
      </c>
      <c r="N1693" s="120">
        <f t="shared" si="1443"/>
        <v>0</v>
      </c>
      <c r="O1693" s="120">
        <f t="shared" si="1438"/>
        <v>-70000</v>
      </c>
      <c r="P1693" s="154">
        <f t="shared" si="1437"/>
        <v>-7.551240560949299E-3</v>
      </c>
      <c r="Q1693" s="154">
        <f t="shared" si="1444"/>
        <v>-2.271516306880661E-2</v>
      </c>
    </row>
    <row r="1694" spans="1:18">
      <c r="A1694" s="102">
        <v>1693</v>
      </c>
      <c r="B1694" s="151" t="s">
        <v>2102</v>
      </c>
      <c r="C1694" s="150">
        <v>42388</v>
      </c>
      <c r="D1694" s="116">
        <v>9200000</v>
      </c>
      <c r="E1694" s="116">
        <v>9180000</v>
      </c>
      <c r="F1694" s="116">
        <v>9230000</v>
      </c>
      <c r="G1694" s="116">
        <v>9200000</v>
      </c>
      <c r="H1694" s="102"/>
      <c r="I1694" s="152">
        <v>0</v>
      </c>
      <c r="J1694" s="152">
        <v>0</v>
      </c>
      <c r="K1694" s="152">
        <v>0</v>
      </c>
      <c r="M1694" s="120">
        <f>J1694*$AI$6/200</f>
        <v>0</v>
      </c>
      <c r="N1694" s="120">
        <f t="shared" si="1443"/>
        <v>0</v>
      </c>
      <c r="O1694" s="120">
        <f t="shared" si="1438"/>
        <v>0</v>
      </c>
      <c r="P1694" s="154">
        <f t="shared" si="1437"/>
        <v>0</v>
      </c>
      <c r="Q1694" s="154">
        <f t="shared" si="1444"/>
        <v>-1.9723441057273038E-2</v>
      </c>
    </row>
    <row r="1695" spans="1:18">
      <c r="A1695" s="102">
        <v>1694</v>
      </c>
      <c r="B1695" s="151" t="s">
        <v>2101</v>
      </c>
      <c r="C1695" s="150">
        <v>42389</v>
      </c>
      <c r="D1695" s="116">
        <v>9300000</v>
      </c>
      <c r="E1695" s="116">
        <v>9205000</v>
      </c>
      <c r="F1695" s="116">
        <v>9300000</v>
      </c>
      <c r="G1695" s="116">
        <v>9300000</v>
      </c>
      <c r="H1695" s="102"/>
      <c r="I1695" s="152">
        <v>0</v>
      </c>
      <c r="J1695" s="152">
        <v>0</v>
      </c>
      <c r="K1695" s="152">
        <v>0</v>
      </c>
      <c r="M1695" s="120">
        <f>J1695*$AI$6/200</f>
        <v>0</v>
      </c>
      <c r="N1695" s="120">
        <f t="shared" si="1443"/>
        <v>0</v>
      </c>
      <c r="O1695" s="120">
        <f t="shared" si="1438"/>
        <v>100000</v>
      </c>
      <c r="P1695" s="154">
        <f t="shared" si="1437"/>
        <v>1.0869565217391304E-2</v>
      </c>
      <c r="Q1695" s="154">
        <f t="shared" si="1444"/>
        <v>-1.5461320652371602E-2</v>
      </c>
    </row>
    <row r="1696" spans="1:18">
      <c r="A1696" s="102">
        <v>1695</v>
      </c>
      <c r="B1696" s="151" t="s">
        <v>2100</v>
      </c>
      <c r="C1696" s="150">
        <v>42390</v>
      </c>
      <c r="D1696" s="116">
        <v>9305000</v>
      </c>
      <c r="E1696" s="116">
        <v>9300000</v>
      </c>
      <c r="F1696" s="116">
        <v>9345000</v>
      </c>
      <c r="G1696" s="116">
        <v>9305000</v>
      </c>
      <c r="H1696" s="102"/>
      <c r="I1696" s="153">
        <v>0</v>
      </c>
      <c r="J1696" s="153">
        <v>0</v>
      </c>
      <c r="K1696" s="153">
        <v>0</v>
      </c>
      <c r="M1696" s="120">
        <f>J1696*$AI$6/200</f>
        <v>0</v>
      </c>
      <c r="N1696" s="120">
        <f t="shared" si="1443"/>
        <v>0</v>
      </c>
      <c r="O1696" s="120">
        <f t="shared" si="1438"/>
        <v>5000</v>
      </c>
      <c r="P1696" s="154">
        <f t="shared" si="1437"/>
        <v>5.3763440860215054E-4</v>
      </c>
      <c r="Q1696" s="154">
        <f t="shared" si="1444"/>
        <v>-3.1139160405467201E-4</v>
      </c>
    </row>
    <row r="1697" spans="1:18">
      <c r="A1697" s="102">
        <v>1696</v>
      </c>
      <c r="B1697" s="151" t="s">
        <v>2099</v>
      </c>
      <c r="C1697" s="150">
        <v>42392</v>
      </c>
      <c r="D1697" s="116">
        <v>9410000</v>
      </c>
      <c r="E1697" s="116">
        <v>9350000</v>
      </c>
      <c r="F1697" s="116">
        <v>9430000</v>
      </c>
      <c r="G1697" s="116">
        <v>9410000</v>
      </c>
      <c r="H1697" s="102"/>
      <c r="I1697" s="116">
        <f t="shared" ref="I1697:I1760" si="1461">G1697*1.1</f>
        <v>10351000</v>
      </c>
      <c r="J1697" s="116">
        <f t="shared" ref="J1697:J1760" si="1462">G1697/3</f>
        <v>3136666.6666666665</v>
      </c>
      <c r="K1697" s="120">
        <f t="shared" ref="K1697" si="1463">G1965</f>
        <v>11455000</v>
      </c>
      <c r="L1697" s="120">
        <f t="shared" ref="L1697" si="1464">K1697-I1697</f>
        <v>1104000</v>
      </c>
      <c r="M1697" s="120">
        <f>J1697*$AI$6/200</f>
        <v>392083.33333333326</v>
      </c>
      <c r="N1697" s="120">
        <f t="shared" si="1443"/>
        <v>1496083.3333333333</v>
      </c>
      <c r="O1697" s="120">
        <f t="shared" si="1438"/>
        <v>105000</v>
      </c>
      <c r="P1697" s="154">
        <f t="shared" si="1437"/>
        <v>1.1284255776464266E-2</v>
      </c>
      <c r="Q1697" s="154">
        <f t="shared" si="1444"/>
        <v>1.3659880633671607E-2</v>
      </c>
      <c r="R1697" s="102">
        <v>1</v>
      </c>
    </row>
    <row r="1698" spans="1:18">
      <c r="A1698" s="102">
        <v>1697</v>
      </c>
      <c r="B1698" s="151" t="s">
        <v>2098</v>
      </c>
      <c r="C1698" s="150">
        <v>42393</v>
      </c>
      <c r="D1698" s="116">
        <v>9360000</v>
      </c>
      <c r="E1698" s="116">
        <v>9360000</v>
      </c>
      <c r="F1698" s="116">
        <v>9360000</v>
      </c>
      <c r="G1698" s="116">
        <v>9360000</v>
      </c>
      <c r="H1698" s="102"/>
      <c r="I1698" s="152">
        <v>0</v>
      </c>
      <c r="J1698" s="152">
        <v>0</v>
      </c>
      <c r="K1698" s="152">
        <v>0</v>
      </c>
      <c r="M1698" s="120">
        <f>J1698*$AI$6/200</f>
        <v>0</v>
      </c>
      <c r="N1698" s="120">
        <f t="shared" si="1443"/>
        <v>0</v>
      </c>
      <c r="O1698" s="120">
        <f t="shared" si="1438"/>
        <v>-50000</v>
      </c>
      <c r="P1698" s="154">
        <f t="shared" si="1437"/>
        <v>-5.3134962805526037E-3</v>
      </c>
      <c r="Q1698" s="154">
        <f t="shared" si="1444"/>
        <v>1.5140214841508421E-2</v>
      </c>
    </row>
    <row r="1699" spans="1:18">
      <c r="A1699" s="102">
        <v>1698</v>
      </c>
      <c r="B1699" s="151" t="s">
        <v>2097</v>
      </c>
      <c r="C1699" s="150">
        <v>42394</v>
      </c>
      <c r="D1699" s="116">
        <v>9445000</v>
      </c>
      <c r="E1699" s="116">
        <v>9345000</v>
      </c>
      <c r="F1699" s="116">
        <v>9455000</v>
      </c>
      <c r="G1699" s="116">
        <v>9445000</v>
      </c>
      <c r="H1699" s="102"/>
      <c r="I1699" s="152">
        <v>0</v>
      </c>
      <c r="J1699" s="152">
        <v>0</v>
      </c>
      <c r="K1699" s="152">
        <v>0</v>
      </c>
      <c r="M1699" s="120">
        <f>J1699*$AI$6/200</f>
        <v>0</v>
      </c>
      <c r="N1699" s="120">
        <f t="shared" si="1443"/>
        <v>0</v>
      </c>
      <c r="O1699" s="120">
        <f t="shared" si="1438"/>
        <v>85000</v>
      </c>
      <c r="P1699" s="154">
        <f t="shared" si="1437"/>
        <v>9.0811965811965819E-3</v>
      </c>
      <c r="Q1699" s="154">
        <f t="shared" si="1444"/>
        <v>1.7377959121905116E-2</v>
      </c>
    </row>
    <row r="1700" spans="1:18">
      <c r="A1700" s="102">
        <v>1699</v>
      </c>
      <c r="B1700" s="151" t="s">
        <v>2096</v>
      </c>
      <c r="C1700" s="150">
        <v>42395</v>
      </c>
      <c r="D1700" s="116">
        <v>9550000</v>
      </c>
      <c r="E1700" s="116">
        <v>9460000</v>
      </c>
      <c r="F1700" s="116">
        <v>9550000</v>
      </c>
      <c r="G1700" s="116">
        <v>9550000</v>
      </c>
      <c r="H1700" s="102"/>
      <c r="I1700" s="152">
        <v>0</v>
      </c>
      <c r="J1700" s="152">
        <v>0</v>
      </c>
      <c r="K1700" s="152">
        <v>0</v>
      </c>
      <c r="M1700" s="120">
        <f>J1700*$AI$6/200</f>
        <v>0</v>
      </c>
      <c r="N1700" s="120">
        <f t="shared" si="1443"/>
        <v>0</v>
      </c>
      <c r="O1700" s="120">
        <f t="shared" si="1438"/>
        <v>105000</v>
      </c>
      <c r="P1700" s="154">
        <f t="shared" si="1437"/>
        <v>1.1116993118051879E-2</v>
      </c>
      <c r="Q1700" s="154">
        <f t="shared" si="1444"/>
        <v>2.64591557031017E-2</v>
      </c>
    </row>
    <row r="1701" spans="1:18">
      <c r="A1701" s="102">
        <v>1700</v>
      </c>
      <c r="B1701" s="151" t="s">
        <v>2095</v>
      </c>
      <c r="C1701" s="150">
        <v>42396</v>
      </c>
      <c r="D1701" s="116">
        <v>9490000</v>
      </c>
      <c r="E1701" s="116">
        <v>9490000</v>
      </c>
      <c r="F1701" s="116">
        <v>9585000</v>
      </c>
      <c r="G1701" s="116">
        <v>9490000</v>
      </c>
      <c r="H1701" s="102"/>
      <c r="I1701" s="153">
        <v>0</v>
      </c>
      <c r="J1701" s="153">
        <v>0</v>
      </c>
      <c r="K1701" s="153">
        <v>0</v>
      </c>
      <c r="M1701" s="120">
        <f>J1701*$AI$6/200</f>
        <v>0</v>
      </c>
      <c r="N1701" s="120">
        <f t="shared" si="1443"/>
        <v>0</v>
      </c>
      <c r="O1701" s="120">
        <f t="shared" si="1438"/>
        <v>-60000</v>
      </c>
      <c r="P1701" s="154">
        <f t="shared" si="1437"/>
        <v>-6.2827225130890054E-3</v>
      </c>
      <c r="Q1701" s="154">
        <f t="shared" si="1444"/>
        <v>2.6706583603762275E-2</v>
      </c>
    </row>
    <row r="1702" spans="1:18">
      <c r="A1702" s="102">
        <v>1701</v>
      </c>
      <c r="B1702" s="151" t="s">
        <v>2094</v>
      </c>
      <c r="C1702" s="150">
        <v>42397</v>
      </c>
      <c r="D1702" s="116">
        <v>9445000</v>
      </c>
      <c r="E1702" s="116">
        <v>9445000</v>
      </c>
      <c r="F1702" s="116">
        <v>9520000</v>
      </c>
      <c r="G1702" s="116">
        <v>9445000</v>
      </c>
      <c r="H1702" s="102"/>
      <c r="I1702" s="116">
        <f t="shared" ref="I1702:I1765" si="1465">G1702*1.1</f>
        <v>10389500</v>
      </c>
      <c r="J1702" s="116">
        <f t="shared" ref="J1702:J1765" si="1466">G1702/3</f>
        <v>3148333.3333333335</v>
      </c>
      <c r="K1702" s="120">
        <f t="shared" ref="K1702" si="1467">G1970</f>
        <v>11412000</v>
      </c>
      <c r="L1702" s="120">
        <f t="shared" ref="L1702" si="1468">K1702-I1702</f>
        <v>1022500</v>
      </c>
      <c r="M1702" s="120">
        <f>J1702*$AI$6/200</f>
        <v>393541.66666666674</v>
      </c>
      <c r="N1702" s="120">
        <f t="shared" si="1443"/>
        <v>1416041.6666666667</v>
      </c>
      <c r="O1702" s="120">
        <f t="shared" si="1438"/>
        <v>-45000</v>
      </c>
      <c r="P1702" s="154">
        <f t="shared" si="1437"/>
        <v>-4.7418335089567968E-3</v>
      </c>
      <c r="Q1702" s="154">
        <f t="shared" si="1444"/>
        <v>1.9886226682071118E-2</v>
      </c>
      <c r="R1702" s="102">
        <v>1</v>
      </c>
    </row>
    <row r="1703" spans="1:18">
      <c r="A1703" s="102">
        <v>1702</v>
      </c>
      <c r="B1703" s="151" t="s">
        <v>2093</v>
      </c>
      <c r="C1703" s="150">
        <v>42399</v>
      </c>
      <c r="D1703" s="116">
        <v>9460000</v>
      </c>
      <c r="E1703" s="116">
        <v>9455000</v>
      </c>
      <c r="F1703" s="116">
        <v>9510000</v>
      </c>
      <c r="G1703" s="116">
        <v>9460000</v>
      </c>
      <c r="H1703" s="102"/>
      <c r="I1703" s="152">
        <v>0</v>
      </c>
      <c r="J1703" s="152">
        <v>0</v>
      </c>
      <c r="K1703" s="152">
        <v>0</v>
      </c>
      <c r="M1703" s="120">
        <f>J1703*$AI$6/200</f>
        <v>0</v>
      </c>
      <c r="N1703" s="120">
        <f t="shared" si="1443"/>
        <v>0</v>
      </c>
      <c r="O1703" s="120">
        <f t="shared" si="1438"/>
        <v>15000</v>
      </c>
      <c r="P1703" s="154">
        <f t="shared" si="1437"/>
        <v>1.5881418740074113E-3</v>
      </c>
      <c r="Q1703" s="154">
        <f t="shared" si="1444"/>
        <v>3.8601373966500535E-3</v>
      </c>
    </row>
    <row r="1704" spans="1:18">
      <c r="A1704" s="102">
        <v>1703</v>
      </c>
      <c r="B1704" s="151" t="s">
        <v>2092</v>
      </c>
      <c r="C1704" s="150">
        <v>42400</v>
      </c>
      <c r="D1704" s="116">
        <v>9490000</v>
      </c>
      <c r="E1704" s="116">
        <v>9440000</v>
      </c>
      <c r="F1704" s="116">
        <v>9490000</v>
      </c>
      <c r="G1704" s="116">
        <v>9490000</v>
      </c>
      <c r="H1704" s="102"/>
      <c r="I1704" s="152">
        <v>0</v>
      </c>
      <c r="J1704" s="152">
        <v>0</v>
      </c>
      <c r="K1704" s="152">
        <v>0</v>
      </c>
      <c r="M1704" s="120">
        <f>J1704*$AI$6/200</f>
        <v>0</v>
      </c>
      <c r="N1704" s="120">
        <f t="shared" si="1443"/>
        <v>0</v>
      </c>
      <c r="O1704" s="120">
        <f t="shared" si="1438"/>
        <v>30000</v>
      </c>
      <c r="P1704" s="154">
        <f t="shared" si="1437"/>
        <v>3.1712473572938688E-3</v>
      </c>
      <c r="Q1704" s="154">
        <f t="shared" si="1444"/>
        <v>1.076177555121007E-2</v>
      </c>
    </row>
    <row r="1705" spans="1:18">
      <c r="A1705" s="102">
        <v>1704</v>
      </c>
      <c r="B1705" s="151" t="s">
        <v>2091</v>
      </c>
      <c r="C1705" s="150">
        <v>42401</v>
      </c>
      <c r="D1705" s="116">
        <v>9550000</v>
      </c>
      <c r="E1705" s="116">
        <v>9510000</v>
      </c>
      <c r="F1705" s="116">
        <v>9565000</v>
      </c>
      <c r="G1705" s="116">
        <v>9550000</v>
      </c>
      <c r="H1705" s="102"/>
      <c r="I1705" s="152">
        <v>0</v>
      </c>
      <c r="J1705" s="152">
        <v>0</v>
      </c>
      <c r="K1705" s="152">
        <v>0</v>
      </c>
      <c r="M1705" s="120">
        <f>J1705*$AI$6/200</f>
        <v>0</v>
      </c>
      <c r="N1705" s="120">
        <f t="shared" si="1443"/>
        <v>0</v>
      </c>
      <c r="O1705" s="120">
        <f t="shared" si="1438"/>
        <v>60000</v>
      </c>
      <c r="P1705" s="154">
        <f t="shared" si="1437"/>
        <v>6.3224446786090622E-3</v>
      </c>
      <c r="Q1705" s="154">
        <f t="shared" si="1444"/>
        <v>4.8518263273073575E-3</v>
      </c>
    </row>
    <row r="1706" spans="1:18">
      <c r="A1706" s="102">
        <v>1705</v>
      </c>
      <c r="B1706" s="151" t="s">
        <v>2090</v>
      </c>
      <c r="C1706" s="150">
        <v>42402</v>
      </c>
      <c r="D1706" s="116">
        <v>9550000</v>
      </c>
      <c r="E1706" s="116">
        <v>9540000</v>
      </c>
      <c r="F1706" s="116">
        <v>9575000</v>
      </c>
      <c r="G1706" s="116">
        <v>9550000</v>
      </c>
      <c r="H1706" s="102"/>
      <c r="I1706" s="153">
        <v>0</v>
      </c>
      <c r="J1706" s="153">
        <v>0</v>
      </c>
      <c r="K1706" s="153">
        <v>0</v>
      </c>
      <c r="M1706" s="120">
        <f>J1706*$AI$6/200</f>
        <v>0</v>
      </c>
      <c r="N1706" s="120">
        <f t="shared" si="1443"/>
        <v>0</v>
      </c>
      <c r="O1706" s="120">
        <f t="shared" si="1438"/>
        <v>0</v>
      </c>
      <c r="P1706" s="154">
        <f t="shared" si="1437"/>
        <v>0</v>
      </c>
      <c r="Q1706" s="154">
        <f t="shared" si="1444"/>
        <v>5.7277887864539377E-5</v>
      </c>
    </row>
    <row r="1707" spans="1:18">
      <c r="A1707" s="102">
        <v>1706</v>
      </c>
      <c r="B1707" s="151" t="s">
        <v>2089</v>
      </c>
      <c r="C1707" s="150">
        <v>42403</v>
      </c>
      <c r="D1707" s="116">
        <v>9585000</v>
      </c>
      <c r="E1707" s="116">
        <v>9535000</v>
      </c>
      <c r="F1707" s="116">
        <v>9585000</v>
      </c>
      <c r="G1707" s="116">
        <v>9585000</v>
      </c>
      <c r="H1707" s="102"/>
      <c r="I1707" s="116">
        <f t="shared" ref="I1707:I1770" si="1469">G1707*1.1</f>
        <v>10543500</v>
      </c>
      <c r="J1707" s="116">
        <f t="shared" ref="J1707:J1770" si="1470">G1707/3</f>
        <v>3195000</v>
      </c>
      <c r="K1707" s="120">
        <f t="shared" ref="K1707" si="1471">G1975</f>
        <v>11864000</v>
      </c>
      <c r="L1707" s="120">
        <f t="shared" ref="L1707" si="1472">K1707-I1707</f>
        <v>1320500</v>
      </c>
      <c r="M1707" s="120">
        <f>J1707*$AI$6/200</f>
        <v>399375</v>
      </c>
      <c r="N1707" s="120">
        <f t="shared" si="1443"/>
        <v>1719875</v>
      </c>
      <c r="O1707" s="120">
        <f t="shared" si="1438"/>
        <v>35000</v>
      </c>
      <c r="P1707" s="154">
        <f t="shared" si="1437"/>
        <v>3.6649214659685864E-3</v>
      </c>
      <c r="Q1707" s="154">
        <f t="shared" si="1444"/>
        <v>6.3400004009535448E-3</v>
      </c>
      <c r="R1707" s="102">
        <v>1</v>
      </c>
    </row>
    <row r="1708" spans="1:18">
      <c r="A1708" s="102">
        <v>1707</v>
      </c>
      <c r="B1708" s="151" t="s">
        <v>2088</v>
      </c>
      <c r="C1708" s="150">
        <v>42404</v>
      </c>
      <c r="D1708" s="116">
        <v>9665000</v>
      </c>
      <c r="E1708" s="116">
        <v>9580000</v>
      </c>
      <c r="F1708" s="116">
        <v>9665000</v>
      </c>
      <c r="G1708" s="116">
        <v>9665000</v>
      </c>
      <c r="H1708" s="102"/>
      <c r="I1708" s="152">
        <v>0</v>
      </c>
      <c r="J1708" s="152">
        <v>0</v>
      </c>
      <c r="K1708" s="152">
        <v>0</v>
      </c>
      <c r="M1708" s="120">
        <f>J1708*$AI$6/200</f>
        <v>0</v>
      </c>
      <c r="N1708" s="120">
        <f t="shared" si="1443"/>
        <v>0</v>
      </c>
      <c r="O1708" s="120">
        <f t="shared" si="1438"/>
        <v>80000</v>
      </c>
      <c r="P1708" s="154">
        <f t="shared" si="1437"/>
        <v>8.3463745435576418E-3</v>
      </c>
      <c r="Q1708" s="154">
        <f t="shared" si="1444"/>
        <v>1.4746755375878929E-2</v>
      </c>
    </row>
    <row r="1709" spans="1:18">
      <c r="A1709" s="102">
        <v>1708</v>
      </c>
      <c r="B1709" s="151" t="s">
        <v>2087</v>
      </c>
      <c r="C1709" s="150">
        <v>42406</v>
      </c>
      <c r="D1709" s="116">
        <v>9845000</v>
      </c>
      <c r="E1709" s="116">
        <v>9810000</v>
      </c>
      <c r="F1709" s="116">
        <v>9870000</v>
      </c>
      <c r="G1709" s="116">
        <v>9845000</v>
      </c>
      <c r="H1709" s="102"/>
      <c r="I1709" s="152">
        <v>0</v>
      </c>
      <c r="J1709" s="152">
        <v>0</v>
      </c>
      <c r="K1709" s="152">
        <v>0</v>
      </c>
      <c r="M1709" s="120">
        <f>J1709*$AI$6/200</f>
        <v>0</v>
      </c>
      <c r="N1709" s="120">
        <f t="shared" si="1443"/>
        <v>0</v>
      </c>
      <c r="O1709" s="120">
        <f t="shared" si="1438"/>
        <v>180000</v>
      </c>
      <c r="P1709" s="154">
        <f t="shared" si="1437"/>
        <v>1.8623900672529746E-2</v>
      </c>
      <c r="Q1709" s="154">
        <f t="shared" si="1444"/>
        <v>2.150498804542916E-2</v>
      </c>
    </row>
    <row r="1710" spans="1:18">
      <c r="A1710" s="102">
        <v>1709</v>
      </c>
      <c r="B1710" s="151" t="s">
        <v>2086</v>
      </c>
      <c r="C1710" s="150">
        <v>42407</v>
      </c>
      <c r="D1710" s="116">
        <v>9725000</v>
      </c>
      <c r="E1710" s="116">
        <v>9725000</v>
      </c>
      <c r="F1710" s="116">
        <v>9895000</v>
      </c>
      <c r="G1710" s="116">
        <v>9725000</v>
      </c>
      <c r="H1710" s="102"/>
      <c r="I1710" s="152">
        <v>0</v>
      </c>
      <c r="J1710" s="152">
        <v>0</v>
      </c>
      <c r="K1710" s="152">
        <v>0</v>
      </c>
      <c r="M1710" s="120">
        <f>J1710*$AI$6/200</f>
        <v>0</v>
      </c>
      <c r="N1710" s="120">
        <f t="shared" si="1443"/>
        <v>0</v>
      </c>
      <c r="O1710" s="120">
        <f t="shared" si="1438"/>
        <v>-120000</v>
      </c>
      <c r="P1710" s="154">
        <f t="shared" si="1437"/>
        <v>-1.2188928390045709E-2</v>
      </c>
      <c r="Q1710" s="154">
        <f t="shared" si="1444"/>
        <v>3.6957641360665039E-2</v>
      </c>
    </row>
    <row r="1711" spans="1:18">
      <c r="A1711" s="102">
        <v>1710</v>
      </c>
      <c r="B1711" s="151" t="s">
        <v>2085</v>
      </c>
      <c r="C1711" s="150">
        <v>42408</v>
      </c>
      <c r="D1711" s="116">
        <v>9865000</v>
      </c>
      <c r="E1711" s="116">
        <v>9630000</v>
      </c>
      <c r="F1711" s="116">
        <v>9875000</v>
      </c>
      <c r="G1711" s="116">
        <v>9865000</v>
      </c>
      <c r="H1711" s="102"/>
      <c r="I1711" s="153">
        <v>0</v>
      </c>
      <c r="J1711" s="153">
        <v>0</v>
      </c>
      <c r="K1711" s="153">
        <v>0</v>
      </c>
      <c r="M1711" s="120">
        <f>J1711*$AI$6/200</f>
        <v>0</v>
      </c>
      <c r="N1711" s="120">
        <f t="shared" si="1443"/>
        <v>0</v>
      </c>
      <c r="O1711" s="120">
        <f t="shared" si="1438"/>
        <v>140000</v>
      </c>
      <c r="P1711" s="154">
        <f t="shared" si="1437"/>
        <v>1.4395886889460155E-2</v>
      </c>
      <c r="Q1711" s="154">
        <f t="shared" si="1444"/>
        <v>1.8446268292010265E-2</v>
      </c>
    </row>
    <row r="1712" spans="1:18">
      <c r="A1712" s="102">
        <v>1711</v>
      </c>
      <c r="B1712" s="151" t="s">
        <v>2084</v>
      </c>
      <c r="C1712" s="150">
        <v>42409</v>
      </c>
      <c r="D1712" s="116">
        <v>9795000</v>
      </c>
      <c r="E1712" s="116">
        <v>9775000</v>
      </c>
      <c r="F1712" s="116">
        <v>9870000</v>
      </c>
      <c r="G1712" s="116">
        <v>9795000</v>
      </c>
      <c r="H1712" s="102"/>
      <c r="I1712" s="116">
        <f t="shared" ref="I1712:I1775" si="1473">G1712*1.1</f>
        <v>10774500</v>
      </c>
      <c r="J1712" s="116">
        <f t="shared" ref="J1712:J1775" si="1474">G1712/3</f>
        <v>3265000</v>
      </c>
      <c r="K1712" s="120">
        <f t="shared" ref="K1712" si="1475">G1980</f>
        <v>11460000</v>
      </c>
      <c r="L1712" s="120">
        <f t="shared" ref="L1712" si="1476">K1712-I1712</f>
        <v>685500</v>
      </c>
      <c r="M1712" s="120">
        <f>J1712*$AI$6/200</f>
        <v>408125</v>
      </c>
      <c r="N1712" s="120">
        <f t="shared" si="1443"/>
        <v>1093625</v>
      </c>
      <c r="O1712" s="120">
        <f t="shared" si="1438"/>
        <v>-70000</v>
      </c>
      <c r="P1712" s="154">
        <f t="shared" si="1437"/>
        <v>-7.0957932083122151E-3</v>
      </c>
      <c r="Q1712" s="154">
        <f t="shared" si="1444"/>
        <v>3.284215518147042E-2</v>
      </c>
      <c r="R1712" s="102">
        <v>1</v>
      </c>
    </row>
    <row r="1713" spans="1:18">
      <c r="A1713" s="102">
        <v>1712</v>
      </c>
      <c r="B1713" s="151" t="s">
        <v>2083</v>
      </c>
      <c r="C1713" s="150">
        <v>42410</v>
      </c>
      <c r="D1713" s="116">
        <v>9770000</v>
      </c>
      <c r="E1713" s="116">
        <v>9720000</v>
      </c>
      <c r="F1713" s="116">
        <v>9775000</v>
      </c>
      <c r="G1713" s="116">
        <v>9770000</v>
      </c>
      <c r="H1713" s="102"/>
      <c r="I1713" s="152">
        <v>0</v>
      </c>
      <c r="J1713" s="152">
        <v>0</v>
      </c>
      <c r="K1713" s="152">
        <v>0</v>
      </c>
      <c r="M1713" s="120">
        <f>J1713*$AI$6/200</f>
        <v>0</v>
      </c>
      <c r="N1713" s="120">
        <f t="shared" si="1443"/>
        <v>0</v>
      </c>
      <c r="O1713" s="120">
        <f t="shared" si="1438"/>
        <v>-25000</v>
      </c>
      <c r="P1713" s="154">
        <f t="shared" si="1437"/>
        <v>-2.5523226135783562E-3</v>
      </c>
      <c r="Q1713" s="154">
        <f t="shared" si="1444"/>
        <v>2.2081440507189617E-2</v>
      </c>
    </row>
    <row r="1714" spans="1:18">
      <c r="A1714" s="102">
        <v>1713</v>
      </c>
      <c r="B1714" s="151" t="s">
        <v>2082</v>
      </c>
      <c r="C1714" s="150">
        <v>42413</v>
      </c>
      <c r="D1714" s="116">
        <v>10055000</v>
      </c>
      <c r="E1714" s="116">
        <v>10035000</v>
      </c>
      <c r="F1714" s="116">
        <v>10115000</v>
      </c>
      <c r="G1714" s="116">
        <v>10055000</v>
      </c>
      <c r="H1714" s="102"/>
      <c r="I1714" s="152">
        <v>0</v>
      </c>
      <c r="J1714" s="152">
        <v>0</v>
      </c>
      <c r="K1714" s="152">
        <v>0</v>
      </c>
      <c r="M1714" s="120">
        <f>J1714*$AI$6/200</f>
        <v>0</v>
      </c>
      <c r="N1714" s="120">
        <f t="shared" si="1443"/>
        <v>0</v>
      </c>
      <c r="O1714" s="120">
        <f t="shared" si="1438"/>
        <v>285000</v>
      </c>
      <c r="P1714" s="154">
        <f t="shared" si="1437"/>
        <v>2.9170931422722621E-2</v>
      </c>
      <c r="Q1714" s="154">
        <f t="shared" si="1444"/>
        <v>1.1182743350053622E-2</v>
      </c>
    </row>
    <row r="1715" spans="1:18">
      <c r="A1715" s="102">
        <v>1714</v>
      </c>
      <c r="B1715" s="151" t="s">
        <v>2081</v>
      </c>
      <c r="C1715" s="150">
        <v>42414</v>
      </c>
      <c r="D1715" s="116">
        <v>9995000</v>
      </c>
      <c r="E1715" s="116">
        <v>9995000</v>
      </c>
      <c r="F1715" s="116">
        <v>10065000</v>
      </c>
      <c r="G1715" s="116">
        <v>9995000</v>
      </c>
      <c r="H1715" s="102"/>
      <c r="I1715" s="152">
        <v>0</v>
      </c>
      <c r="J1715" s="152">
        <v>0</v>
      </c>
      <c r="K1715" s="152">
        <v>0</v>
      </c>
      <c r="M1715" s="120">
        <f>J1715*$AI$6/200</f>
        <v>0</v>
      </c>
      <c r="N1715" s="120">
        <f t="shared" si="1443"/>
        <v>0</v>
      </c>
      <c r="O1715" s="120">
        <f t="shared" si="1438"/>
        <v>-60000</v>
      </c>
      <c r="P1715" s="154">
        <f t="shared" si="1437"/>
        <v>-5.9671805072103431E-3</v>
      </c>
      <c r="Q1715" s="154">
        <f t="shared" si="1444"/>
        <v>2.1729774100246495E-2</v>
      </c>
    </row>
    <row r="1716" spans="1:18">
      <c r="A1716" s="102">
        <v>1715</v>
      </c>
      <c r="B1716" s="151" t="s">
        <v>2080</v>
      </c>
      <c r="C1716" s="150">
        <v>42415</v>
      </c>
      <c r="D1716" s="116">
        <v>9760000</v>
      </c>
      <c r="E1716" s="116">
        <v>9730000</v>
      </c>
      <c r="F1716" s="116">
        <v>9900000</v>
      </c>
      <c r="G1716" s="116">
        <v>9760000</v>
      </c>
      <c r="H1716" s="102"/>
      <c r="I1716" s="153">
        <v>0</v>
      </c>
      <c r="J1716" s="153">
        <v>0</v>
      </c>
      <c r="K1716" s="153">
        <v>0</v>
      </c>
      <c r="M1716" s="120">
        <f>J1716*$AI$6/200</f>
        <v>0</v>
      </c>
      <c r="N1716" s="120">
        <f t="shared" si="1443"/>
        <v>0</v>
      </c>
      <c r="O1716" s="120">
        <f t="shared" si="1438"/>
        <v>-235000</v>
      </c>
      <c r="P1716" s="154">
        <f t="shared" si="1437"/>
        <v>-2.351175587793897E-2</v>
      </c>
      <c r="Q1716" s="154">
        <f t="shared" si="1444"/>
        <v>2.7951521983081862E-2</v>
      </c>
    </row>
    <row r="1717" spans="1:18">
      <c r="A1717" s="102">
        <v>1716</v>
      </c>
      <c r="B1717" s="151" t="s">
        <v>2079</v>
      </c>
      <c r="C1717" s="150">
        <v>42416</v>
      </c>
      <c r="D1717" s="116">
        <v>9785000</v>
      </c>
      <c r="E1717" s="116">
        <v>9635000</v>
      </c>
      <c r="F1717" s="116">
        <v>9810000</v>
      </c>
      <c r="G1717" s="116">
        <v>9785000</v>
      </c>
      <c r="H1717" s="102"/>
      <c r="I1717" s="116">
        <f t="shared" ref="I1717:I1780" si="1477">G1717*1.1</f>
        <v>10763500</v>
      </c>
      <c r="J1717" s="116">
        <f t="shared" ref="J1717:J1780" si="1478">G1717/3</f>
        <v>3261666.6666666665</v>
      </c>
      <c r="K1717" s="120">
        <f t="shared" ref="K1717" si="1479">G1985</f>
        <v>11887000</v>
      </c>
      <c r="L1717" s="120">
        <f t="shared" ref="L1717" si="1480">K1717-I1717</f>
        <v>1123500</v>
      </c>
      <c r="M1717" s="120">
        <f>J1717*$AI$6/200</f>
        <v>407708.33333333326</v>
      </c>
      <c r="N1717" s="120">
        <f t="shared" si="1443"/>
        <v>1531208.3333333333</v>
      </c>
      <c r="O1717" s="120">
        <f t="shared" si="1438"/>
        <v>25000</v>
      </c>
      <c r="P1717" s="154">
        <f t="shared" si="1437"/>
        <v>2.5614754098360654E-3</v>
      </c>
      <c r="Q1717" s="154">
        <f t="shared" si="1444"/>
        <v>-9.9561207843172628E-3</v>
      </c>
      <c r="R1717" s="102">
        <v>1</v>
      </c>
    </row>
    <row r="1718" spans="1:18">
      <c r="A1718" s="102">
        <v>1717</v>
      </c>
      <c r="B1718" s="151" t="s">
        <v>2078</v>
      </c>
      <c r="C1718" s="150">
        <v>42417</v>
      </c>
      <c r="D1718" s="116">
        <v>9865000</v>
      </c>
      <c r="E1718" s="116">
        <v>9735000</v>
      </c>
      <c r="F1718" s="116">
        <v>9865000</v>
      </c>
      <c r="G1718" s="116">
        <v>9865000</v>
      </c>
      <c r="H1718" s="102"/>
      <c r="I1718" s="152">
        <v>0</v>
      </c>
      <c r="J1718" s="152">
        <v>0</v>
      </c>
      <c r="K1718" s="152">
        <v>0</v>
      </c>
      <c r="M1718" s="120">
        <f>J1718*$AI$6/200</f>
        <v>0</v>
      </c>
      <c r="N1718" s="120">
        <f t="shared" si="1443"/>
        <v>0</v>
      </c>
      <c r="O1718" s="120">
        <f t="shared" si="1438"/>
        <v>80000</v>
      </c>
      <c r="P1718" s="154">
        <f t="shared" si="1437"/>
        <v>8.1757792539601439E-3</v>
      </c>
      <c r="Q1718" s="154">
        <f t="shared" si="1444"/>
        <v>-2.9885216616898315E-4</v>
      </c>
    </row>
    <row r="1719" spans="1:18">
      <c r="A1719" s="102">
        <v>1718</v>
      </c>
      <c r="B1719" s="151" t="s">
        <v>2077</v>
      </c>
      <c r="C1719" s="150">
        <v>42418</v>
      </c>
      <c r="D1719" s="116">
        <v>9890000</v>
      </c>
      <c r="E1719" s="116">
        <v>9825000</v>
      </c>
      <c r="F1719" s="116">
        <v>9895000</v>
      </c>
      <c r="G1719" s="116">
        <v>9890000</v>
      </c>
      <c r="H1719" s="102"/>
      <c r="I1719" s="152">
        <v>0</v>
      </c>
      <c r="J1719" s="152">
        <v>0</v>
      </c>
      <c r="K1719" s="152">
        <v>0</v>
      </c>
      <c r="M1719" s="120">
        <f>J1719*$AI$6/200</f>
        <v>0</v>
      </c>
      <c r="N1719" s="120">
        <f t="shared" si="1443"/>
        <v>0</v>
      </c>
      <c r="O1719" s="120">
        <f t="shared" si="1438"/>
        <v>25000</v>
      </c>
      <c r="P1719" s="154">
        <f t="shared" si="1437"/>
        <v>2.5342118601115052E-3</v>
      </c>
      <c r="Q1719" s="154">
        <f t="shared" si="1444"/>
        <v>1.0429249701369518E-2</v>
      </c>
    </row>
    <row r="1720" spans="1:18">
      <c r="A1720" s="102">
        <v>1719</v>
      </c>
      <c r="B1720" s="151" t="s">
        <v>2076</v>
      </c>
      <c r="C1720" s="150">
        <v>42420</v>
      </c>
      <c r="D1720" s="116">
        <v>9850000</v>
      </c>
      <c r="E1720" s="116">
        <v>9835000</v>
      </c>
      <c r="F1720" s="116">
        <v>9965000</v>
      </c>
      <c r="G1720" s="116">
        <v>9850000</v>
      </c>
      <c r="H1720" s="102"/>
      <c r="I1720" s="152">
        <v>0</v>
      </c>
      <c r="J1720" s="152">
        <v>0</v>
      </c>
      <c r="K1720" s="152">
        <v>0</v>
      </c>
      <c r="M1720" s="120">
        <f>J1720*$AI$6/200</f>
        <v>0</v>
      </c>
      <c r="N1720" s="120">
        <f t="shared" si="1443"/>
        <v>0</v>
      </c>
      <c r="O1720" s="120">
        <f t="shared" si="1438"/>
        <v>-40000</v>
      </c>
      <c r="P1720" s="154">
        <f t="shared" si="1437"/>
        <v>-4.0444893832153692E-3</v>
      </c>
      <c r="Q1720" s="154">
        <f t="shared" si="1444"/>
        <v>-1.6207469861241601E-2</v>
      </c>
    </row>
    <row r="1721" spans="1:18">
      <c r="A1721" s="102">
        <v>1720</v>
      </c>
      <c r="B1721" s="151" t="s">
        <v>2075</v>
      </c>
      <c r="C1721" s="150">
        <v>42421</v>
      </c>
      <c r="D1721" s="116">
        <v>9885000</v>
      </c>
      <c r="E1721" s="116">
        <v>9835000</v>
      </c>
      <c r="F1721" s="116">
        <v>9905000</v>
      </c>
      <c r="G1721" s="116">
        <v>9885000</v>
      </c>
      <c r="H1721" s="102"/>
      <c r="I1721" s="153">
        <v>0</v>
      </c>
      <c r="J1721" s="153">
        <v>0</v>
      </c>
      <c r="K1721" s="153">
        <v>0</v>
      </c>
      <c r="M1721" s="120">
        <f>J1721*$AI$6/200</f>
        <v>0</v>
      </c>
      <c r="N1721" s="120">
        <f t="shared" si="1443"/>
        <v>0</v>
      </c>
      <c r="O1721" s="120">
        <f t="shared" si="1438"/>
        <v>35000</v>
      </c>
      <c r="P1721" s="154">
        <f t="shared" si="1437"/>
        <v>3.5532994923857869E-3</v>
      </c>
      <c r="Q1721" s="154">
        <f t="shared" si="1444"/>
        <v>-1.4284778737246625E-2</v>
      </c>
    </row>
    <row r="1722" spans="1:18">
      <c r="A1722" s="102">
        <v>1721</v>
      </c>
      <c r="B1722" s="151" t="s">
        <v>2074</v>
      </c>
      <c r="C1722" s="150">
        <v>42422</v>
      </c>
      <c r="D1722" s="116">
        <v>9810000</v>
      </c>
      <c r="E1722" s="116">
        <v>9730000</v>
      </c>
      <c r="F1722" s="116">
        <v>9870000</v>
      </c>
      <c r="G1722" s="116">
        <v>9810000</v>
      </c>
      <c r="H1722" s="102"/>
      <c r="I1722" s="116">
        <f t="shared" ref="I1722:I1785" si="1481">G1722*1.1</f>
        <v>10791000</v>
      </c>
      <c r="J1722" s="116">
        <f t="shared" ref="J1722:J1785" si="1482">G1722/3</f>
        <v>3270000</v>
      </c>
      <c r="K1722" s="120">
        <f t="shared" ref="K1722" si="1483">G1990</f>
        <v>12003000</v>
      </c>
      <c r="L1722" s="120">
        <f t="shared" ref="L1722" si="1484">K1722-I1722</f>
        <v>1212000</v>
      </c>
      <c r="M1722" s="120">
        <f>J1722*$AI$6/200</f>
        <v>408750</v>
      </c>
      <c r="N1722" s="120">
        <f t="shared" si="1443"/>
        <v>1620750</v>
      </c>
      <c r="O1722" s="120">
        <f t="shared" si="1438"/>
        <v>-75000</v>
      </c>
      <c r="P1722" s="154">
        <f t="shared" si="1437"/>
        <v>-7.5872534142640367E-3</v>
      </c>
      <c r="Q1722" s="154">
        <f t="shared" si="1444"/>
        <v>1.2780276633078132E-2</v>
      </c>
      <c r="R1722" s="102">
        <v>1</v>
      </c>
    </row>
    <row r="1723" spans="1:18">
      <c r="A1723" s="102">
        <v>1722</v>
      </c>
      <c r="B1723" s="151" t="s">
        <v>2073</v>
      </c>
      <c r="C1723" s="150">
        <v>42423</v>
      </c>
      <c r="D1723" s="116">
        <v>9935000</v>
      </c>
      <c r="E1723" s="116">
        <v>9830000</v>
      </c>
      <c r="F1723" s="116">
        <v>9945000</v>
      </c>
      <c r="G1723" s="116">
        <v>9935000</v>
      </c>
      <c r="H1723" s="102"/>
      <c r="I1723" s="152">
        <v>0</v>
      </c>
      <c r="J1723" s="152">
        <v>0</v>
      </c>
      <c r="K1723" s="152">
        <v>0</v>
      </c>
      <c r="M1723" s="120">
        <f>J1723*$AI$6/200</f>
        <v>0</v>
      </c>
      <c r="N1723" s="120">
        <f t="shared" si="1443"/>
        <v>0</v>
      </c>
      <c r="O1723" s="120">
        <f t="shared" si="1438"/>
        <v>125000</v>
      </c>
      <c r="P1723" s="154">
        <f t="shared" si="1437"/>
        <v>1.27420998980632E-2</v>
      </c>
      <c r="Q1723" s="154">
        <f t="shared" si="1444"/>
        <v>2.6315478089780301E-3</v>
      </c>
    </row>
    <row r="1724" spans="1:18">
      <c r="A1724" s="102">
        <v>1723</v>
      </c>
      <c r="B1724" s="151" t="s">
        <v>2072</v>
      </c>
      <c r="C1724" s="150">
        <v>42424</v>
      </c>
      <c r="D1724" s="116">
        <v>10080000</v>
      </c>
      <c r="E1724" s="116">
        <v>9925000</v>
      </c>
      <c r="F1724" s="116">
        <v>10150000</v>
      </c>
      <c r="G1724" s="116">
        <v>10080000</v>
      </c>
      <c r="H1724" s="102"/>
      <c r="I1724" s="152">
        <v>0</v>
      </c>
      <c r="J1724" s="152">
        <v>0</v>
      </c>
      <c r="K1724" s="152">
        <v>0</v>
      </c>
      <c r="M1724" s="120">
        <f>J1724*$AI$6/200</f>
        <v>0</v>
      </c>
      <c r="N1724" s="120">
        <f t="shared" si="1443"/>
        <v>0</v>
      </c>
      <c r="O1724" s="120">
        <f t="shared" si="1438"/>
        <v>145000</v>
      </c>
      <c r="P1724" s="154">
        <f t="shared" si="1437"/>
        <v>1.4594866633115249E-2</v>
      </c>
      <c r="Q1724" s="154">
        <f t="shared" si="1444"/>
        <v>7.1978684530810862E-3</v>
      </c>
    </row>
    <row r="1725" spans="1:18">
      <c r="A1725" s="102">
        <v>1724</v>
      </c>
      <c r="B1725" s="151" t="s">
        <v>2071</v>
      </c>
      <c r="C1725" s="150">
        <v>42425</v>
      </c>
      <c r="D1725" s="116">
        <v>10050000</v>
      </c>
      <c r="E1725" s="116">
        <v>10025000</v>
      </c>
      <c r="F1725" s="116">
        <v>10095000</v>
      </c>
      <c r="G1725" s="116">
        <v>10050000</v>
      </c>
      <c r="H1725" s="102"/>
      <c r="I1725" s="152">
        <v>0</v>
      </c>
      <c r="J1725" s="152">
        <v>0</v>
      </c>
      <c r="K1725" s="152">
        <v>0</v>
      </c>
      <c r="M1725" s="120">
        <f>J1725*$AI$6/200</f>
        <v>0</v>
      </c>
      <c r="N1725" s="120">
        <f t="shared" si="1443"/>
        <v>0</v>
      </c>
      <c r="O1725" s="120">
        <f t="shared" si="1438"/>
        <v>-30000</v>
      </c>
      <c r="P1725" s="154">
        <f t="shared" si="1437"/>
        <v>-2.976190476190476E-3</v>
      </c>
      <c r="Q1725" s="154">
        <f t="shared" si="1444"/>
        <v>1.9258523226084831E-2</v>
      </c>
    </row>
    <row r="1726" spans="1:18">
      <c r="A1726" s="102">
        <v>1725</v>
      </c>
      <c r="B1726" s="151" t="s">
        <v>2070</v>
      </c>
      <c r="C1726" s="150">
        <v>42427</v>
      </c>
      <c r="D1726" s="116">
        <v>9970000</v>
      </c>
      <c r="E1726" s="116">
        <v>9960000</v>
      </c>
      <c r="F1726" s="116">
        <v>10025000</v>
      </c>
      <c r="G1726" s="116">
        <v>9970000</v>
      </c>
      <c r="H1726" s="102"/>
      <c r="I1726" s="153">
        <v>0</v>
      </c>
      <c r="J1726" s="153">
        <v>0</v>
      </c>
      <c r="K1726" s="153">
        <v>0</v>
      </c>
      <c r="M1726" s="120">
        <f>J1726*$AI$6/200</f>
        <v>0</v>
      </c>
      <c r="N1726" s="120">
        <f t="shared" si="1443"/>
        <v>0</v>
      </c>
      <c r="O1726" s="120">
        <f t="shared" si="1438"/>
        <v>-80000</v>
      </c>
      <c r="P1726" s="154">
        <f t="shared" si="1437"/>
        <v>-7.9601990049751239E-3</v>
      </c>
      <c r="Q1726" s="154">
        <f t="shared" si="1444"/>
        <v>2.0326822133109722E-2</v>
      </c>
    </row>
    <row r="1727" spans="1:18">
      <c r="A1727" s="102">
        <v>1726</v>
      </c>
      <c r="B1727" s="151" t="s">
        <v>2069</v>
      </c>
      <c r="C1727" s="150">
        <v>42428</v>
      </c>
      <c r="D1727" s="116">
        <v>9945000</v>
      </c>
      <c r="E1727" s="116">
        <v>9920000</v>
      </c>
      <c r="F1727" s="116">
        <v>9975000</v>
      </c>
      <c r="G1727" s="116">
        <v>9945000</v>
      </c>
      <c r="H1727" s="102"/>
      <c r="I1727" s="116">
        <f t="shared" ref="I1727:I1790" si="1485">G1727*1.1</f>
        <v>10939500</v>
      </c>
      <c r="J1727" s="116">
        <f t="shared" ref="J1727:J1790" si="1486">G1727/3</f>
        <v>3315000</v>
      </c>
      <c r="K1727" s="120">
        <f t="shared" ref="K1727" si="1487">G1995</f>
        <v>11847000</v>
      </c>
      <c r="L1727" s="120">
        <f t="shared" ref="L1727" si="1488">K1727-I1727</f>
        <v>907500</v>
      </c>
      <c r="M1727" s="120">
        <f>J1727*$AI$6/200</f>
        <v>414375</v>
      </c>
      <c r="N1727" s="120">
        <f t="shared" si="1443"/>
        <v>1321875</v>
      </c>
      <c r="O1727" s="120">
        <f t="shared" si="1438"/>
        <v>-25000</v>
      </c>
      <c r="P1727" s="154">
        <f t="shared" si="1437"/>
        <v>-2.5075225677031092E-3</v>
      </c>
      <c r="Q1727" s="154">
        <f t="shared" si="1444"/>
        <v>8.8133236357488109E-3</v>
      </c>
      <c r="R1727" s="102">
        <v>1</v>
      </c>
    </row>
    <row r="1728" spans="1:18">
      <c r="A1728" s="102">
        <v>1727</v>
      </c>
      <c r="B1728" s="151" t="s">
        <v>2068</v>
      </c>
      <c r="C1728" s="150">
        <v>42429</v>
      </c>
      <c r="D1728" s="116">
        <v>10035000</v>
      </c>
      <c r="E1728" s="116">
        <v>9940000</v>
      </c>
      <c r="F1728" s="116">
        <v>10040000</v>
      </c>
      <c r="G1728" s="116">
        <v>10035000</v>
      </c>
      <c r="H1728" s="102"/>
      <c r="I1728" s="152">
        <v>0</v>
      </c>
      <c r="J1728" s="152">
        <v>0</v>
      </c>
      <c r="K1728" s="152">
        <v>0</v>
      </c>
      <c r="M1728" s="120">
        <f>J1728*$AI$6/200</f>
        <v>0</v>
      </c>
      <c r="N1728" s="120">
        <f t="shared" si="1443"/>
        <v>0</v>
      </c>
      <c r="O1728" s="120">
        <f t="shared" si="1438"/>
        <v>90000</v>
      </c>
      <c r="P1728" s="154">
        <f t="shared" si="1437"/>
        <v>9.0497737556561094E-3</v>
      </c>
      <c r="Q1728" s="154">
        <f t="shared" si="1444"/>
        <v>1.3893054482309739E-2</v>
      </c>
    </row>
    <row r="1729" spans="1:18">
      <c r="A1729" s="102">
        <v>1728</v>
      </c>
      <c r="B1729" s="151" t="s">
        <v>2067</v>
      </c>
      <c r="C1729" s="150">
        <v>42430</v>
      </c>
      <c r="D1729" s="116">
        <v>10015000</v>
      </c>
      <c r="E1729" s="116">
        <v>10015000</v>
      </c>
      <c r="F1729" s="116">
        <v>10105000</v>
      </c>
      <c r="G1729" s="116">
        <v>10015000</v>
      </c>
      <c r="H1729" s="102"/>
      <c r="I1729" s="152">
        <v>0</v>
      </c>
      <c r="J1729" s="152">
        <v>0</v>
      </c>
      <c r="K1729" s="152">
        <v>0</v>
      </c>
      <c r="M1729" s="120">
        <f>J1729*$AI$6/200</f>
        <v>0</v>
      </c>
      <c r="N1729" s="120">
        <f t="shared" si="1443"/>
        <v>0</v>
      </c>
      <c r="O1729" s="120">
        <f t="shared" si="1438"/>
        <v>-20000</v>
      </c>
      <c r="P1729" s="154">
        <f t="shared" si="1437"/>
        <v>-1.9930244145490781E-3</v>
      </c>
      <c r="Q1729" s="154">
        <f t="shared" si="1444"/>
        <v>1.020072833990265E-2</v>
      </c>
    </row>
    <row r="1730" spans="1:18">
      <c r="A1730" s="102">
        <v>1729</v>
      </c>
      <c r="B1730" s="151" t="s">
        <v>2066</v>
      </c>
      <c r="C1730" s="150">
        <v>42431</v>
      </c>
      <c r="D1730" s="116">
        <v>10045000</v>
      </c>
      <c r="E1730" s="116">
        <v>9995000</v>
      </c>
      <c r="F1730" s="116">
        <v>10065000</v>
      </c>
      <c r="G1730" s="116">
        <v>10045000</v>
      </c>
      <c r="H1730" s="102"/>
      <c r="I1730" s="152">
        <v>0</v>
      </c>
      <c r="J1730" s="152">
        <v>0</v>
      </c>
      <c r="K1730" s="152">
        <v>0</v>
      </c>
      <c r="M1730" s="120">
        <f>J1730*$AI$6/200</f>
        <v>0</v>
      </c>
      <c r="N1730" s="120">
        <f t="shared" si="1443"/>
        <v>0</v>
      </c>
      <c r="O1730" s="120">
        <f t="shared" si="1438"/>
        <v>30000</v>
      </c>
      <c r="P1730" s="154">
        <f t="shared" si="1437"/>
        <v>2.9955067398901645E-3</v>
      </c>
      <c r="Q1730" s="154">
        <f t="shared" si="1444"/>
        <v>-6.3871627077616792E-3</v>
      </c>
    </row>
    <row r="1731" spans="1:18">
      <c r="A1731" s="102">
        <v>1730</v>
      </c>
      <c r="B1731" s="151" t="s">
        <v>2065</v>
      </c>
      <c r="C1731" s="150">
        <v>42432</v>
      </c>
      <c r="D1731" s="116">
        <v>10095000</v>
      </c>
      <c r="E1731" s="116">
        <v>10040000</v>
      </c>
      <c r="F1731" s="116">
        <v>10105000</v>
      </c>
      <c r="G1731" s="116">
        <v>10095000</v>
      </c>
      <c r="H1731" s="102"/>
      <c r="I1731" s="153">
        <v>0</v>
      </c>
      <c r="J1731" s="153">
        <v>0</v>
      </c>
      <c r="K1731" s="153">
        <v>0</v>
      </c>
      <c r="M1731" s="120">
        <f>J1731*$AI$6/200</f>
        <v>0</v>
      </c>
      <c r="N1731" s="120">
        <f t="shared" si="1443"/>
        <v>0</v>
      </c>
      <c r="O1731" s="120">
        <f t="shared" si="1438"/>
        <v>50000</v>
      </c>
      <c r="P1731" s="154">
        <f t="shared" ref="P1731:P1794" si="1489">O1731/G1730</f>
        <v>4.9776007964161271E-3</v>
      </c>
      <c r="Q1731" s="154">
        <f t="shared" si="1444"/>
        <v>-4.1546549168103818E-4</v>
      </c>
    </row>
    <row r="1732" spans="1:18">
      <c r="A1732" s="102">
        <v>1731</v>
      </c>
      <c r="B1732" s="151" t="s">
        <v>2064</v>
      </c>
      <c r="C1732" s="150">
        <v>42434</v>
      </c>
      <c r="D1732" s="116">
        <v>10130000</v>
      </c>
      <c r="E1732" s="116">
        <v>10110000</v>
      </c>
      <c r="F1732" s="116">
        <v>10160000</v>
      </c>
      <c r="G1732" s="116">
        <v>10130000</v>
      </c>
      <c r="H1732" s="102"/>
      <c r="I1732" s="116">
        <f t="shared" ref="I1732:I1795" si="1490">G1732*1.1</f>
        <v>11143000</v>
      </c>
      <c r="J1732" s="116">
        <f t="shared" ref="J1732:J1795" si="1491">G1732/3</f>
        <v>3376666.6666666665</v>
      </c>
      <c r="K1732" s="120">
        <f t="shared" ref="K1732" si="1492">G2000</f>
        <v>11827000</v>
      </c>
      <c r="L1732" s="120">
        <f t="shared" ref="L1732" si="1493">K1732-I1732</f>
        <v>684000</v>
      </c>
      <c r="M1732" s="120">
        <f>J1732*$AI$6/200</f>
        <v>422083.33333333326</v>
      </c>
      <c r="N1732" s="120">
        <f t="shared" si="1443"/>
        <v>1106083.3333333333</v>
      </c>
      <c r="O1732" s="120">
        <f t="shared" ref="O1732:O1795" si="1494">G1732-G1731</f>
        <v>35000</v>
      </c>
      <c r="P1732" s="154">
        <f t="shared" si="1489"/>
        <v>3.4670629024269439E-3</v>
      </c>
      <c r="Q1732" s="154">
        <f t="shared" si="1444"/>
        <v>1.2522334309710215E-2</v>
      </c>
      <c r="R1732" s="102">
        <v>1</v>
      </c>
    </row>
    <row r="1733" spans="1:18">
      <c r="A1733" s="102">
        <v>1732</v>
      </c>
      <c r="B1733" s="151" t="s">
        <v>2063</v>
      </c>
      <c r="C1733" s="150">
        <v>42435</v>
      </c>
      <c r="D1733" s="116">
        <v>10115000</v>
      </c>
      <c r="E1733" s="116">
        <v>10100000</v>
      </c>
      <c r="F1733" s="116">
        <v>10140000</v>
      </c>
      <c r="G1733" s="116">
        <v>10115000</v>
      </c>
      <c r="H1733" s="102"/>
      <c r="I1733" s="152">
        <v>0</v>
      </c>
      <c r="J1733" s="152">
        <v>0</v>
      </c>
      <c r="K1733" s="152">
        <v>0</v>
      </c>
      <c r="M1733" s="120">
        <f>J1733*$AI$6/200</f>
        <v>0</v>
      </c>
      <c r="N1733" s="120">
        <f t="shared" si="1443"/>
        <v>0</v>
      </c>
      <c r="O1733" s="120">
        <f t="shared" si="1494"/>
        <v>-15000</v>
      </c>
      <c r="P1733" s="154">
        <f t="shared" si="1489"/>
        <v>-1.4807502467917078E-3</v>
      </c>
      <c r="Q1733" s="154">
        <f t="shared" si="1444"/>
        <v>1.8496919779840269E-2</v>
      </c>
    </row>
    <row r="1734" spans="1:18">
      <c r="A1734" s="102">
        <v>1733</v>
      </c>
      <c r="B1734" s="151" t="s">
        <v>2062</v>
      </c>
      <c r="C1734" s="150">
        <v>42436</v>
      </c>
      <c r="D1734" s="116">
        <v>10085000</v>
      </c>
      <c r="E1734" s="116">
        <v>10085000</v>
      </c>
      <c r="F1734" s="116">
        <v>10150000</v>
      </c>
      <c r="G1734" s="116">
        <v>10085000</v>
      </c>
      <c r="H1734" s="102"/>
      <c r="I1734" s="152">
        <v>0</v>
      </c>
      <c r="J1734" s="152">
        <v>0</v>
      </c>
      <c r="K1734" s="152">
        <v>0</v>
      </c>
      <c r="M1734" s="120">
        <f>J1734*$AI$6/200</f>
        <v>0</v>
      </c>
      <c r="N1734" s="120">
        <f t="shared" si="1443"/>
        <v>0</v>
      </c>
      <c r="O1734" s="120">
        <f t="shared" si="1494"/>
        <v>-30000</v>
      </c>
      <c r="P1734" s="154">
        <f t="shared" si="1489"/>
        <v>-2.9658922392486408E-3</v>
      </c>
      <c r="Q1734" s="154">
        <f t="shared" si="1444"/>
        <v>7.9663957773924501E-3</v>
      </c>
    </row>
    <row r="1735" spans="1:18">
      <c r="A1735" s="102">
        <v>1734</v>
      </c>
      <c r="B1735" s="151" t="s">
        <v>2061</v>
      </c>
      <c r="C1735" s="150">
        <v>42437</v>
      </c>
      <c r="D1735" s="116">
        <v>10140000</v>
      </c>
      <c r="E1735" s="116">
        <v>10105000</v>
      </c>
      <c r="F1735" s="116">
        <v>10170000</v>
      </c>
      <c r="G1735" s="116">
        <v>10140000</v>
      </c>
      <c r="H1735" s="102"/>
      <c r="I1735" s="152">
        <v>0</v>
      </c>
      <c r="J1735" s="152">
        <v>0</v>
      </c>
      <c r="K1735" s="152">
        <v>0</v>
      </c>
      <c r="M1735" s="120">
        <f>J1735*$AI$6/200</f>
        <v>0</v>
      </c>
      <c r="N1735" s="120">
        <f t="shared" si="1443"/>
        <v>0</v>
      </c>
      <c r="O1735" s="120">
        <f t="shared" si="1494"/>
        <v>55000</v>
      </c>
      <c r="P1735" s="154">
        <f t="shared" si="1489"/>
        <v>5.4536440257808624E-3</v>
      </c>
      <c r="Q1735" s="154">
        <f t="shared" si="1444"/>
        <v>6.9935279526928858E-3</v>
      </c>
    </row>
    <row r="1736" spans="1:18">
      <c r="A1736" s="102">
        <v>1735</v>
      </c>
      <c r="B1736" s="151" t="s">
        <v>2060</v>
      </c>
      <c r="C1736" s="150">
        <v>42438</v>
      </c>
      <c r="D1736" s="116">
        <v>10125000</v>
      </c>
      <c r="E1736" s="116">
        <v>10100000</v>
      </c>
      <c r="F1736" s="116">
        <v>10140000</v>
      </c>
      <c r="G1736" s="116">
        <v>10125000</v>
      </c>
      <c r="H1736" s="102"/>
      <c r="I1736" s="153">
        <v>0</v>
      </c>
      <c r="J1736" s="153">
        <v>0</v>
      </c>
      <c r="K1736" s="153">
        <v>0</v>
      </c>
      <c r="M1736" s="120">
        <f>J1736*$AI$6/200</f>
        <v>0</v>
      </c>
      <c r="N1736" s="120">
        <f t="shared" ref="N1736:N1799" si="1495">L1736+M1736</f>
        <v>0</v>
      </c>
      <c r="O1736" s="120">
        <f t="shared" si="1494"/>
        <v>-15000</v>
      </c>
      <c r="P1736" s="154">
        <f t="shared" si="1489"/>
        <v>-1.4792899408284023E-3</v>
      </c>
      <c r="Q1736" s="154">
        <f t="shared" ref="Q1736:Q1799" si="1496">SUM(P1731:P1735)</f>
        <v>9.4516652385835849E-3</v>
      </c>
    </row>
    <row r="1737" spans="1:18">
      <c r="A1737" s="102">
        <v>1736</v>
      </c>
      <c r="B1737" s="151" t="s">
        <v>2059</v>
      </c>
      <c r="C1737" s="150">
        <v>42439</v>
      </c>
      <c r="D1737" s="116">
        <v>10135000</v>
      </c>
      <c r="E1737" s="116">
        <v>10100000</v>
      </c>
      <c r="F1737" s="116">
        <v>10135000</v>
      </c>
      <c r="G1737" s="116">
        <v>10135000</v>
      </c>
      <c r="H1737" s="102"/>
      <c r="I1737" s="116">
        <f t="shared" ref="I1737:I1800" si="1497">G1737*1.1</f>
        <v>11148500</v>
      </c>
      <c r="J1737" s="116">
        <f t="shared" ref="J1737:J1800" si="1498">G1737/3</f>
        <v>3378333.3333333335</v>
      </c>
      <c r="K1737" s="120">
        <f t="shared" ref="K1737" si="1499">G2005</f>
        <v>11692000</v>
      </c>
      <c r="L1737" s="120">
        <f t="shared" ref="L1737" si="1500">K1737-I1737</f>
        <v>543500</v>
      </c>
      <c r="M1737" s="120">
        <f>J1737*$AI$6/200</f>
        <v>422291.66666666674</v>
      </c>
      <c r="N1737" s="120">
        <f t="shared" si="1495"/>
        <v>965791.66666666674</v>
      </c>
      <c r="O1737" s="120">
        <f t="shared" si="1494"/>
        <v>10000</v>
      </c>
      <c r="P1737" s="154">
        <f t="shared" si="1489"/>
        <v>9.8765432098765434E-4</v>
      </c>
      <c r="Q1737" s="154">
        <f t="shared" si="1496"/>
        <v>2.9947745013390549E-3</v>
      </c>
      <c r="R1737" s="102">
        <v>1</v>
      </c>
    </row>
    <row r="1738" spans="1:18">
      <c r="A1738" s="102">
        <v>1737</v>
      </c>
      <c r="B1738" s="151" t="s">
        <v>2058</v>
      </c>
      <c r="C1738" s="150">
        <v>42441</v>
      </c>
      <c r="D1738" s="116">
        <v>10105000</v>
      </c>
      <c r="E1738" s="116">
        <v>10080000</v>
      </c>
      <c r="F1738" s="116">
        <v>10115000</v>
      </c>
      <c r="G1738" s="116">
        <v>10105000</v>
      </c>
      <c r="H1738" s="102"/>
      <c r="I1738" s="152">
        <v>0</v>
      </c>
      <c r="J1738" s="152">
        <v>0</v>
      </c>
      <c r="K1738" s="152">
        <v>0</v>
      </c>
      <c r="M1738" s="120">
        <f>J1738*$AI$6/200</f>
        <v>0</v>
      </c>
      <c r="N1738" s="120">
        <f t="shared" si="1495"/>
        <v>0</v>
      </c>
      <c r="O1738" s="120">
        <f t="shared" si="1494"/>
        <v>-30000</v>
      </c>
      <c r="P1738" s="154">
        <f t="shared" si="1489"/>
        <v>-2.9600394671928957E-3</v>
      </c>
      <c r="Q1738" s="154">
        <f t="shared" si="1496"/>
        <v>5.15365919899766E-4</v>
      </c>
    </row>
    <row r="1739" spans="1:18">
      <c r="A1739" s="102">
        <v>1738</v>
      </c>
      <c r="B1739" s="151" t="s">
        <v>2057</v>
      </c>
      <c r="C1739" s="150">
        <v>42443</v>
      </c>
      <c r="D1739" s="116">
        <v>10105000</v>
      </c>
      <c r="E1739" s="116">
        <v>10100000</v>
      </c>
      <c r="F1739" s="116">
        <v>10185000</v>
      </c>
      <c r="G1739" s="116">
        <v>10105000</v>
      </c>
      <c r="H1739" s="102"/>
      <c r="I1739" s="152">
        <v>0</v>
      </c>
      <c r="J1739" s="152">
        <v>0</v>
      </c>
      <c r="K1739" s="152">
        <v>0</v>
      </c>
      <c r="M1739" s="120">
        <f>J1739*$AI$6/200</f>
        <v>0</v>
      </c>
      <c r="N1739" s="120">
        <f t="shared" si="1495"/>
        <v>0</v>
      </c>
      <c r="O1739" s="120">
        <f t="shared" si="1494"/>
        <v>0</v>
      </c>
      <c r="P1739" s="154">
        <f t="shared" si="1489"/>
        <v>0</v>
      </c>
      <c r="Q1739" s="154">
        <f t="shared" si="1496"/>
        <v>-9.6392330050142213E-4</v>
      </c>
    </row>
    <row r="1740" spans="1:18">
      <c r="A1740" s="102">
        <v>1739</v>
      </c>
      <c r="B1740" s="151" t="s">
        <v>2056</v>
      </c>
      <c r="C1740" s="150">
        <v>42444</v>
      </c>
      <c r="D1740" s="116">
        <v>10065000</v>
      </c>
      <c r="E1740" s="116">
        <v>10035000</v>
      </c>
      <c r="F1740" s="116">
        <v>10100000</v>
      </c>
      <c r="G1740" s="116">
        <v>10065000</v>
      </c>
      <c r="H1740" s="102"/>
      <c r="I1740" s="152">
        <v>0</v>
      </c>
      <c r="J1740" s="152">
        <v>0</v>
      </c>
      <c r="K1740" s="152">
        <v>0</v>
      </c>
      <c r="M1740" s="120">
        <f>J1740*$AI$6/200</f>
        <v>0</v>
      </c>
      <c r="N1740" s="120">
        <f t="shared" si="1495"/>
        <v>0</v>
      </c>
      <c r="O1740" s="120">
        <f t="shared" si="1494"/>
        <v>-40000</v>
      </c>
      <c r="P1740" s="154">
        <f t="shared" si="1489"/>
        <v>-3.9584364176150424E-3</v>
      </c>
      <c r="Q1740" s="154">
        <f t="shared" si="1496"/>
        <v>2.0019689387472187E-3</v>
      </c>
    </row>
    <row r="1741" spans="1:18">
      <c r="A1741" s="102">
        <v>1740</v>
      </c>
      <c r="B1741" s="151" t="s">
        <v>2055</v>
      </c>
      <c r="C1741" s="150">
        <v>42445</v>
      </c>
      <c r="D1741" s="116">
        <v>10130000</v>
      </c>
      <c r="E1741" s="116">
        <v>10025000</v>
      </c>
      <c r="F1741" s="116">
        <v>10130000</v>
      </c>
      <c r="G1741" s="116">
        <v>10130000</v>
      </c>
      <c r="H1741" s="102"/>
      <c r="I1741" s="153">
        <v>0</v>
      </c>
      <c r="J1741" s="153">
        <v>0</v>
      </c>
      <c r="K1741" s="153">
        <v>0</v>
      </c>
      <c r="M1741" s="120">
        <f>J1741*$AI$6/200</f>
        <v>0</v>
      </c>
      <c r="N1741" s="120">
        <f t="shared" si="1495"/>
        <v>0</v>
      </c>
      <c r="O1741" s="120">
        <f t="shared" si="1494"/>
        <v>65000</v>
      </c>
      <c r="P1741" s="154">
        <f t="shared" si="1489"/>
        <v>6.4580228514654744E-3</v>
      </c>
      <c r="Q1741" s="154">
        <f t="shared" si="1496"/>
        <v>-7.4101115046486862E-3</v>
      </c>
    </row>
    <row r="1742" spans="1:18">
      <c r="A1742" s="102">
        <v>1741</v>
      </c>
      <c r="B1742" s="151" t="s">
        <v>2054</v>
      </c>
      <c r="C1742" s="150">
        <v>42446</v>
      </c>
      <c r="D1742" s="116">
        <v>10130000</v>
      </c>
      <c r="E1742" s="116">
        <v>10120000</v>
      </c>
      <c r="F1742" s="116">
        <v>10200000</v>
      </c>
      <c r="G1742" s="116">
        <v>10130000</v>
      </c>
      <c r="H1742" s="102"/>
      <c r="I1742" s="116">
        <f t="shared" ref="I1742:I1805" si="1501">G1742*1.1</f>
        <v>11143000</v>
      </c>
      <c r="J1742" s="116">
        <f t="shared" ref="J1742:J1805" si="1502">G1742/3</f>
        <v>3376666.6666666665</v>
      </c>
      <c r="K1742" s="120">
        <f t="shared" ref="K1742" si="1503">G2010</f>
        <v>11972000</v>
      </c>
      <c r="L1742" s="120">
        <f t="shared" ref="L1742" si="1504">K1742-I1742</f>
        <v>829000</v>
      </c>
      <c r="M1742" s="120">
        <f>J1742*$AI$6/200</f>
        <v>422083.33333333326</v>
      </c>
      <c r="N1742" s="120">
        <f t="shared" si="1495"/>
        <v>1251083.3333333333</v>
      </c>
      <c r="O1742" s="120">
        <f t="shared" si="1494"/>
        <v>0</v>
      </c>
      <c r="P1742" s="154">
        <f t="shared" si="1489"/>
        <v>0</v>
      </c>
      <c r="Q1742" s="154">
        <f t="shared" si="1496"/>
        <v>5.2720128764519036E-4</v>
      </c>
      <c r="R1742" s="102">
        <v>1</v>
      </c>
    </row>
    <row r="1743" spans="1:18">
      <c r="A1743" s="102">
        <v>1742</v>
      </c>
      <c r="B1743" s="151" t="s">
        <v>2053</v>
      </c>
      <c r="C1743" s="150">
        <v>42448</v>
      </c>
      <c r="D1743" s="116">
        <v>10150000</v>
      </c>
      <c r="E1743" s="116">
        <v>10125000</v>
      </c>
      <c r="F1743" s="116">
        <v>10150000</v>
      </c>
      <c r="G1743" s="116">
        <v>10150000</v>
      </c>
      <c r="H1743" s="102"/>
      <c r="I1743" s="152">
        <v>0</v>
      </c>
      <c r="J1743" s="152">
        <v>0</v>
      </c>
      <c r="K1743" s="152">
        <v>0</v>
      </c>
      <c r="M1743" s="120">
        <f>J1743*$AI$6/200</f>
        <v>0</v>
      </c>
      <c r="N1743" s="120">
        <f t="shared" si="1495"/>
        <v>0</v>
      </c>
      <c r="O1743" s="120">
        <f t="shared" si="1494"/>
        <v>20000</v>
      </c>
      <c r="P1743" s="154">
        <f t="shared" si="1489"/>
        <v>1.9743336623889436E-3</v>
      </c>
      <c r="Q1743" s="154">
        <f t="shared" si="1496"/>
        <v>-4.6045303334246376E-4</v>
      </c>
    </row>
    <row r="1744" spans="1:18">
      <c r="A1744" s="102">
        <v>1743</v>
      </c>
      <c r="B1744" s="151" t="s">
        <v>2052</v>
      </c>
      <c r="C1744" s="150">
        <v>42455</v>
      </c>
      <c r="D1744" s="116">
        <v>10050000</v>
      </c>
      <c r="E1744" s="116">
        <v>10050000</v>
      </c>
      <c r="F1744" s="116">
        <v>10125000</v>
      </c>
      <c r="G1744" s="116">
        <v>10050000</v>
      </c>
      <c r="H1744" s="102"/>
      <c r="I1744" s="152">
        <v>0</v>
      </c>
      <c r="J1744" s="152">
        <v>0</v>
      </c>
      <c r="K1744" s="152">
        <v>0</v>
      </c>
      <c r="M1744" s="120">
        <f>J1744*$AI$6/200</f>
        <v>0</v>
      </c>
      <c r="N1744" s="120">
        <f t="shared" si="1495"/>
        <v>0</v>
      </c>
      <c r="O1744" s="120">
        <f t="shared" si="1494"/>
        <v>-100000</v>
      </c>
      <c r="P1744" s="154">
        <f t="shared" si="1489"/>
        <v>-9.852216748768473E-3</v>
      </c>
      <c r="Q1744" s="154">
        <f t="shared" si="1496"/>
        <v>4.4739200962393751E-3</v>
      </c>
    </row>
    <row r="1745" spans="1:18">
      <c r="A1745" s="102">
        <v>1744</v>
      </c>
      <c r="B1745" s="151" t="s">
        <v>2051</v>
      </c>
      <c r="C1745" s="150">
        <v>42456</v>
      </c>
      <c r="D1745" s="116">
        <v>10070000</v>
      </c>
      <c r="E1745" s="116">
        <v>10070000</v>
      </c>
      <c r="F1745" s="116">
        <v>10070000</v>
      </c>
      <c r="G1745" s="116">
        <v>10070000</v>
      </c>
      <c r="H1745" s="102"/>
      <c r="I1745" s="152">
        <v>0</v>
      </c>
      <c r="J1745" s="152">
        <v>0</v>
      </c>
      <c r="K1745" s="152">
        <v>0</v>
      </c>
      <c r="M1745" s="120">
        <f>J1745*$AI$6/200</f>
        <v>0</v>
      </c>
      <c r="N1745" s="120">
        <f t="shared" si="1495"/>
        <v>0</v>
      </c>
      <c r="O1745" s="120">
        <f t="shared" si="1494"/>
        <v>20000</v>
      </c>
      <c r="P1745" s="154">
        <f t="shared" si="1489"/>
        <v>1.990049751243781E-3</v>
      </c>
      <c r="Q1745" s="154">
        <f t="shared" si="1496"/>
        <v>-5.3782966525290979E-3</v>
      </c>
    </row>
    <row r="1746" spans="1:18">
      <c r="A1746" s="102">
        <v>1745</v>
      </c>
      <c r="B1746" s="151" t="s">
        <v>2050</v>
      </c>
      <c r="C1746" s="150">
        <v>42457</v>
      </c>
      <c r="D1746" s="116">
        <v>10090000</v>
      </c>
      <c r="E1746" s="116">
        <v>10070000</v>
      </c>
      <c r="F1746" s="116">
        <v>10090000</v>
      </c>
      <c r="G1746" s="116">
        <v>10090000</v>
      </c>
      <c r="H1746" s="102"/>
      <c r="I1746" s="153">
        <v>0</v>
      </c>
      <c r="J1746" s="153">
        <v>0</v>
      </c>
      <c r="K1746" s="153">
        <v>0</v>
      </c>
      <c r="M1746" s="120">
        <f>J1746*$AI$6/200</f>
        <v>0</v>
      </c>
      <c r="N1746" s="120">
        <f t="shared" si="1495"/>
        <v>0</v>
      </c>
      <c r="O1746" s="120">
        <f t="shared" si="1494"/>
        <v>20000</v>
      </c>
      <c r="P1746" s="154">
        <f t="shared" si="1489"/>
        <v>1.9860973187686196E-3</v>
      </c>
      <c r="Q1746" s="154">
        <f t="shared" si="1496"/>
        <v>5.7018951632972553E-4</v>
      </c>
    </row>
    <row r="1747" spans="1:18">
      <c r="A1747" s="102">
        <v>1746</v>
      </c>
      <c r="B1747" s="151" t="s">
        <v>2049</v>
      </c>
      <c r="C1747" s="150">
        <v>42458</v>
      </c>
      <c r="D1747" s="116">
        <v>10135000</v>
      </c>
      <c r="E1747" s="116">
        <v>10095000</v>
      </c>
      <c r="F1747" s="116">
        <v>10135000</v>
      </c>
      <c r="G1747" s="116">
        <v>10135000</v>
      </c>
      <c r="H1747" s="102"/>
      <c r="I1747" s="116">
        <f t="shared" ref="I1747:I1810" si="1505">G1747*1.1</f>
        <v>11148500</v>
      </c>
      <c r="J1747" s="116">
        <f t="shared" ref="J1747:J1810" si="1506">G1747/3</f>
        <v>3378333.3333333335</v>
      </c>
      <c r="K1747" s="120">
        <f t="shared" ref="K1747" si="1507">G2015</f>
        <v>12023000</v>
      </c>
      <c r="L1747" s="120">
        <f t="shared" ref="L1747" si="1508">K1747-I1747</f>
        <v>874500</v>
      </c>
      <c r="M1747" s="120">
        <f>J1747*$AI$6/200</f>
        <v>422291.66666666674</v>
      </c>
      <c r="N1747" s="120">
        <f t="shared" si="1495"/>
        <v>1296791.6666666667</v>
      </c>
      <c r="O1747" s="120">
        <f t="shared" si="1494"/>
        <v>45000</v>
      </c>
      <c r="P1747" s="154">
        <f t="shared" si="1489"/>
        <v>4.4598612487611496E-3</v>
      </c>
      <c r="Q1747" s="154">
        <f t="shared" si="1496"/>
        <v>-3.901736016367128E-3</v>
      </c>
      <c r="R1747" s="102">
        <v>1</v>
      </c>
    </row>
    <row r="1748" spans="1:18">
      <c r="A1748" s="102">
        <v>1747</v>
      </c>
      <c r="B1748" s="151" t="s">
        <v>2048</v>
      </c>
      <c r="C1748" s="150">
        <v>42459</v>
      </c>
      <c r="D1748" s="116">
        <v>10190000</v>
      </c>
      <c r="E1748" s="116">
        <v>10165000</v>
      </c>
      <c r="F1748" s="116">
        <v>10190000</v>
      </c>
      <c r="G1748" s="116">
        <v>10190000</v>
      </c>
      <c r="H1748" s="102"/>
      <c r="I1748" s="152">
        <v>0</v>
      </c>
      <c r="J1748" s="152">
        <v>0</v>
      </c>
      <c r="K1748" s="152">
        <v>0</v>
      </c>
      <c r="M1748" s="120">
        <f>J1748*$AI$6/200</f>
        <v>0</v>
      </c>
      <c r="N1748" s="120">
        <f t="shared" si="1495"/>
        <v>0</v>
      </c>
      <c r="O1748" s="120">
        <f t="shared" si="1494"/>
        <v>55000</v>
      </c>
      <c r="P1748" s="154">
        <f t="shared" si="1489"/>
        <v>5.4267390231869756E-3</v>
      </c>
      <c r="Q1748" s="154">
        <f t="shared" si="1496"/>
        <v>5.5812523239402159E-4</v>
      </c>
    </row>
    <row r="1749" spans="1:18">
      <c r="A1749" s="102">
        <v>1748</v>
      </c>
      <c r="B1749" s="151" t="s">
        <v>2047</v>
      </c>
      <c r="C1749" s="150">
        <v>42460</v>
      </c>
      <c r="D1749" s="116">
        <v>10190000</v>
      </c>
      <c r="E1749" s="116">
        <v>10185000</v>
      </c>
      <c r="F1749" s="116">
        <v>10195000</v>
      </c>
      <c r="G1749" s="116">
        <v>10190000</v>
      </c>
      <c r="H1749" s="102"/>
      <c r="I1749" s="152">
        <v>0</v>
      </c>
      <c r="J1749" s="152">
        <v>0</v>
      </c>
      <c r="K1749" s="152">
        <v>0</v>
      </c>
      <c r="M1749" s="120">
        <f>J1749*$AI$6/200</f>
        <v>0</v>
      </c>
      <c r="N1749" s="120">
        <f t="shared" si="1495"/>
        <v>0</v>
      </c>
      <c r="O1749" s="120">
        <f t="shared" si="1494"/>
        <v>0</v>
      </c>
      <c r="P1749" s="154">
        <f t="shared" si="1489"/>
        <v>0</v>
      </c>
      <c r="Q1749" s="154">
        <f t="shared" si="1496"/>
        <v>4.0105305931920536E-3</v>
      </c>
    </row>
    <row r="1750" spans="1:18">
      <c r="A1750" s="102">
        <v>1749</v>
      </c>
      <c r="B1750" s="151" t="s">
        <v>2046</v>
      </c>
      <c r="C1750" s="150">
        <v>42462</v>
      </c>
      <c r="D1750" s="116">
        <v>10200000</v>
      </c>
      <c r="E1750" s="116">
        <v>10125000</v>
      </c>
      <c r="F1750" s="116">
        <v>10210000</v>
      </c>
      <c r="G1750" s="116">
        <v>10200000</v>
      </c>
      <c r="H1750" s="102"/>
      <c r="I1750" s="152">
        <v>0</v>
      </c>
      <c r="J1750" s="152">
        <v>0</v>
      </c>
      <c r="K1750" s="152">
        <v>0</v>
      </c>
      <c r="M1750" s="120">
        <f>J1750*$AI$6/200</f>
        <v>0</v>
      </c>
      <c r="N1750" s="120">
        <f t="shared" si="1495"/>
        <v>0</v>
      </c>
      <c r="O1750" s="120">
        <f t="shared" si="1494"/>
        <v>10000</v>
      </c>
      <c r="P1750" s="154">
        <f t="shared" si="1489"/>
        <v>9.813542688910696E-4</v>
      </c>
      <c r="Q1750" s="154">
        <f t="shared" si="1496"/>
        <v>1.3862747341960528E-2</v>
      </c>
    </row>
    <row r="1751" spans="1:18">
      <c r="A1751" s="102">
        <v>1750</v>
      </c>
      <c r="B1751" s="151" t="s">
        <v>2045</v>
      </c>
      <c r="C1751" s="150">
        <v>42463</v>
      </c>
      <c r="D1751" s="116">
        <v>10185000</v>
      </c>
      <c r="E1751" s="116">
        <v>10170000</v>
      </c>
      <c r="F1751" s="116">
        <v>10190000</v>
      </c>
      <c r="G1751" s="116">
        <v>10185000</v>
      </c>
      <c r="H1751" s="102"/>
      <c r="I1751" s="153">
        <v>0</v>
      </c>
      <c r="J1751" s="153">
        <v>0</v>
      </c>
      <c r="K1751" s="153">
        <v>0</v>
      </c>
      <c r="M1751" s="120">
        <f>J1751*$AI$6/200</f>
        <v>0</v>
      </c>
      <c r="N1751" s="120">
        <f t="shared" si="1495"/>
        <v>0</v>
      </c>
      <c r="O1751" s="120">
        <f t="shared" si="1494"/>
        <v>-15000</v>
      </c>
      <c r="P1751" s="154">
        <f t="shared" si="1489"/>
        <v>-1.4705882352941176E-3</v>
      </c>
      <c r="Q1751" s="154">
        <f t="shared" si="1496"/>
        <v>1.2854051859607814E-2</v>
      </c>
    </row>
    <row r="1752" spans="1:18">
      <c r="A1752" s="102">
        <v>1751</v>
      </c>
      <c r="B1752" s="151" t="s">
        <v>2044</v>
      </c>
      <c r="C1752" s="150">
        <v>42464</v>
      </c>
      <c r="D1752" s="116">
        <v>10160000</v>
      </c>
      <c r="E1752" s="116">
        <v>10130000</v>
      </c>
      <c r="F1752" s="116">
        <v>10170000</v>
      </c>
      <c r="G1752" s="116">
        <v>10160000</v>
      </c>
      <c r="H1752" s="102"/>
      <c r="I1752" s="116">
        <f t="shared" ref="I1752:I1815" si="1509">G1752*1.1</f>
        <v>11176000</v>
      </c>
      <c r="J1752" s="116">
        <f t="shared" ref="J1752:J1815" si="1510">G1752/3</f>
        <v>3386666.6666666665</v>
      </c>
      <c r="K1752" s="120">
        <f t="shared" ref="K1752" si="1511">G2020</f>
        <v>11975000</v>
      </c>
      <c r="L1752" s="120">
        <f t="shared" ref="L1752" si="1512">K1752-I1752</f>
        <v>799000</v>
      </c>
      <c r="M1752" s="120">
        <f>J1752*$AI$6/200</f>
        <v>423333.33333333326</v>
      </c>
      <c r="N1752" s="120">
        <f t="shared" si="1495"/>
        <v>1222333.3333333333</v>
      </c>
      <c r="O1752" s="120">
        <f t="shared" si="1494"/>
        <v>-25000</v>
      </c>
      <c r="P1752" s="154">
        <f t="shared" si="1489"/>
        <v>-2.4545900834560628E-3</v>
      </c>
      <c r="Q1752" s="154">
        <f t="shared" si="1496"/>
        <v>9.3973663055450778E-3</v>
      </c>
      <c r="R1752" s="102">
        <v>1</v>
      </c>
    </row>
    <row r="1753" spans="1:18">
      <c r="A1753" s="102">
        <v>1752</v>
      </c>
      <c r="B1753" s="151" t="s">
        <v>2043</v>
      </c>
      <c r="C1753" s="150">
        <v>42465</v>
      </c>
      <c r="D1753" s="116">
        <v>10290000</v>
      </c>
      <c r="E1753" s="116">
        <v>10170000</v>
      </c>
      <c r="F1753" s="116">
        <v>10300000</v>
      </c>
      <c r="G1753" s="116">
        <v>10290000</v>
      </c>
      <c r="H1753" s="102"/>
      <c r="I1753" s="152">
        <v>0</v>
      </c>
      <c r="J1753" s="152">
        <v>0</v>
      </c>
      <c r="K1753" s="152">
        <v>0</v>
      </c>
      <c r="M1753" s="120">
        <f>J1753*$AI$6/200</f>
        <v>0</v>
      </c>
      <c r="N1753" s="120">
        <f t="shared" si="1495"/>
        <v>0</v>
      </c>
      <c r="O1753" s="120">
        <f t="shared" si="1494"/>
        <v>130000</v>
      </c>
      <c r="P1753" s="154">
        <f t="shared" si="1489"/>
        <v>1.2795275590551181E-2</v>
      </c>
      <c r="Q1753" s="154">
        <f t="shared" si="1496"/>
        <v>2.4829149733278646E-3</v>
      </c>
    </row>
    <row r="1754" spans="1:18">
      <c r="A1754" s="102">
        <v>1753</v>
      </c>
      <c r="B1754" s="151" t="s">
        <v>2042</v>
      </c>
      <c r="C1754" s="150">
        <v>42466</v>
      </c>
      <c r="D1754" s="116">
        <v>10230000</v>
      </c>
      <c r="E1754" s="116">
        <v>10210000</v>
      </c>
      <c r="F1754" s="116">
        <v>10280000</v>
      </c>
      <c r="G1754" s="116">
        <v>10230000</v>
      </c>
      <c r="H1754" s="102"/>
      <c r="I1754" s="152">
        <v>0</v>
      </c>
      <c r="J1754" s="152">
        <v>0</v>
      </c>
      <c r="K1754" s="152">
        <v>0</v>
      </c>
      <c r="M1754" s="120">
        <f>J1754*$AI$6/200</f>
        <v>0</v>
      </c>
      <c r="N1754" s="120">
        <f t="shared" si="1495"/>
        <v>0</v>
      </c>
      <c r="O1754" s="120">
        <f t="shared" si="1494"/>
        <v>-60000</v>
      </c>
      <c r="P1754" s="154">
        <f t="shared" si="1489"/>
        <v>-5.8309037900874635E-3</v>
      </c>
      <c r="Q1754" s="154">
        <f t="shared" si="1496"/>
        <v>9.8514515406920699E-3</v>
      </c>
    </row>
    <row r="1755" spans="1:18">
      <c r="A1755" s="102">
        <v>1754</v>
      </c>
      <c r="B1755" s="151" t="s">
        <v>2041</v>
      </c>
      <c r="C1755" s="150">
        <v>42467</v>
      </c>
      <c r="D1755" s="116">
        <v>10255000</v>
      </c>
      <c r="E1755" s="116">
        <v>10205000</v>
      </c>
      <c r="F1755" s="116">
        <v>10275000</v>
      </c>
      <c r="G1755" s="116">
        <v>10255000</v>
      </c>
      <c r="H1755" s="102"/>
      <c r="I1755" s="152">
        <v>0</v>
      </c>
      <c r="J1755" s="152">
        <v>0</v>
      </c>
      <c r="K1755" s="152">
        <v>0</v>
      </c>
      <c r="M1755" s="120">
        <f>J1755*$AI$6/200</f>
        <v>0</v>
      </c>
      <c r="N1755" s="120">
        <f t="shared" si="1495"/>
        <v>0</v>
      </c>
      <c r="O1755" s="120">
        <f t="shared" si="1494"/>
        <v>25000</v>
      </c>
      <c r="P1755" s="154">
        <f t="shared" si="1489"/>
        <v>2.4437927663734115E-3</v>
      </c>
      <c r="Q1755" s="154">
        <f t="shared" si="1496"/>
        <v>4.0205477506046064E-3</v>
      </c>
    </row>
    <row r="1756" spans="1:18">
      <c r="A1756" s="102">
        <v>1755</v>
      </c>
      <c r="B1756" s="151" t="s">
        <v>2040</v>
      </c>
      <c r="C1756" s="150">
        <v>42469</v>
      </c>
      <c r="D1756" s="116">
        <v>10330000</v>
      </c>
      <c r="E1756" s="116">
        <v>10290000</v>
      </c>
      <c r="F1756" s="116">
        <v>10335000</v>
      </c>
      <c r="G1756" s="116">
        <v>10330000</v>
      </c>
      <c r="H1756" s="102"/>
      <c r="I1756" s="153">
        <v>0</v>
      </c>
      <c r="J1756" s="153">
        <v>0</v>
      </c>
      <c r="K1756" s="153">
        <v>0</v>
      </c>
      <c r="M1756" s="120">
        <f>J1756*$AI$6/200</f>
        <v>0</v>
      </c>
      <c r="N1756" s="120">
        <f t="shared" si="1495"/>
        <v>0</v>
      </c>
      <c r="O1756" s="120">
        <f t="shared" si="1494"/>
        <v>75000</v>
      </c>
      <c r="P1756" s="154">
        <f t="shared" si="1489"/>
        <v>7.3135056070209653E-3</v>
      </c>
      <c r="Q1756" s="154">
        <f t="shared" si="1496"/>
        <v>5.482986248086949E-3</v>
      </c>
    </row>
    <row r="1757" spans="1:18">
      <c r="A1757" s="102">
        <v>1756</v>
      </c>
      <c r="B1757" s="151" t="s">
        <v>2039</v>
      </c>
      <c r="C1757" s="150">
        <v>42470</v>
      </c>
      <c r="D1757" s="116">
        <v>10320000</v>
      </c>
      <c r="E1757" s="116">
        <v>10310000</v>
      </c>
      <c r="F1757" s="116">
        <v>10350000</v>
      </c>
      <c r="G1757" s="116">
        <v>10320000</v>
      </c>
      <c r="H1757" s="102"/>
      <c r="I1757" s="116">
        <f t="shared" ref="I1757:I1820" si="1513">G1757*1.1</f>
        <v>11352000</v>
      </c>
      <c r="J1757" s="116">
        <f t="shared" ref="J1757:J1820" si="1514">G1757/3</f>
        <v>3440000</v>
      </c>
      <c r="K1757" s="120">
        <f t="shared" ref="K1757" si="1515">G2025</f>
        <v>11935000</v>
      </c>
      <c r="L1757" s="120">
        <f t="shared" ref="L1757" si="1516">K1757-I1757</f>
        <v>583000</v>
      </c>
      <c r="M1757" s="120">
        <f>J1757*$AI$6/200</f>
        <v>430000</v>
      </c>
      <c r="N1757" s="120">
        <f t="shared" si="1495"/>
        <v>1013000</v>
      </c>
      <c r="O1757" s="120">
        <f t="shared" si="1494"/>
        <v>-10000</v>
      </c>
      <c r="P1757" s="154">
        <f t="shared" si="1489"/>
        <v>-9.6805421103581804E-4</v>
      </c>
      <c r="Q1757" s="154">
        <f t="shared" si="1496"/>
        <v>1.4267080090402031E-2</v>
      </c>
      <c r="R1757" s="102">
        <v>1</v>
      </c>
    </row>
    <row r="1758" spans="1:18">
      <c r="A1758" s="102">
        <v>1757</v>
      </c>
      <c r="B1758" s="151" t="s">
        <v>2038</v>
      </c>
      <c r="C1758" s="150">
        <v>42471</v>
      </c>
      <c r="D1758" s="116">
        <v>10425000</v>
      </c>
      <c r="E1758" s="116">
        <v>10365000</v>
      </c>
      <c r="F1758" s="116">
        <v>10430000</v>
      </c>
      <c r="G1758" s="116">
        <v>10425000</v>
      </c>
      <c r="H1758" s="102"/>
      <c r="I1758" s="152">
        <v>0</v>
      </c>
      <c r="J1758" s="152">
        <v>0</v>
      </c>
      <c r="K1758" s="152">
        <v>0</v>
      </c>
      <c r="M1758" s="120">
        <f>J1758*$AI$6/200</f>
        <v>0</v>
      </c>
      <c r="N1758" s="120">
        <f t="shared" si="1495"/>
        <v>0</v>
      </c>
      <c r="O1758" s="120">
        <f t="shared" si="1494"/>
        <v>105000</v>
      </c>
      <c r="P1758" s="154">
        <f t="shared" si="1489"/>
        <v>1.0174418604651164E-2</v>
      </c>
      <c r="Q1758" s="154">
        <f t="shared" si="1496"/>
        <v>1.5753615962822279E-2</v>
      </c>
    </row>
    <row r="1759" spans="1:18">
      <c r="A1759" s="102">
        <v>1758</v>
      </c>
      <c r="B1759" s="151" t="s">
        <v>2037</v>
      </c>
      <c r="C1759" s="150">
        <v>42472</v>
      </c>
      <c r="D1759" s="116">
        <v>10390000</v>
      </c>
      <c r="E1759" s="116">
        <v>10390000</v>
      </c>
      <c r="F1759" s="116">
        <v>10450000</v>
      </c>
      <c r="G1759" s="116">
        <v>10390000</v>
      </c>
      <c r="H1759" s="102"/>
      <c r="I1759" s="152">
        <v>0</v>
      </c>
      <c r="J1759" s="152">
        <v>0</v>
      </c>
      <c r="K1759" s="152">
        <v>0</v>
      </c>
      <c r="M1759" s="120">
        <f>J1759*$AI$6/200</f>
        <v>0</v>
      </c>
      <c r="N1759" s="120">
        <f t="shared" si="1495"/>
        <v>0</v>
      </c>
      <c r="O1759" s="120">
        <f t="shared" si="1494"/>
        <v>-35000</v>
      </c>
      <c r="P1759" s="154">
        <f t="shared" si="1489"/>
        <v>-3.357314148681055E-3</v>
      </c>
      <c r="Q1759" s="154">
        <f t="shared" si="1496"/>
        <v>1.3132758976922258E-2</v>
      </c>
    </row>
    <row r="1760" spans="1:18">
      <c r="A1760" s="102">
        <v>1759</v>
      </c>
      <c r="B1760" s="151" t="s">
        <v>2036</v>
      </c>
      <c r="C1760" s="150">
        <v>42473</v>
      </c>
      <c r="D1760" s="116">
        <v>10330000</v>
      </c>
      <c r="E1760" s="116">
        <v>10300000</v>
      </c>
      <c r="F1760" s="116">
        <v>10410000</v>
      </c>
      <c r="G1760" s="116">
        <v>10330000</v>
      </c>
      <c r="H1760" s="102"/>
      <c r="I1760" s="152">
        <v>0</v>
      </c>
      <c r="J1760" s="152">
        <v>0</v>
      </c>
      <c r="K1760" s="152">
        <v>0</v>
      </c>
      <c r="M1760" s="120">
        <f>J1760*$AI$6/200</f>
        <v>0</v>
      </c>
      <c r="N1760" s="120">
        <f t="shared" si="1495"/>
        <v>0</v>
      </c>
      <c r="O1760" s="120">
        <f t="shared" si="1494"/>
        <v>-60000</v>
      </c>
      <c r="P1760" s="154">
        <f t="shared" si="1489"/>
        <v>-5.7747834456207889E-3</v>
      </c>
      <c r="Q1760" s="154">
        <f t="shared" si="1496"/>
        <v>1.5606348618328667E-2</v>
      </c>
    </row>
    <row r="1761" spans="1:18">
      <c r="A1761" s="102">
        <v>1760</v>
      </c>
      <c r="B1761" s="151" t="s">
        <v>2035</v>
      </c>
      <c r="C1761" s="150">
        <v>42474</v>
      </c>
      <c r="D1761" s="116">
        <v>10225000</v>
      </c>
      <c r="E1761" s="116">
        <v>10215000</v>
      </c>
      <c r="F1761" s="116">
        <v>10270000</v>
      </c>
      <c r="G1761" s="116">
        <v>10225000</v>
      </c>
      <c r="H1761" s="102"/>
      <c r="I1761" s="153">
        <v>0</v>
      </c>
      <c r="J1761" s="153">
        <v>0</v>
      </c>
      <c r="K1761" s="153">
        <v>0</v>
      </c>
      <c r="M1761" s="120">
        <f>J1761*$AI$6/200</f>
        <v>0</v>
      </c>
      <c r="N1761" s="120">
        <f t="shared" si="1495"/>
        <v>0</v>
      </c>
      <c r="O1761" s="120">
        <f t="shared" si="1494"/>
        <v>-105000</v>
      </c>
      <c r="P1761" s="154">
        <f t="shared" si="1489"/>
        <v>-1.016456921587609E-2</v>
      </c>
      <c r="Q1761" s="154">
        <f t="shared" si="1496"/>
        <v>7.3877724063344651E-3</v>
      </c>
    </row>
    <row r="1762" spans="1:18">
      <c r="A1762" s="102">
        <v>1761</v>
      </c>
      <c r="B1762" s="151" t="s">
        <v>2034</v>
      </c>
      <c r="C1762" s="150">
        <v>42476</v>
      </c>
      <c r="D1762" s="116">
        <v>10260000</v>
      </c>
      <c r="E1762" s="116">
        <v>10260000</v>
      </c>
      <c r="F1762" s="116">
        <v>10295000</v>
      </c>
      <c r="G1762" s="116">
        <v>10260000</v>
      </c>
      <c r="H1762" s="102"/>
      <c r="I1762" s="116">
        <f t="shared" ref="I1762:I1825" si="1517">G1762*1.1</f>
        <v>11286000</v>
      </c>
      <c r="J1762" s="116">
        <f t="shared" ref="J1762:J1825" si="1518">G1762/3</f>
        <v>3420000</v>
      </c>
      <c r="K1762" s="120">
        <f t="shared" ref="K1762" si="1519">G2030</f>
        <v>12013000</v>
      </c>
      <c r="L1762" s="120">
        <f t="shared" ref="L1762" si="1520">K1762-I1762</f>
        <v>727000</v>
      </c>
      <c r="M1762" s="120">
        <f>J1762*$AI$6/200</f>
        <v>427500</v>
      </c>
      <c r="N1762" s="120">
        <f t="shared" si="1495"/>
        <v>1154500</v>
      </c>
      <c r="O1762" s="120">
        <f t="shared" si="1494"/>
        <v>35000</v>
      </c>
      <c r="P1762" s="154">
        <f t="shared" si="1489"/>
        <v>3.4229828850855745E-3</v>
      </c>
      <c r="Q1762" s="154">
        <f t="shared" si="1496"/>
        <v>-1.0090302416562589E-2</v>
      </c>
      <c r="R1762" s="102">
        <v>1</v>
      </c>
    </row>
    <row r="1763" spans="1:18">
      <c r="A1763" s="102">
        <v>1762</v>
      </c>
      <c r="B1763" s="151" t="s">
        <v>2033</v>
      </c>
      <c r="C1763" s="150">
        <v>42477</v>
      </c>
      <c r="D1763" s="116">
        <v>10275000</v>
      </c>
      <c r="E1763" s="116">
        <v>10260000</v>
      </c>
      <c r="F1763" s="116">
        <v>10280000</v>
      </c>
      <c r="G1763" s="116">
        <v>10275000</v>
      </c>
      <c r="H1763" s="102"/>
      <c r="I1763" s="152">
        <v>0</v>
      </c>
      <c r="J1763" s="152">
        <v>0</v>
      </c>
      <c r="K1763" s="152">
        <v>0</v>
      </c>
      <c r="M1763" s="120">
        <f>J1763*$AI$6/200</f>
        <v>0</v>
      </c>
      <c r="N1763" s="120">
        <f t="shared" si="1495"/>
        <v>0</v>
      </c>
      <c r="O1763" s="120">
        <f t="shared" si="1494"/>
        <v>15000</v>
      </c>
      <c r="P1763" s="154">
        <f t="shared" si="1489"/>
        <v>1.4619883040935672E-3</v>
      </c>
      <c r="Q1763" s="154">
        <f t="shared" si="1496"/>
        <v>-5.6992653204411964E-3</v>
      </c>
    </row>
    <row r="1764" spans="1:18">
      <c r="A1764" s="102">
        <v>1763</v>
      </c>
      <c r="B1764" s="151" t="s">
        <v>2032</v>
      </c>
      <c r="C1764" s="150">
        <v>42478</v>
      </c>
      <c r="D1764" s="116">
        <v>10270000</v>
      </c>
      <c r="E1764" s="116">
        <v>10250000</v>
      </c>
      <c r="F1764" s="116">
        <v>10300000</v>
      </c>
      <c r="G1764" s="116">
        <v>10270000</v>
      </c>
      <c r="H1764" s="102"/>
      <c r="I1764" s="152">
        <v>0</v>
      </c>
      <c r="J1764" s="152">
        <v>0</v>
      </c>
      <c r="K1764" s="152">
        <v>0</v>
      </c>
      <c r="M1764" s="120">
        <f>J1764*$AI$6/200</f>
        <v>0</v>
      </c>
      <c r="N1764" s="120">
        <f t="shared" si="1495"/>
        <v>0</v>
      </c>
      <c r="O1764" s="120">
        <f t="shared" si="1494"/>
        <v>-5000</v>
      </c>
      <c r="P1764" s="154">
        <f t="shared" si="1489"/>
        <v>-4.8661800486618007E-4</v>
      </c>
      <c r="Q1764" s="154">
        <f t="shared" si="1496"/>
        <v>-1.4411695620998793E-2</v>
      </c>
    </row>
    <row r="1765" spans="1:18">
      <c r="A1765" s="102">
        <v>1764</v>
      </c>
      <c r="B1765" s="151" t="s">
        <v>2031</v>
      </c>
      <c r="C1765" s="150">
        <v>42479</v>
      </c>
      <c r="D1765" s="116">
        <v>10310000</v>
      </c>
      <c r="E1765" s="116">
        <v>10255000</v>
      </c>
      <c r="F1765" s="116">
        <v>10310000</v>
      </c>
      <c r="G1765" s="116">
        <v>10310000</v>
      </c>
      <c r="H1765" s="102"/>
      <c r="I1765" s="152">
        <v>0</v>
      </c>
      <c r="J1765" s="152">
        <v>0</v>
      </c>
      <c r="K1765" s="152">
        <v>0</v>
      </c>
      <c r="M1765" s="120">
        <f>J1765*$AI$6/200</f>
        <v>0</v>
      </c>
      <c r="N1765" s="120">
        <f t="shared" si="1495"/>
        <v>0</v>
      </c>
      <c r="O1765" s="120">
        <f t="shared" si="1494"/>
        <v>40000</v>
      </c>
      <c r="P1765" s="154">
        <f t="shared" si="1489"/>
        <v>3.8948393378773127E-3</v>
      </c>
      <c r="Q1765" s="154">
        <f t="shared" si="1496"/>
        <v>-1.1540999477183917E-2</v>
      </c>
    </row>
    <row r="1766" spans="1:18">
      <c r="A1766" s="102">
        <v>1765</v>
      </c>
      <c r="B1766" s="151" t="s">
        <v>2030</v>
      </c>
      <c r="C1766" s="150">
        <v>42480</v>
      </c>
      <c r="D1766" s="116">
        <v>10300000</v>
      </c>
      <c r="E1766" s="116">
        <v>10265000</v>
      </c>
      <c r="F1766" s="116">
        <v>10305000</v>
      </c>
      <c r="G1766" s="116">
        <v>10300000</v>
      </c>
      <c r="H1766" s="102"/>
      <c r="I1766" s="153">
        <v>0</v>
      </c>
      <c r="J1766" s="153">
        <v>0</v>
      </c>
      <c r="K1766" s="153">
        <v>0</v>
      </c>
      <c r="M1766" s="120">
        <f>J1766*$AI$6/200</f>
        <v>0</v>
      </c>
      <c r="N1766" s="120">
        <f t="shared" si="1495"/>
        <v>0</v>
      </c>
      <c r="O1766" s="120">
        <f t="shared" si="1494"/>
        <v>-10000</v>
      </c>
      <c r="P1766" s="154">
        <f t="shared" si="1489"/>
        <v>-9.6993210475266732E-4</v>
      </c>
      <c r="Q1766" s="154">
        <f t="shared" si="1496"/>
        <v>-1.8713766936858155E-3</v>
      </c>
    </row>
    <row r="1767" spans="1:18">
      <c r="A1767" s="102">
        <v>1766</v>
      </c>
      <c r="B1767" s="151" t="s">
        <v>2029</v>
      </c>
      <c r="C1767" s="150">
        <v>42481</v>
      </c>
      <c r="D1767" s="116">
        <v>10295000</v>
      </c>
      <c r="E1767" s="116">
        <v>10270000</v>
      </c>
      <c r="F1767" s="116">
        <v>10335000</v>
      </c>
      <c r="G1767" s="116">
        <v>10295000</v>
      </c>
      <c r="H1767" s="102"/>
      <c r="I1767" s="116">
        <f t="shared" ref="I1767:I1830" si="1521">G1767*1.1</f>
        <v>11324500</v>
      </c>
      <c r="J1767" s="116">
        <f t="shared" ref="J1767:J1830" si="1522">G1767/3</f>
        <v>3431666.6666666665</v>
      </c>
      <c r="K1767" s="120">
        <f t="shared" ref="K1767" si="1523">G2035</f>
        <v>11995000</v>
      </c>
      <c r="L1767" s="120">
        <f t="shared" ref="L1767" si="1524">K1767-I1767</f>
        <v>670500</v>
      </c>
      <c r="M1767" s="120">
        <f>J1767*$AI$6/200</f>
        <v>428958.33333333326</v>
      </c>
      <c r="N1767" s="120">
        <f t="shared" si="1495"/>
        <v>1099458.3333333333</v>
      </c>
      <c r="O1767" s="120">
        <f t="shared" si="1494"/>
        <v>-5000</v>
      </c>
      <c r="P1767" s="154">
        <f t="shared" si="1489"/>
        <v>-4.8543689320388347E-4</v>
      </c>
      <c r="Q1767" s="154">
        <f t="shared" si="1496"/>
        <v>7.3232604174376078E-3</v>
      </c>
      <c r="R1767" s="102">
        <v>1</v>
      </c>
    </row>
    <row r="1768" spans="1:18">
      <c r="A1768" s="102">
        <v>1767</v>
      </c>
      <c r="B1768" s="151" t="s">
        <v>2028</v>
      </c>
      <c r="C1768" s="150">
        <v>42483</v>
      </c>
      <c r="D1768" s="116">
        <v>10205000</v>
      </c>
      <c r="E1768" s="116">
        <v>10190000</v>
      </c>
      <c r="F1768" s="116">
        <v>10230000</v>
      </c>
      <c r="G1768" s="116">
        <v>10205000</v>
      </c>
      <c r="H1768" s="102"/>
      <c r="I1768" s="152">
        <v>0</v>
      </c>
      <c r="J1768" s="152">
        <v>0</v>
      </c>
      <c r="K1768" s="152">
        <v>0</v>
      </c>
      <c r="M1768" s="120">
        <f>J1768*$AI$6/200</f>
        <v>0</v>
      </c>
      <c r="N1768" s="120">
        <f t="shared" si="1495"/>
        <v>0</v>
      </c>
      <c r="O1768" s="120">
        <f t="shared" si="1494"/>
        <v>-90000</v>
      </c>
      <c r="P1768" s="154">
        <f t="shared" si="1489"/>
        <v>-8.7421078193297714E-3</v>
      </c>
      <c r="Q1768" s="154">
        <f t="shared" si="1496"/>
        <v>3.4148406391481495E-3</v>
      </c>
    </row>
    <row r="1769" spans="1:18">
      <c r="A1769" s="102">
        <v>1768</v>
      </c>
      <c r="B1769" s="151" t="s">
        <v>2027</v>
      </c>
      <c r="C1769" s="150">
        <v>42484</v>
      </c>
      <c r="D1769" s="116">
        <v>10220000</v>
      </c>
      <c r="E1769" s="116">
        <v>10205000</v>
      </c>
      <c r="F1769" s="116">
        <v>10230000</v>
      </c>
      <c r="G1769" s="116">
        <v>10220000</v>
      </c>
      <c r="H1769" s="102"/>
      <c r="I1769" s="152">
        <v>0</v>
      </c>
      <c r="J1769" s="152">
        <v>0</v>
      </c>
      <c r="K1769" s="152">
        <v>0</v>
      </c>
      <c r="M1769" s="120">
        <f>J1769*$AI$6/200</f>
        <v>0</v>
      </c>
      <c r="N1769" s="120">
        <f t="shared" si="1495"/>
        <v>0</v>
      </c>
      <c r="O1769" s="120">
        <f t="shared" si="1494"/>
        <v>15000</v>
      </c>
      <c r="P1769" s="154">
        <f t="shared" si="1489"/>
        <v>1.4698677119059284E-3</v>
      </c>
      <c r="Q1769" s="154">
        <f t="shared" si="1496"/>
        <v>-6.7892554842751895E-3</v>
      </c>
    </row>
    <row r="1770" spans="1:18">
      <c r="A1770" s="102">
        <v>1769</v>
      </c>
      <c r="B1770" s="151" t="s">
        <v>2026</v>
      </c>
      <c r="C1770" s="150">
        <v>42485</v>
      </c>
      <c r="D1770" s="116">
        <v>10230000</v>
      </c>
      <c r="E1770" s="116">
        <v>10220000</v>
      </c>
      <c r="F1770" s="116">
        <v>10240000</v>
      </c>
      <c r="G1770" s="116">
        <v>10230000</v>
      </c>
      <c r="H1770" s="102"/>
      <c r="I1770" s="152">
        <v>0</v>
      </c>
      <c r="J1770" s="152">
        <v>0</v>
      </c>
      <c r="K1770" s="152">
        <v>0</v>
      </c>
      <c r="M1770" s="120">
        <f>J1770*$AI$6/200</f>
        <v>0</v>
      </c>
      <c r="N1770" s="120">
        <f t="shared" si="1495"/>
        <v>0</v>
      </c>
      <c r="O1770" s="120">
        <f t="shared" si="1494"/>
        <v>10000</v>
      </c>
      <c r="P1770" s="154">
        <f t="shared" si="1489"/>
        <v>9.7847358121330719E-4</v>
      </c>
      <c r="Q1770" s="154">
        <f t="shared" si="1496"/>
        <v>-4.8327697675030808E-3</v>
      </c>
    </row>
    <row r="1771" spans="1:18">
      <c r="A1771" s="102">
        <v>1770</v>
      </c>
      <c r="B1771" s="151" t="s">
        <v>2025</v>
      </c>
      <c r="C1771" s="150">
        <v>42486</v>
      </c>
      <c r="D1771" s="116">
        <v>10260000</v>
      </c>
      <c r="E1771" s="116">
        <v>10225000</v>
      </c>
      <c r="F1771" s="116">
        <v>10260000</v>
      </c>
      <c r="G1771" s="116">
        <v>10260000</v>
      </c>
      <c r="H1771" s="102"/>
      <c r="I1771" s="153">
        <v>0</v>
      </c>
      <c r="J1771" s="153">
        <v>0</v>
      </c>
      <c r="K1771" s="153">
        <v>0</v>
      </c>
      <c r="M1771" s="120">
        <f>J1771*$AI$6/200</f>
        <v>0</v>
      </c>
      <c r="N1771" s="120">
        <f t="shared" si="1495"/>
        <v>0</v>
      </c>
      <c r="O1771" s="120">
        <f t="shared" si="1494"/>
        <v>30000</v>
      </c>
      <c r="P1771" s="154">
        <f t="shared" si="1489"/>
        <v>2.9325513196480938E-3</v>
      </c>
      <c r="Q1771" s="154">
        <f t="shared" si="1496"/>
        <v>-7.7491355241670872E-3</v>
      </c>
    </row>
    <row r="1772" spans="1:18">
      <c r="A1772" s="102">
        <v>1771</v>
      </c>
      <c r="B1772" s="151" t="s">
        <v>2024</v>
      </c>
      <c r="C1772" s="150">
        <v>42487</v>
      </c>
      <c r="D1772" s="116">
        <v>10285000</v>
      </c>
      <c r="E1772" s="116">
        <v>10265000</v>
      </c>
      <c r="F1772" s="116">
        <v>10300000</v>
      </c>
      <c r="G1772" s="116">
        <v>10285000</v>
      </c>
      <c r="H1772" s="102"/>
      <c r="I1772" s="116">
        <f t="shared" ref="I1772:I1835" si="1525">G1772*1.1</f>
        <v>11313500</v>
      </c>
      <c r="J1772" s="116">
        <f t="shared" ref="J1772:J1835" si="1526">G1772/3</f>
        <v>3428333.3333333335</v>
      </c>
      <c r="K1772" s="120">
        <f t="shared" ref="K1772" si="1527">G2040</f>
        <v>11983000</v>
      </c>
      <c r="L1772" s="120">
        <f t="shared" ref="L1772" si="1528">K1772-I1772</f>
        <v>669500</v>
      </c>
      <c r="M1772" s="120">
        <f>J1772*$AI$6/200</f>
        <v>428541.66666666674</v>
      </c>
      <c r="N1772" s="120">
        <f t="shared" si="1495"/>
        <v>1098041.6666666667</v>
      </c>
      <c r="O1772" s="120">
        <f t="shared" si="1494"/>
        <v>25000</v>
      </c>
      <c r="P1772" s="154">
        <f t="shared" si="1489"/>
        <v>2.4366471734892786E-3</v>
      </c>
      <c r="Q1772" s="154">
        <f t="shared" si="1496"/>
        <v>-3.8466520997663253E-3</v>
      </c>
      <c r="R1772" s="102">
        <v>1</v>
      </c>
    </row>
    <row r="1773" spans="1:18">
      <c r="A1773" s="102">
        <v>1772</v>
      </c>
      <c r="B1773" s="151" t="s">
        <v>2023</v>
      </c>
      <c r="C1773" s="150">
        <v>42488</v>
      </c>
      <c r="D1773" s="116">
        <v>10325000</v>
      </c>
      <c r="E1773" s="116">
        <v>10275000</v>
      </c>
      <c r="F1773" s="116">
        <v>10325000</v>
      </c>
      <c r="G1773" s="116">
        <v>10325000</v>
      </c>
      <c r="H1773" s="102"/>
      <c r="I1773" s="152">
        <v>0</v>
      </c>
      <c r="J1773" s="152">
        <v>0</v>
      </c>
      <c r="K1773" s="152">
        <v>0</v>
      </c>
      <c r="M1773" s="120">
        <f>J1773*$AI$6/200</f>
        <v>0</v>
      </c>
      <c r="N1773" s="120">
        <f t="shared" si="1495"/>
        <v>0</v>
      </c>
      <c r="O1773" s="120">
        <f t="shared" si="1494"/>
        <v>40000</v>
      </c>
      <c r="P1773" s="154">
        <f t="shared" si="1489"/>
        <v>3.889158969372873E-3</v>
      </c>
      <c r="Q1773" s="154">
        <f t="shared" si="1496"/>
        <v>-9.2456803307316374E-4</v>
      </c>
    </row>
    <row r="1774" spans="1:18">
      <c r="A1774" s="102">
        <v>1773</v>
      </c>
      <c r="B1774" s="151" t="s">
        <v>2022</v>
      </c>
      <c r="C1774" s="150">
        <v>42490</v>
      </c>
      <c r="D1774" s="116">
        <v>10460000</v>
      </c>
      <c r="E1774" s="116">
        <v>10455000</v>
      </c>
      <c r="F1774" s="116">
        <v>10510000</v>
      </c>
      <c r="G1774" s="116">
        <v>10460000</v>
      </c>
      <c r="H1774" s="102"/>
      <c r="I1774" s="152">
        <v>0</v>
      </c>
      <c r="J1774" s="152">
        <v>0</v>
      </c>
      <c r="K1774" s="152">
        <v>0</v>
      </c>
      <c r="M1774" s="120">
        <f>J1774*$AI$6/200</f>
        <v>0</v>
      </c>
      <c r="N1774" s="120">
        <f t="shared" si="1495"/>
        <v>0</v>
      </c>
      <c r="O1774" s="120">
        <f t="shared" si="1494"/>
        <v>135000</v>
      </c>
      <c r="P1774" s="154">
        <f t="shared" si="1489"/>
        <v>1.3075060532687652E-2</v>
      </c>
      <c r="Q1774" s="154">
        <f t="shared" si="1496"/>
        <v>1.1706698755629481E-2</v>
      </c>
    </row>
    <row r="1775" spans="1:18">
      <c r="A1775" s="102">
        <v>1774</v>
      </c>
      <c r="B1775" s="151" t="s">
        <v>2021</v>
      </c>
      <c r="C1775" s="150">
        <v>42491</v>
      </c>
      <c r="D1775" s="116">
        <v>10475000</v>
      </c>
      <c r="E1775" s="116">
        <v>10460000</v>
      </c>
      <c r="F1775" s="116">
        <v>10485000</v>
      </c>
      <c r="G1775" s="116">
        <v>10475000</v>
      </c>
      <c r="H1775" s="102"/>
      <c r="I1775" s="152">
        <v>0</v>
      </c>
      <c r="J1775" s="152">
        <v>0</v>
      </c>
      <c r="K1775" s="152">
        <v>0</v>
      </c>
      <c r="M1775" s="120">
        <f>J1775*$AI$6/200</f>
        <v>0</v>
      </c>
      <c r="N1775" s="120">
        <f t="shared" si="1495"/>
        <v>0</v>
      </c>
      <c r="O1775" s="120">
        <f t="shared" si="1494"/>
        <v>15000</v>
      </c>
      <c r="P1775" s="154">
        <f t="shared" si="1489"/>
        <v>1.4340344168260039E-3</v>
      </c>
      <c r="Q1775" s="154">
        <f t="shared" si="1496"/>
        <v>2.3311891576411205E-2</v>
      </c>
    </row>
    <row r="1776" spans="1:18">
      <c r="A1776" s="102">
        <v>1775</v>
      </c>
      <c r="B1776" s="151" t="s">
        <v>2020</v>
      </c>
      <c r="C1776" s="150">
        <v>42492</v>
      </c>
      <c r="D1776" s="116">
        <v>10415000</v>
      </c>
      <c r="E1776" s="116">
        <v>10410000</v>
      </c>
      <c r="F1776" s="116">
        <v>10475000</v>
      </c>
      <c r="G1776" s="116">
        <v>10415000</v>
      </c>
      <c r="H1776" s="102"/>
      <c r="I1776" s="153">
        <v>0</v>
      </c>
      <c r="J1776" s="153">
        <v>0</v>
      </c>
      <c r="K1776" s="153">
        <v>0</v>
      </c>
      <c r="M1776" s="120">
        <f>J1776*$AI$6/200</f>
        <v>0</v>
      </c>
      <c r="N1776" s="120">
        <f t="shared" si="1495"/>
        <v>0</v>
      </c>
      <c r="O1776" s="120">
        <f t="shared" si="1494"/>
        <v>-60000</v>
      </c>
      <c r="P1776" s="154">
        <f t="shared" si="1489"/>
        <v>-5.7279236276849641E-3</v>
      </c>
      <c r="Q1776" s="154">
        <f t="shared" si="1496"/>
        <v>2.3767452412023903E-2</v>
      </c>
    </row>
    <row r="1777" spans="1:18">
      <c r="A1777" s="102">
        <v>1776</v>
      </c>
      <c r="B1777" s="151" t="s">
        <v>2019</v>
      </c>
      <c r="C1777" s="150">
        <v>42493</v>
      </c>
      <c r="D1777" s="116">
        <v>10400000</v>
      </c>
      <c r="E1777" s="116">
        <v>10390000</v>
      </c>
      <c r="F1777" s="116">
        <v>10475000</v>
      </c>
      <c r="G1777" s="116">
        <v>10400000</v>
      </c>
      <c r="H1777" s="102"/>
      <c r="I1777" s="116">
        <f t="shared" ref="I1777:I1840" si="1529">G1777*1.1</f>
        <v>11440000</v>
      </c>
      <c r="J1777" s="116">
        <f t="shared" ref="J1777:J1840" si="1530">G1777/3</f>
        <v>3466666.6666666665</v>
      </c>
      <c r="K1777" s="120">
        <f t="shared" ref="K1777" si="1531">G2045</f>
        <v>12008000</v>
      </c>
      <c r="L1777" s="120">
        <f t="shared" ref="L1777" si="1532">K1777-I1777</f>
        <v>568000</v>
      </c>
      <c r="M1777" s="120">
        <f>J1777*$AI$6/200</f>
        <v>433333.33333333326</v>
      </c>
      <c r="N1777" s="120">
        <f t="shared" si="1495"/>
        <v>1001333.3333333333</v>
      </c>
      <c r="O1777" s="120">
        <f t="shared" si="1494"/>
        <v>-15000</v>
      </c>
      <c r="P1777" s="154">
        <f t="shared" si="1489"/>
        <v>-1.4402304368698992E-3</v>
      </c>
      <c r="Q1777" s="154">
        <f t="shared" si="1496"/>
        <v>1.5106977464690844E-2</v>
      </c>
      <c r="R1777" s="102">
        <v>1</v>
      </c>
    </row>
    <row r="1778" spans="1:18">
      <c r="A1778" s="102">
        <v>1777</v>
      </c>
      <c r="B1778" s="151" t="s">
        <v>2018</v>
      </c>
      <c r="C1778" s="150">
        <v>42494</v>
      </c>
      <c r="D1778" s="116">
        <v>10335000</v>
      </c>
      <c r="E1778" s="116">
        <v>10335000</v>
      </c>
      <c r="F1778" s="116">
        <v>10380000</v>
      </c>
      <c r="G1778" s="116">
        <v>10335000</v>
      </c>
      <c r="H1778" s="102"/>
      <c r="I1778" s="152">
        <v>0</v>
      </c>
      <c r="J1778" s="152">
        <v>0</v>
      </c>
      <c r="K1778" s="152">
        <v>0</v>
      </c>
      <c r="M1778" s="120">
        <f>J1778*$AI$6/200</f>
        <v>0</v>
      </c>
      <c r="N1778" s="120">
        <f t="shared" si="1495"/>
        <v>0</v>
      </c>
      <c r="O1778" s="120">
        <f t="shared" si="1494"/>
        <v>-65000</v>
      </c>
      <c r="P1778" s="154">
        <f t="shared" si="1489"/>
        <v>-6.2500000000000003E-3</v>
      </c>
      <c r="Q1778" s="154">
        <f t="shared" si="1496"/>
        <v>1.1230099854331667E-2</v>
      </c>
    </row>
    <row r="1779" spans="1:18">
      <c r="A1779" s="102">
        <v>1778</v>
      </c>
      <c r="B1779" s="151" t="s">
        <v>2017</v>
      </c>
      <c r="C1779" s="150">
        <v>42495</v>
      </c>
      <c r="D1779" s="116">
        <v>10330000</v>
      </c>
      <c r="E1779" s="116">
        <v>10325000</v>
      </c>
      <c r="F1779" s="116">
        <v>10350000</v>
      </c>
      <c r="G1779" s="116">
        <v>10330000</v>
      </c>
      <c r="H1779" s="102"/>
      <c r="I1779" s="152">
        <v>0</v>
      </c>
      <c r="J1779" s="152">
        <v>0</v>
      </c>
      <c r="K1779" s="152">
        <v>0</v>
      </c>
      <c r="M1779" s="120">
        <f>J1779*$AI$6/200</f>
        <v>0</v>
      </c>
      <c r="N1779" s="120">
        <f t="shared" si="1495"/>
        <v>0</v>
      </c>
      <c r="O1779" s="120">
        <f t="shared" si="1494"/>
        <v>-5000</v>
      </c>
      <c r="P1779" s="154">
        <f t="shared" si="1489"/>
        <v>-4.8379293662312528E-4</v>
      </c>
      <c r="Q1779" s="154">
        <f t="shared" si="1496"/>
        <v>1.0909408849587915E-3</v>
      </c>
    </row>
    <row r="1780" spans="1:18">
      <c r="A1780" s="102">
        <v>1779</v>
      </c>
      <c r="B1780" s="151" t="s">
        <v>2016</v>
      </c>
      <c r="C1780" s="150">
        <v>42497</v>
      </c>
      <c r="D1780" s="116">
        <v>10395000</v>
      </c>
      <c r="E1780" s="116">
        <v>10370000</v>
      </c>
      <c r="F1780" s="116">
        <v>10395000</v>
      </c>
      <c r="G1780" s="116">
        <v>10395000</v>
      </c>
      <c r="H1780" s="102"/>
      <c r="I1780" s="152">
        <v>0</v>
      </c>
      <c r="J1780" s="152">
        <v>0</v>
      </c>
      <c r="K1780" s="152">
        <v>0</v>
      </c>
      <c r="M1780" s="120">
        <f>J1780*$AI$6/200</f>
        <v>0</v>
      </c>
      <c r="N1780" s="120">
        <f t="shared" si="1495"/>
        <v>0</v>
      </c>
      <c r="O1780" s="120">
        <f t="shared" si="1494"/>
        <v>65000</v>
      </c>
      <c r="P1780" s="154">
        <f t="shared" si="1489"/>
        <v>6.2923523717328175E-3</v>
      </c>
      <c r="Q1780" s="154">
        <f t="shared" si="1496"/>
        <v>-1.2467912584351985E-2</v>
      </c>
    </row>
    <row r="1781" spans="1:18">
      <c r="A1781" s="102">
        <v>1780</v>
      </c>
      <c r="B1781" s="151" t="s">
        <v>2015</v>
      </c>
      <c r="C1781" s="150">
        <v>42498</v>
      </c>
      <c r="D1781" s="116">
        <v>10388000</v>
      </c>
      <c r="E1781" s="116">
        <v>10387000</v>
      </c>
      <c r="F1781" s="116">
        <v>10400000</v>
      </c>
      <c r="G1781" s="116">
        <v>10388000</v>
      </c>
      <c r="H1781" s="102"/>
      <c r="I1781" s="153">
        <v>0</v>
      </c>
      <c r="J1781" s="153">
        <v>0</v>
      </c>
      <c r="K1781" s="153">
        <v>0</v>
      </c>
      <c r="M1781" s="120">
        <f>J1781*$AI$6/200</f>
        <v>0</v>
      </c>
      <c r="N1781" s="120">
        <f t="shared" si="1495"/>
        <v>0</v>
      </c>
      <c r="O1781" s="120">
        <f t="shared" si="1494"/>
        <v>-7000</v>
      </c>
      <c r="P1781" s="154">
        <f t="shared" si="1489"/>
        <v>-6.7340067340067344E-4</v>
      </c>
      <c r="Q1781" s="154">
        <f t="shared" si="1496"/>
        <v>-7.6095946294451704E-3</v>
      </c>
    </row>
    <row r="1782" spans="1:18">
      <c r="A1782" s="102">
        <v>1781</v>
      </c>
      <c r="B1782" s="151" t="s">
        <v>2014</v>
      </c>
      <c r="C1782" s="150">
        <v>42499</v>
      </c>
      <c r="D1782" s="116">
        <v>10318000</v>
      </c>
      <c r="E1782" s="116">
        <v>10316000</v>
      </c>
      <c r="F1782" s="116">
        <v>10389000</v>
      </c>
      <c r="G1782" s="116">
        <v>10318000</v>
      </c>
      <c r="H1782" s="102"/>
      <c r="I1782" s="116">
        <f t="shared" ref="I1782:I1845" si="1533">G1782*1.1</f>
        <v>11349800</v>
      </c>
      <c r="J1782" s="116">
        <f t="shared" ref="J1782:J1845" si="1534">G1782/3</f>
        <v>3439333.3333333335</v>
      </c>
      <c r="K1782" s="120">
        <f t="shared" ref="K1782" si="1535">G2050</f>
        <v>12045000</v>
      </c>
      <c r="L1782" s="120">
        <f t="shared" ref="L1782" si="1536">K1782-I1782</f>
        <v>695200</v>
      </c>
      <c r="M1782" s="120">
        <f>J1782*$AI$6/200</f>
        <v>429916.66666666674</v>
      </c>
      <c r="N1782" s="120">
        <f t="shared" si="1495"/>
        <v>1125116.6666666667</v>
      </c>
      <c r="O1782" s="120">
        <f t="shared" si="1494"/>
        <v>-70000</v>
      </c>
      <c r="P1782" s="154">
        <f t="shared" si="1489"/>
        <v>-6.7385444743935314E-3</v>
      </c>
      <c r="Q1782" s="154">
        <f t="shared" si="1496"/>
        <v>-2.5550716751608815E-3</v>
      </c>
      <c r="R1782" s="102">
        <v>1</v>
      </c>
    </row>
    <row r="1783" spans="1:18">
      <c r="A1783" s="102">
        <v>1782</v>
      </c>
      <c r="B1783" s="151" t="s">
        <v>2013</v>
      </c>
      <c r="C1783" s="150">
        <v>42500</v>
      </c>
      <c r="D1783" s="116">
        <v>10313000</v>
      </c>
      <c r="E1783" s="116">
        <v>10313000</v>
      </c>
      <c r="F1783" s="116">
        <v>10345000</v>
      </c>
      <c r="G1783" s="116">
        <v>10313000</v>
      </c>
      <c r="H1783" s="102"/>
      <c r="I1783" s="152">
        <v>0</v>
      </c>
      <c r="J1783" s="152">
        <v>0</v>
      </c>
      <c r="K1783" s="152">
        <v>0</v>
      </c>
      <c r="M1783" s="120">
        <f>J1783*$AI$6/200</f>
        <v>0</v>
      </c>
      <c r="N1783" s="120">
        <f t="shared" si="1495"/>
        <v>0</v>
      </c>
      <c r="O1783" s="120">
        <f t="shared" si="1494"/>
        <v>-5000</v>
      </c>
      <c r="P1783" s="154">
        <f t="shared" si="1489"/>
        <v>-4.8459003682884278E-4</v>
      </c>
      <c r="Q1783" s="154">
        <f t="shared" si="1496"/>
        <v>-7.853385712684513E-3</v>
      </c>
    </row>
    <row r="1784" spans="1:18">
      <c r="A1784" s="102">
        <v>1783</v>
      </c>
      <c r="B1784" s="151" t="s">
        <v>2012</v>
      </c>
      <c r="C1784" s="150">
        <v>42501</v>
      </c>
      <c r="D1784" s="116">
        <v>10336000</v>
      </c>
      <c r="E1784" s="116">
        <v>10333000</v>
      </c>
      <c r="F1784" s="116">
        <v>10368000</v>
      </c>
      <c r="G1784" s="116">
        <v>10336000</v>
      </c>
      <c r="H1784" s="102"/>
      <c r="I1784" s="152">
        <v>0</v>
      </c>
      <c r="J1784" s="152">
        <v>0</v>
      </c>
      <c r="K1784" s="152">
        <v>0</v>
      </c>
      <c r="M1784" s="120">
        <f>J1784*$AI$6/200</f>
        <v>0</v>
      </c>
      <c r="N1784" s="120">
        <f t="shared" si="1495"/>
        <v>0</v>
      </c>
      <c r="O1784" s="120">
        <f t="shared" si="1494"/>
        <v>23000</v>
      </c>
      <c r="P1784" s="154">
        <f t="shared" si="1489"/>
        <v>2.2301948996412296E-3</v>
      </c>
      <c r="Q1784" s="154">
        <f t="shared" si="1496"/>
        <v>-2.0879757495133556E-3</v>
      </c>
    </row>
    <row r="1785" spans="1:18">
      <c r="A1785" s="102">
        <v>1784</v>
      </c>
      <c r="B1785" s="151" t="s">
        <v>2011</v>
      </c>
      <c r="C1785" s="150">
        <v>42502</v>
      </c>
      <c r="D1785" s="116">
        <v>10301000</v>
      </c>
      <c r="E1785" s="116">
        <v>10293000</v>
      </c>
      <c r="F1785" s="116">
        <v>10335000</v>
      </c>
      <c r="G1785" s="116">
        <v>10301000</v>
      </c>
      <c r="H1785" s="102"/>
      <c r="I1785" s="152">
        <v>0</v>
      </c>
      <c r="J1785" s="152">
        <v>0</v>
      </c>
      <c r="K1785" s="152">
        <v>0</v>
      </c>
      <c r="M1785" s="120">
        <f>J1785*$AI$6/200</f>
        <v>0</v>
      </c>
      <c r="N1785" s="120">
        <f t="shared" si="1495"/>
        <v>0</v>
      </c>
      <c r="O1785" s="120">
        <f t="shared" si="1494"/>
        <v>-35000</v>
      </c>
      <c r="P1785" s="154">
        <f t="shared" si="1489"/>
        <v>-3.3862229102167183E-3</v>
      </c>
      <c r="Q1785" s="154">
        <f t="shared" si="1496"/>
        <v>6.2601208675099984E-4</v>
      </c>
    </row>
    <row r="1786" spans="1:18">
      <c r="A1786" s="102">
        <v>1785</v>
      </c>
      <c r="B1786" s="151" t="s">
        <v>2010</v>
      </c>
      <c r="C1786" s="150">
        <v>42504</v>
      </c>
      <c r="D1786" s="116">
        <v>10243000</v>
      </c>
      <c r="E1786" s="116">
        <v>10242000</v>
      </c>
      <c r="F1786" s="116">
        <v>10291000</v>
      </c>
      <c r="G1786" s="116">
        <v>10243000</v>
      </c>
      <c r="H1786" s="102"/>
      <c r="I1786" s="153">
        <v>0</v>
      </c>
      <c r="J1786" s="153">
        <v>0</v>
      </c>
      <c r="K1786" s="153">
        <v>0</v>
      </c>
      <c r="M1786" s="120">
        <f>J1786*$AI$6/200</f>
        <v>0</v>
      </c>
      <c r="N1786" s="120">
        <f t="shared" si="1495"/>
        <v>0</v>
      </c>
      <c r="O1786" s="120">
        <f t="shared" si="1494"/>
        <v>-58000</v>
      </c>
      <c r="P1786" s="154">
        <f t="shared" si="1489"/>
        <v>-5.6305213086108143E-3</v>
      </c>
      <c r="Q1786" s="154">
        <f t="shared" si="1496"/>
        <v>-9.0525631951985375E-3</v>
      </c>
    </row>
    <row r="1787" spans="1:18">
      <c r="A1787" s="102">
        <v>1786</v>
      </c>
      <c r="B1787" s="151" t="s">
        <v>2009</v>
      </c>
      <c r="C1787" s="150">
        <v>42505</v>
      </c>
      <c r="D1787" s="116">
        <v>10281000</v>
      </c>
      <c r="E1787" s="116">
        <v>10247000</v>
      </c>
      <c r="F1787" s="116">
        <v>10287000</v>
      </c>
      <c r="G1787" s="116">
        <v>10281000</v>
      </c>
      <c r="H1787" s="102"/>
      <c r="I1787" s="116">
        <f t="shared" ref="I1787:I1850" si="1537">G1787*1.1</f>
        <v>11309100</v>
      </c>
      <c r="J1787" s="116">
        <f t="shared" ref="J1787:J1850" si="1538">G1787/3</f>
        <v>3427000</v>
      </c>
      <c r="K1787" s="120">
        <f t="shared" ref="K1787" si="1539">G2055</f>
        <v>12095000</v>
      </c>
      <c r="L1787" s="120">
        <f t="shared" ref="L1787" si="1540">K1787-I1787</f>
        <v>785900</v>
      </c>
      <c r="M1787" s="120">
        <f>J1787*$AI$6/200</f>
        <v>428375</v>
      </c>
      <c r="N1787" s="120">
        <f t="shared" si="1495"/>
        <v>1214275</v>
      </c>
      <c r="O1787" s="120">
        <f t="shared" si="1494"/>
        <v>38000</v>
      </c>
      <c r="P1787" s="154">
        <f t="shared" si="1489"/>
        <v>3.7098506296983306E-3</v>
      </c>
      <c r="Q1787" s="154">
        <f t="shared" si="1496"/>
        <v>-1.4009683830408678E-2</v>
      </c>
      <c r="R1787" s="102">
        <v>1</v>
      </c>
    </row>
    <row r="1788" spans="1:18">
      <c r="A1788" s="102">
        <v>1787</v>
      </c>
      <c r="B1788" s="151" t="s">
        <v>2008</v>
      </c>
      <c r="C1788" s="150">
        <v>42506</v>
      </c>
      <c r="D1788" s="116">
        <v>10270000</v>
      </c>
      <c r="E1788" s="116">
        <v>10267000</v>
      </c>
      <c r="F1788" s="116">
        <v>10322000</v>
      </c>
      <c r="G1788" s="116">
        <v>10270000</v>
      </c>
      <c r="H1788" s="102"/>
      <c r="I1788" s="152">
        <v>0</v>
      </c>
      <c r="J1788" s="152">
        <v>0</v>
      </c>
      <c r="K1788" s="152">
        <v>0</v>
      </c>
      <c r="M1788" s="120">
        <f>J1788*$AI$6/200</f>
        <v>0</v>
      </c>
      <c r="N1788" s="120">
        <f t="shared" si="1495"/>
        <v>0</v>
      </c>
      <c r="O1788" s="120">
        <f t="shared" si="1494"/>
        <v>-11000</v>
      </c>
      <c r="P1788" s="154">
        <f t="shared" si="1489"/>
        <v>-1.0699348312420971E-3</v>
      </c>
      <c r="Q1788" s="154">
        <f t="shared" si="1496"/>
        <v>-3.561288726316815E-3</v>
      </c>
    </row>
    <row r="1789" spans="1:18">
      <c r="A1789" s="102">
        <v>1788</v>
      </c>
      <c r="B1789" s="151" t="s">
        <v>2007</v>
      </c>
      <c r="C1789" s="150">
        <v>42507</v>
      </c>
      <c r="D1789" s="116">
        <v>10243000</v>
      </c>
      <c r="E1789" s="116">
        <v>10235000</v>
      </c>
      <c r="F1789" s="116">
        <v>10274000</v>
      </c>
      <c r="G1789" s="116">
        <v>10243000</v>
      </c>
      <c r="H1789" s="102"/>
      <c r="I1789" s="152">
        <v>0</v>
      </c>
      <c r="J1789" s="152">
        <v>0</v>
      </c>
      <c r="K1789" s="152">
        <v>0</v>
      </c>
      <c r="M1789" s="120">
        <f>J1789*$AI$6/200</f>
        <v>0</v>
      </c>
      <c r="N1789" s="120">
        <f t="shared" si="1495"/>
        <v>0</v>
      </c>
      <c r="O1789" s="120">
        <f t="shared" si="1494"/>
        <v>-27000</v>
      </c>
      <c r="P1789" s="154">
        <f t="shared" si="1489"/>
        <v>-2.6290165530671859E-3</v>
      </c>
      <c r="Q1789" s="154">
        <f t="shared" si="1496"/>
        <v>-4.1466335207300704E-3</v>
      </c>
    </row>
    <row r="1790" spans="1:18">
      <c r="A1790" s="102">
        <v>1789</v>
      </c>
      <c r="B1790" s="151" t="s">
        <v>2006</v>
      </c>
      <c r="C1790" s="150">
        <v>42511</v>
      </c>
      <c r="D1790" s="116">
        <v>10098000</v>
      </c>
      <c r="E1790" s="116">
        <v>10076000</v>
      </c>
      <c r="F1790" s="116">
        <v>10098000</v>
      </c>
      <c r="G1790" s="116">
        <v>10098000</v>
      </c>
      <c r="H1790" s="102"/>
      <c r="I1790" s="152">
        <v>0</v>
      </c>
      <c r="J1790" s="152">
        <v>0</v>
      </c>
      <c r="K1790" s="152">
        <v>0</v>
      </c>
      <c r="M1790" s="120">
        <f>J1790*$AI$6/200</f>
        <v>0</v>
      </c>
      <c r="N1790" s="120">
        <f t="shared" si="1495"/>
        <v>0</v>
      </c>
      <c r="O1790" s="120">
        <f t="shared" si="1494"/>
        <v>-145000</v>
      </c>
      <c r="P1790" s="154">
        <f t="shared" si="1489"/>
        <v>-1.415600898174363E-2</v>
      </c>
      <c r="Q1790" s="154">
        <f t="shared" si="1496"/>
        <v>-9.005844973438485E-3</v>
      </c>
    </row>
    <row r="1791" spans="1:18">
      <c r="A1791" s="102">
        <v>1790</v>
      </c>
      <c r="B1791" s="151" t="s">
        <v>2005</v>
      </c>
      <c r="C1791" s="150">
        <v>42508</v>
      </c>
      <c r="D1791" s="116">
        <v>10246000</v>
      </c>
      <c r="E1791" s="116">
        <v>10232000</v>
      </c>
      <c r="F1791" s="116">
        <v>10254000</v>
      </c>
      <c r="G1791" s="116">
        <v>10246000</v>
      </c>
      <c r="H1791" s="102"/>
      <c r="I1791" s="153">
        <v>0</v>
      </c>
      <c r="J1791" s="153">
        <v>0</v>
      </c>
      <c r="K1791" s="153">
        <v>0</v>
      </c>
      <c r="M1791" s="120">
        <f>J1791*$AI$6/200</f>
        <v>0</v>
      </c>
      <c r="N1791" s="120">
        <f t="shared" si="1495"/>
        <v>0</v>
      </c>
      <c r="O1791" s="120">
        <f t="shared" si="1494"/>
        <v>148000</v>
      </c>
      <c r="P1791" s="154">
        <f t="shared" si="1489"/>
        <v>1.4656367597544068E-2</v>
      </c>
      <c r="Q1791" s="154">
        <f t="shared" si="1496"/>
        <v>-1.9775631044965398E-2</v>
      </c>
    </row>
    <row r="1792" spans="1:18">
      <c r="A1792" s="102">
        <v>1791</v>
      </c>
      <c r="B1792" s="151" t="s">
        <v>2004</v>
      </c>
      <c r="C1792" s="150">
        <v>42512</v>
      </c>
      <c r="D1792" s="116">
        <v>10094000</v>
      </c>
      <c r="E1792" s="116">
        <v>10090000</v>
      </c>
      <c r="F1792" s="116">
        <v>10100000</v>
      </c>
      <c r="G1792" s="116">
        <v>10094000</v>
      </c>
      <c r="H1792" s="102"/>
      <c r="I1792" s="116">
        <f t="shared" ref="I1792:I1855" si="1541">G1792*1.1</f>
        <v>11103400</v>
      </c>
      <c r="J1792" s="116">
        <f t="shared" ref="J1792:J1855" si="1542">G1792/3</f>
        <v>3364666.6666666665</v>
      </c>
      <c r="K1792" s="120">
        <f t="shared" ref="K1792" si="1543">G2060</f>
        <v>12061500</v>
      </c>
      <c r="L1792" s="120">
        <f t="shared" ref="L1792" si="1544">K1792-I1792</f>
        <v>958100</v>
      </c>
      <c r="M1792" s="120">
        <f>J1792*$AI$6/200</f>
        <v>420583.33333333326</v>
      </c>
      <c r="N1792" s="120">
        <f t="shared" si="1495"/>
        <v>1378683.3333333333</v>
      </c>
      <c r="O1792" s="120">
        <f t="shared" si="1494"/>
        <v>-152000</v>
      </c>
      <c r="P1792" s="154">
        <f t="shared" si="1489"/>
        <v>-1.4835057583447199E-2</v>
      </c>
      <c r="Q1792" s="154">
        <f t="shared" si="1496"/>
        <v>5.1125786118948538E-4</v>
      </c>
      <c r="R1792" s="102">
        <v>1</v>
      </c>
    </row>
    <row r="1793" spans="1:18">
      <c r="A1793" s="102">
        <v>1792</v>
      </c>
      <c r="B1793" s="151" t="s">
        <v>2003</v>
      </c>
      <c r="C1793" s="150">
        <v>42509</v>
      </c>
      <c r="D1793" s="116">
        <v>10112000</v>
      </c>
      <c r="E1793" s="116">
        <v>10089000</v>
      </c>
      <c r="F1793" s="116">
        <v>10182000</v>
      </c>
      <c r="G1793" s="116">
        <v>10112000</v>
      </c>
      <c r="H1793" s="102"/>
      <c r="I1793" s="152">
        <v>0</v>
      </c>
      <c r="J1793" s="152">
        <v>0</v>
      </c>
      <c r="K1793" s="152">
        <v>0</v>
      </c>
      <c r="M1793" s="120">
        <f>J1793*$AI$6/200</f>
        <v>0</v>
      </c>
      <c r="N1793" s="120">
        <f t="shared" si="1495"/>
        <v>0</v>
      </c>
      <c r="O1793" s="120">
        <f t="shared" si="1494"/>
        <v>18000</v>
      </c>
      <c r="P1793" s="154">
        <f t="shared" si="1489"/>
        <v>1.7832375668714088E-3</v>
      </c>
      <c r="Q1793" s="154">
        <f t="shared" si="1496"/>
        <v>-1.8033650351956046E-2</v>
      </c>
    </row>
    <row r="1794" spans="1:18">
      <c r="A1794" s="102">
        <v>1793</v>
      </c>
      <c r="B1794" s="151" t="s">
        <v>2002</v>
      </c>
      <c r="C1794" s="150">
        <v>42513</v>
      </c>
      <c r="D1794" s="116">
        <v>10097000</v>
      </c>
      <c r="E1794" s="116">
        <v>10089000</v>
      </c>
      <c r="F1794" s="116">
        <v>10126000</v>
      </c>
      <c r="G1794" s="116">
        <v>10097000</v>
      </c>
      <c r="H1794" s="102"/>
      <c r="I1794" s="152">
        <v>0</v>
      </c>
      <c r="J1794" s="152">
        <v>0</v>
      </c>
      <c r="K1794" s="152">
        <v>0</v>
      </c>
      <c r="M1794" s="120">
        <f>J1794*$AI$6/200</f>
        <v>0</v>
      </c>
      <c r="N1794" s="120">
        <f t="shared" si="1495"/>
        <v>0</v>
      </c>
      <c r="O1794" s="120">
        <f t="shared" si="1494"/>
        <v>-15000</v>
      </c>
      <c r="P1794" s="154">
        <f t="shared" si="1489"/>
        <v>-1.4833860759493672E-3</v>
      </c>
      <c r="Q1794" s="154">
        <f t="shared" si="1496"/>
        <v>-1.5180477953842539E-2</v>
      </c>
    </row>
    <row r="1795" spans="1:18">
      <c r="A1795" s="102">
        <v>1794</v>
      </c>
      <c r="B1795" s="151" t="s">
        <v>2001</v>
      </c>
      <c r="C1795" s="150">
        <v>42514</v>
      </c>
      <c r="D1795" s="116">
        <v>10062000</v>
      </c>
      <c r="E1795" s="116">
        <v>10030000</v>
      </c>
      <c r="F1795" s="116">
        <v>10106000</v>
      </c>
      <c r="G1795" s="116">
        <v>10062000</v>
      </c>
      <c r="H1795" s="102"/>
      <c r="I1795" s="152">
        <v>0</v>
      </c>
      <c r="J1795" s="152">
        <v>0</v>
      </c>
      <c r="K1795" s="152">
        <v>0</v>
      </c>
      <c r="M1795" s="120">
        <f>J1795*$AI$6/200</f>
        <v>0</v>
      </c>
      <c r="N1795" s="120">
        <f t="shared" si="1495"/>
        <v>0</v>
      </c>
      <c r="O1795" s="120">
        <f t="shared" si="1494"/>
        <v>-35000</v>
      </c>
      <c r="P1795" s="154">
        <f t="shared" ref="P1795:P1858" si="1545">O1795/G1794</f>
        <v>-3.466376151332079E-3</v>
      </c>
      <c r="Q1795" s="154">
        <f t="shared" si="1496"/>
        <v>-1.4034847476724718E-2</v>
      </c>
    </row>
    <row r="1796" spans="1:18">
      <c r="A1796" s="102">
        <v>1795</v>
      </c>
      <c r="B1796" s="151" t="s">
        <v>2000</v>
      </c>
      <c r="C1796" s="150">
        <v>42515</v>
      </c>
      <c r="D1796" s="116">
        <v>9988000</v>
      </c>
      <c r="E1796" s="116">
        <v>9944000</v>
      </c>
      <c r="F1796" s="116">
        <v>10026500</v>
      </c>
      <c r="G1796" s="116">
        <v>9988000</v>
      </c>
      <c r="H1796" s="102"/>
      <c r="I1796" s="153">
        <v>0</v>
      </c>
      <c r="J1796" s="153">
        <v>0</v>
      </c>
      <c r="K1796" s="153">
        <v>0</v>
      </c>
      <c r="M1796" s="120">
        <f>J1796*$AI$6/200</f>
        <v>0</v>
      </c>
      <c r="N1796" s="120">
        <f t="shared" si="1495"/>
        <v>0</v>
      </c>
      <c r="O1796" s="120">
        <f t="shared" ref="O1796:O1859" si="1546">G1796-G1795</f>
        <v>-74000</v>
      </c>
      <c r="P1796" s="154">
        <f t="shared" si="1545"/>
        <v>-7.3544027032399128E-3</v>
      </c>
      <c r="Q1796" s="154">
        <f t="shared" si="1496"/>
        <v>-3.3452146463131683E-3</v>
      </c>
    </row>
    <row r="1797" spans="1:18">
      <c r="A1797" s="102">
        <v>1796</v>
      </c>
      <c r="B1797" s="151" t="s">
        <v>1999</v>
      </c>
      <c r="C1797" s="150">
        <v>42516</v>
      </c>
      <c r="D1797" s="116">
        <v>10020000</v>
      </c>
      <c r="E1797" s="116">
        <v>10004000</v>
      </c>
      <c r="F1797" s="116">
        <v>10082000</v>
      </c>
      <c r="G1797" s="116">
        <v>10020000</v>
      </c>
      <c r="H1797" s="102"/>
      <c r="I1797" s="116">
        <f t="shared" ref="I1797:I1860" si="1547">G1797*1.1</f>
        <v>11022000</v>
      </c>
      <c r="J1797" s="116">
        <f t="shared" ref="J1797:J1860" si="1548">G1797/3</f>
        <v>3340000</v>
      </c>
      <c r="K1797" s="120">
        <f t="shared" ref="K1797" si="1549">G2065</f>
        <v>12221000</v>
      </c>
      <c r="L1797" s="120">
        <f t="shared" ref="L1797" si="1550">K1797-I1797</f>
        <v>1199000</v>
      </c>
      <c r="M1797" s="120">
        <f>J1797*$AI$6/200</f>
        <v>417500</v>
      </c>
      <c r="N1797" s="120">
        <f t="shared" si="1495"/>
        <v>1616500</v>
      </c>
      <c r="O1797" s="120">
        <f t="shared" si="1546"/>
        <v>32000</v>
      </c>
      <c r="P1797" s="154">
        <f t="shared" si="1545"/>
        <v>3.2038446135362435E-3</v>
      </c>
      <c r="Q1797" s="154">
        <f t="shared" si="1496"/>
        <v>-2.5355984947097149E-2</v>
      </c>
      <c r="R1797" s="102">
        <v>1</v>
      </c>
    </row>
    <row r="1798" spans="1:18">
      <c r="A1798" s="102">
        <v>1797</v>
      </c>
      <c r="B1798" s="151" t="s">
        <v>1998</v>
      </c>
      <c r="C1798" s="150">
        <v>42518</v>
      </c>
      <c r="D1798" s="116">
        <v>10000000</v>
      </c>
      <c r="E1798" s="116">
        <v>9938000</v>
      </c>
      <c r="F1798" s="116">
        <v>10017000</v>
      </c>
      <c r="G1798" s="116">
        <v>10000000</v>
      </c>
      <c r="H1798" s="102"/>
      <c r="I1798" s="152">
        <v>0</v>
      </c>
      <c r="J1798" s="152">
        <v>0</v>
      </c>
      <c r="K1798" s="152">
        <v>0</v>
      </c>
      <c r="M1798" s="120">
        <f>J1798*$AI$6/200</f>
        <v>0</v>
      </c>
      <c r="N1798" s="120">
        <f t="shared" si="1495"/>
        <v>0</v>
      </c>
      <c r="O1798" s="120">
        <f t="shared" si="1546"/>
        <v>-20000</v>
      </c>
      <c r="P1798" s="154">
        <f t="shared" si="1545"/>
        <v>-1.996007984031936E-3</v>
      </c>
      <c r="Q1798" s="154">
        <f t="shared" si="1496"/>
        <v>-7.3170827501137063E-3</v>
      </c>
    </row>
    <row r="1799" spans="1:18">
      <c r="A1799" s="102">
        <v>1798</v>
      </c>
      <c r="B1799" s="151" t="s">
        <v>1997</v>
      </c>
      <c r="C1799" s="150">
        <v>42519</v>
      </c>
      <c r="D1799" s="116">
        <v>9975000</v>
      </c>
      <c r="E1799" s="116">
        <v>9968500</v>
      </c>
      <c r="F1799" s="116">
        <v>10025000</v>
      </c>
      <c r="G1799" s="116">
        <v>9975000</v>
      </c>
      <c r="H1799" s="102"/>
      <c r="I1799" s="152">
        <v>0</v>
      </c>
      <c r="J1799" s="152">
        <v>0</v>
      </c>
      <c r="K1799" s="152">
        <v>0</v>
      </c>
      <c r="M1799" s="120">
        <f>J1799*$AI$6/200</f>
        <v>0</v>
      </c>
      <c r="N1799" s="120">
        <f t="shared" si="1495"/>
        <v>0</v>
      </c>
      <c r="O1799" s="120">
        <f t="shared" si="1546"/>
        <v>-25000</v>
      </c>
      <c r="P1799" s="154">
        <f t="shared" si="1545"/>
        <v>-2.5000000000000001E-3</v>
      </c>
      <c r="Q1799" s="154">
        <f t="shared" si="1496"/>
        <v>-1.1096328301017051E-2</v>
      </c>
    </row>
    <row r="1800" spans="1:18">
      <c r="A1800" s="102">
        <v>1799</v>
      </c>
      <c r="B1800" s="151" t="s">
        <v>1996</v>
      </c>
      <c r="C1800" s="150">
        <v>42520</v>
      </c>
      <c r="D1800" s="116">
        <v>10002000</v>
      </c>
      <c r="E1800" s="116">
        <v>9927000</v>
      </c>
      <c r="F1800" s="116">
        <v>10024000</v>
      </c>
      <c r="G1800" s="116">
        <v>10002000</v>
      </c>
      <c r="H1800" s="102"/>
      <c r="I1800" s="152">
        <v>0</v>
      </c>
      <c r="J1800" s="152">
        <v>0</v>
      </c>
      <c r="K1800" s="152">
        <v>0</v>
      </c>
      <c r="M1800" s="120">
        <f>J1800*$AI$6/200</f>
        <v>0</v>
      </c>
      <c r="N1800" s="120">
        <f t="shared" ref="N1800:N1863" si="1551">L1800+M1800</f>
        <v>0</v>
      </c>
      <c r="O1800" s="120">
        <f t="shared" si="1546"/>
        <v>27000</v>
      </c>
      <c r="P1800" s="154">
        <f t="shared" si="1545"/>
        <v>2.7067669172932329E-3</v>
      </c>
      <c r="Q1800" s="154">
        <f t="shared" ref="Q1800:Q1863" si="1552">SUM(P1795:P1799)</f>
        <v>-1.2112942225067687E-2</v>
      </c>
    </row>
    <row r="1801" spans="1:18">
      <c r="A1801" s="102">
        <v>1800</v>
      </c>
      <c r="B1801" s="151" t="s">
        <v>1995</v>
      </c>
      <c r="C1801" s="150">
        <v>42521</v>
      </c>
      <c r="D1801" s="116">
        <v>10014000</v>
      </c>
      <c r="E1801" s="116">
        <v>9996000</v>
      </c>
      <c r="F1801" s="116">
        <v>10032000</v>
      </c>
      <c r="G1801" s="116">
        <v>10014000</v>
      </c>
      <c r="H1801" s="102"/>
      <c r="I1801" s="153">
        <v>0</v>
      </c>
      <c r="J1801" s="153">
        <v>0</v>
      </c>
      <c r="K1801" s="153">
        <v>0</v>
      </c>
      <c r="M1801" s="120">
        <f>J1801*$AI$6/200</f>
        <v>0</v>
      </c>
      <c r="N1801" s="120">
        <f t="shared" si="1551"/>
        <v>0</v>
      </c>
      <c r="O1801" s="120">
        <f t="shared" si="1546"/>
        <v>12000</v>
      </c>
      <c r="P1801" s="154">
        <f t="shared" si="1545"/>
        <v>1.1997600479904018E-3</v>
      </c>
      <c r="Q1801" s="154">
        <f t="shared" si="1552"/>
        <v>-5.9397991564423729E-3</v>
      </c>
    </row>
    <row r="1802" spans="1:18">
      <c r="A1802" s="102">
        <v>1801</v>
      </c>
      <c r="B1802" s="151" t="s">
        <v>1994</v>
      </c>
      <c r="C1802" s="150">
        <v>42522</v>
      </c>
      <c r="D1802" s="116">
        <v>9986000</v>
      </c>
      <c r="E1802" s="116">
        <v>9986000</v>
      </c>
      <c r="F1802" s="116">
        <v>10035000</v>
      </c>
      <c r="G1802" s="116">
        <v>9986000</v>
      </c>
      <c r="H1802" s="102"/>
      <c r="I1802" s="116">
        <f t="shared" ref="I1802:I1865" si="1553">G1802*1.1</f>
        <v>10984600</v>
      </c>
      <c r="J1802" s="116">
        <f t="shared" ref="J1802:J1865" si="1554">G1802/3</f>
        <v>3328666.6666666665</v>
      </c>
      <c r="K1802" s="120">
        <f t="shared" ref="K1802" si="1555">G2070</f>
        <v>12203500</v>
      </c>
      <c r="L1802" s="120">
        <f t="shared" ref="L1802" si="1556">K1802-I1802</f>
        <v>1218900</v>
      </c>
      <c r="M1802" s="120">
        <f>J1802*$AI$6/200</f>
        <v>416083.33333333326</v>
      </c>
      <c r="N1802" s="120">
        <f t="shared" si="1551"/>
        <v>1634983.3333333333</v>
      </c>
      <c r="O1802" s="120">
        <f t="shared" si="1546"/>
        <v>-28000</v>
      </c>
      <c r="P1802" s="154">
        <f t="shared" si="1545"/>
        <v>-2.7960854803275414E-3</v>
      </c>
      <c r="Q1802" s="154">
        <f t="shared" si="1552"/>
        <v>2.6143635947879422E-3</v>
      </c>
      <c r="R1802" s="102">
        <v>1</v>
      </c>
    </row>
    <row r="1803" spans="1:18">
      <c r="A1803" s="102">
        <v>1802</v>
      </c>
      <c r="B1803" s="151" t="s">
        <v>1993</v>
      </c>
      <c r="C1803" s="150">
        <v>42523</v>
      </c>
      <c r="D1803" s="116">
        <v>10025000</v>
      </c>
      <c r="E1803" s="116">
        <v>9988000</v>
      </c>
      <c r="F1803" s="116">
        <v>10025000</v>
      </c>
      <c r="G1803" s="116">
        <v>10025000</v>
      </c>
      <c r="H1803" s="102"/>
      <c r="I1803" s="152">
        <v>0</v>
      </c>
      <c r="J1803" s="152">
        <v>0</v>
      </c>
      <c r="K1803" s="152">
        <v>0</v>
      </c>
      <c r="M1803" s="120">
        <f>J1803*$AI$6/200</f>
        <v>0</v>
      </c>
      <c r="N1803" s="120">
        <f t="shared" si="1551"/>
        <v>0</v>
      </c>
      <c r="O1803" s="120">
        <f t="shared" si="1546"/>
        <v>39000</v>
      </c>
      <c r="P1803" s="154">
        <f t="shared" si="1545"/>
        <v>3.9054676547166031E-3</v>
      </c>
      <c r="Q1803" s="154">
        <f t="shared" si="1552"/>
        <v>-3.3855664990758423E-3</v>
      </c>
    </row>
    <row r="1804" spans="1:18">
      <c r="A1804" s="102">
        <v>1803</v>
      </c>
      <c r="B1804" s="151" t="s">
        <v>1992</v>
      </c>
      <c r="C1804" s="150">
        <v>42526</v>
      </c>
      <c r="D1804" s="116">
        <v>10126000</v>
      </c>
      <c r="E1804" s="116">
        <v>10118000</v>
      </c>
      <c r="F1804" s="116">
        <v>10150000</v>
      </c>
      <c r="G1804" s="116">
        <v>10126000</v>
      </c>
      <c r="H1804" s="102"/>
      <c r="I1804" s="152">
        <v>0</v>
      </c>
      <c r="J1804" s="152">
        <v>0</v>
      </c>
      <c r="K1804" s="152">
        <v>0</v>
      </c>
      <c r="M1804" s="120">
        <f>J1804*$AI$6/200</f>
        <v>0</v>
      </c>
      <c r="N1804" s="120">
        <f t="shared" si="1551"/>
        <v>0</v>
      </c>
      <c r="O1804" s="120">
        <f t="shared" si="1546"/>
        <v>101000</v>
      </c>
      <c r="P1804" s="154">
        <f t="shared" si="1545"/>
        <v>1.0074812967581047E-2</v>
      </c>
      <c r="Q1804" s="154">
        <f t="shared" si="1552"/>
        <v>2.5159091396726964E-3</v>
      </c>
    </row>
    <row r="1805" spans="1:18">
      <c r="A1805" s="102">
        <v>1804</v>
      </c>
      <c r="B1805" s="151" t="s">
        <v>1991</v>
      </c>
      <c r="C1805" s="150">
        <v>42527</v>
      </c>
      <c r="D1805" s="116">
        <v>10080000</v>
      </c>
      <c r="E1805" s="116">
        <v>10059500</v>
      </c>
      <c r="F1805" s="116">
        <v>10122000</v>
      </c>
      <c r="G1805" s="116">
        <v>10080000</v>
      </c>
      <c r="H1805" s="102"/>
      <c r="I1805" s="152">
        <v>0</v>
      </c>
      <c r="J1805" s="152">
        <v>0</v>
      </c>
      <c r="K1805" s="152">
        <v>0</v>
      </c>
      <c r="M1805" s="120">
        <f>J1805*$AI$6/200</f>
        <v>0</v>
      </c>
      <c r="N1805" s="120">
        <f t="shared" si="1551"/>
        <v>0</v>
      </c>
      <c r="O1805" s="120">
        <f t="shared" si="1546"/>
        <v>-46000</v>
      </c>
      <c r="P1805" s="154">
        <f t="shared" si="1545"/>
        <v>-4.5427612087695045E-3</v>
      </c>
      <c r="Q1805" s="154">
        <f t="shared" si="1552"/>
        <v>1.5090722107253743E-2</v>
      </c>
    </row>
    <row r="1806" spans="1:18">
      <c r="A1806" s="102">
        <v>1805</v>
      </c>
      <c r="B1806" s="151" t="s">
        <v>1990</v>
      </c>
      <c r="C1806" s="150">
        <v>42528</v>
      </c>
      <c r="D1806" s="116">
        <v>10040000</v>
      </c>
      <c r="E1806" s="116">
        <v>10019000</v>
      </c>
      <c r="F1806" s="116">
        <v>10080000</v>
      </c>
      <c r="G1806" s="116">
        <v>10040000</v>
      </c>
      <c r="H1806" s="102"/>
      <c r="I1806" s="153">
        <v>0</v>
      </c>
      <c r="J1806" s="153">
        <v>0</v>
      </c>
      <c r="K1806" s="153">
        <v>0</v>
      </c>
      <c r="M1806" s="120">
        <f>J1806*$AI$6/200</f>
        <v>0</v>
      </c>
      <c r="N1806" s="120">
        <f t="shared" si="1551"/>
        <v>0</v>
      </c>
      <c r="O1806" s="120">
        <f t="shared" si="1546"/>
        <v>-40000</v>
      </c>
      <c r="P1806" s="154">
        <f t="shared" si="1545"/>
        <v>-3.968253968253968E-3</v>
      </c>
      <c r="Q1806" s="154">
        <f t="shared" si="1552"/>
        <v>7.8411939811910067E-3</v>
      </c>
    </row>
    <row r="1807" spans="1:18">
      <c r="A1807" s="102">
        <v>1806</v>
      </c>
      <c r="B1807" s="151" t="s">
        <v>1989</v>
      </c>
      <c r="C1807" s="150">
        <v>42529</v>
      </c>
      <c r="D1807" s="116">
        <v>10168500</v>
      </c>
      <c r="E1807" s="116">
        <v>10064000</v>
      </c>
      <c r="F1807" s="116">
        <v>10168500</v>
      </c>
      <c r="G1807" s="116">
        <v>10168500</v>
      </c>
      <c r="H1807" s="102"/>
      <c r="I1807" s="116">
        <f t="shared" ref="I1807:I1870" si="1557">G1807*1.1</f>
        <v>11185350</v>
      </c>
      <c r="J1807" s="116">
        <f t="shared" ref="J1807:J1870" si="1558">G1807/3</f>
        <v>3389500</v>
      </c>
      <c r="K1807" s="120">
        <f t="shared" ref="K1807" si="1559">G2075</f>
        <v>12202000</v>
      </c>
      <c r="L1807" s="120">
        <f t="shared" ref="L1807" si="1560">K1807-I1807</f>
        <v>1016650</v>
      </c>
      <c r="M1807" s="120">
        <f>J1807*$AI$6/200</f>
        <v>423687.5</v>
      </c>
      <c r="N1807" s="120">
        <f t="shared" si="1551"/>
        <v>1440337.5</v>
      </c>
      <c r="O1807" s="120">
        <f t="shared" si="1546"/>
        <v>128500</v>
      </c>
      <c r="P1807" s="154">
        <f t="shared" si="1545"/>
        <v>1.2798804780876494E-2</v>
      </c>
      <c r="Q1807" s="154">
        <f t="shared" si="1552"/>
        <v>2.673179964946636E-3</v>
      </c>
      <c r="R1807" s="102">
        <v>1</v>
      </c>
    </row>
    <row r="1808" spans="1:18">
      <c r="A1808" s="102">
        <v>1807</v>
      </c>
      <c r="B1808" s="151" t="s">
        <v>1988</v>
      </c>
      <c r="C1808" s="150">
        <v>42530</v>
      </c>
      <c r="D1808" s="116">
        <v>10267000</v>
      </c>
      <c r="E1808" s="116">
        <v>10179000</v>
      </c>
      <c r="F1808" s="116">
        <v>10267000</v>
      </c>
      <c r="G1808" s="116">
        <v>10267000</v>
      </c>
      <c r="H1808" s="102"/>
      <c r="I1808" s="152">
        <v>0</v>
      </c>
      <c r="J1808" s="152">
        <v>0</v>
      </c>
      <c r="K1808" s="152">
        <v>0</v>
      </c>
      <c r="M1808" s="120">
        <f>J1808*$AI$6/200</f>
        <v>0</v>
      </c>
      <c r="N1808" s="120">
        <f t="shared" si="1551"/>
        <v>0</v>
      </c>
      <c r="O1808" s="120">
        <f t="shared" si="1546"/>
        <v>98500</v>
      </c>
      <c r="P1808" s="154">
        <f t="shared" si="1545"/>
        <v>9.6867777941682647E-3</v>
      </c>
      <c r="Q1808" s="154">
        <f t="shared" si="1552"/>
        <v>1.8268070226150672E-2</v>
      </c>
    </row>
    <row r="1809" spans="1:18">
      <c r="A1809" s="102">
        <v>1808</v>
      </c>
      <c r="B1809" s="151" t="s">
        <v>1987</v>
      </c>
      <c r="C1809" s="150">
        <v>42532</v>
      </c>
      <c r="D1809" s="116">
        <v>10295000</v>
      </c>
      <c r="E1809" s="116">
        <v>10292500</v>
      </c>
      <c r="F1809" s="116">
        <v>10329000</v>
      </c>
      <c r="G1809" s="116">
        <v>10295000</v>
      </c>
      <c r="H1809" s="102"/>
      <c r="I1809" s="152">
        <v>0</v>
      </c>
      <c r="J1809" s="152">
        <v>0</v>
      </c>
      <c r="K1809" s="152">
        <v>0</v>
      </c>
      <c r="M1809" s="120">
        <f>J1809*$AI$6/200</f>
        <v>0</v>
      </c>
      <c r="N1809" s="120">
        <f t="shared" si="1551"/>
        <v>0</v>
      </c>
      <c r="O1809" s="120">
        <f t="shared" si="1546"/>
        <v>28000</v>
      </c>
      <c r="P1809" s="154">
        <f t="shared" si="1545"/>
        <v>2.7271841823317423E-3</v>
      </c>
      <c r="Q1809" s="154">
        <f t="shared" si="1552"/>
        <v>2.4049380365602335E-2</v>
      </c>
    </row>
    <row r="1810" spans="1:18">
      <c r="A1810" s="102">
        <v>1809</v>
      </c>
      <c r="B1810" s="151" t="s">
        <v>1986</v>
      </c>
      <c r="C1810" s="150">
        <v>42533</v>
      </c>
      <c r="D1810" s="116">
        <v>10288000</v>
      </c>
      <c r="E1810" s="116">
        <v>10280000</v>
      </c>
      <c r="F1810" s="116">
        <v>10302500</v>
      </c>
      <c r="G1810" s="116">
        <v>10288000</v>
      </c>
      <c r="H1810" s="102"/>
      <c r="I1810" s="152">
        <v>0</v>
      </c>
      <c r="J1810" s="152">
        <v>0</v>
      </c>
      <c r="K1810" s="152">
        <v>0</v>
      </c>
      <c r="M1810" s="120">
        <f>J1810*$AI$6/200</f>
        <v>0</v>
      </c>
      <c r="N1810" s="120">
        <f t="shared" si="1551"/>
        <v>0</v>
      </c>
      <c r="O1810" s="120">
        <f t="shared" si="1546"/>
        <v>-7000</v>
      </c>
      <c r="P1810" s="154">
        <f t="shared" si="1545"/>
        <v>-6.7994171928120446E-4</v>
      </c>
      <c r="Q1810" s="154">
        <f t="shared" si="1552"/>
        <v>1.670175158035303E-2</v>
      </c>
    </row>
    <row r="1811" spans="1:18">
      <c r="A1811" s="102">
        <v>1810</v>
      </c>
      <c r="B1811" s="151" t="s">
        <v>1985</v>
      </c>
      <c r="C1811" s="150">
        <v>42534</v>
      </c>
      <c r="D1811" s="116">
        <v>10306000</v>
      </c>
      <c r="E1811" s="116">
        <v>10286000</v>
      </c>
      <c r="F1811" s="116">
        <v>10335000</v>
      </c>
      <c r="G1811" s="116">
        <v>10306000</v>
      </c>
      <c r="H1811" s="102"/>
      <c r="I1811" s="153">
        <v>0</v>
      </c>
      <c r="J1811" s="153">
        <v>0</v>
      </c>
      <c r="K1811" s="153">
        <v>0</v>
      </c>
      <c r="M1811" s="120">
        <f>J1811*$AI$6/200</f>
        <v>0</v>
      </c>
      <c r="N1811" s="120">
        <f t="shared" si="1551"/>
        <v>0</v>
      </c>
      <c r="O1811" s="120">
        <f t="shared" si="1546"/>
        <v>18000</v>
      </c>
      <c r="P1811" s="154">
        <f t="shared" si="1545"/>
        <v>1.749611197511664E-3</v>
      </c>
      <c r="Q1811" s="154">
        <f t="shared" si="1552"/>
        <v>2.0564571069841327E-2</v>
      </c>
    </row>
    <row r="1812" spans="1:18">
      <c r="A1812" s="102">
        <v>1811</v>
      </c>
      <c r="B1812" s="151" t="s">
        <v>1984</v>
      </c>
      <c r="C1812" s="150">
        <v>42535</v>
      </c>
      <c r="D1812" s="116">
        <v>10317000</v>
      </c>
      <c r="E1812" s="116">
        <v>10273000</v>
      </c>
      <c r="F1812" s="116">
        <v>10340000</v>
      </c>
      <c r="G1812" s="116">
        <v>10317000</v>
      </c>
      <c r="H1812" s="102"/>
      <c r="I1812" s="116">
        <f t="shared" ref="I1812:I1875" si="1561">G1812*1.1</f>
        <v>11348700</v>
      </c>
      <c r="J1812" s="116">
        <f t="shared" ref="J1812:J1875" si="1562">G1812/3</f>
        <v>3439000</v>
      </c>
      <c r="K1812" s="120">
        <f t="shared" ref="K1812" si="1563">G2080</f>
        <v>11958000</v>
      </c>
      <c r="L1812" s="120">
        <f t="shared" ref="L1812" si="1564">K1812-I1812</f>
        <v>609300</v>
      </c>
      <c r="M1812" s="120">
        <f>J1812*$AI$6/200</f>
        <v>429875</v>
      </c>
      <c r="N1812" s="120">
        <f t="shared" si="1551"/>
        <v>1039175</v>
      </c>
      <c r="O1812" s="120">
        <f t="shared" si="1546"/>
        <v>11000</v>
      </c>
      <c r="P1812" s="154">
        <f t="shared" si="1545"/>
        <v>1.0673394139336309E-3</v>
      </c>
      <c r="Q1812" s="154">
        <f t="shared" si="1552"/>
        <v>2.628243623560696E-2</v>
      </c>
      <c r="R1812" s="102">
        <v>1</v>
      </c>
    </row>
    <row r="1813" spans="1:18">
      <c r="A1813" s="102">
        <v>1812</v>
      </c>
      <c r="B1813" s="151" t="s">
        <v>1983</v>
      </c>
      <c r="C1813" s="150">
        <v>42536</v>
      </c>
      <c r="D1813" s="116">
        <v>10314000</v>
      </c>
      <c r="E1813" s="116">
        <v>10303000</v>
      </c>
      <c r="F1813" s="116">
        <v>10334000</v>
      </c>
      <c r="G1813" s="116">
        <v>10314000</v>
      </c>
      <c r="H1813" s="102"/>
      <c r="I1813" s="152">
        <v>0</v>
      </c>
      <c r="J1813" s="152">
        <v>0</v>
      </c>
      <c r="K1813" s="152">
        <v>0</v>
      </c>
      <c r="M1813" s="120">
        <f>J1813*$AI$6/200</f>
        <v>0</v>
      </c>
      <c r="N1813" s="120">
        <f t="shared" si="1551"/>
        <v>0</v>
      </c>
      <c r="O1813" s="120">
        <f t="shared" si="1546"/>
        <v>-3000</v>
      </c>
      <c r="P1813" s="154">
        <f t="shared" si="1545"/>
        <v>-2.9078220412910729E-4</v>
      </c>
      <c r="Q1813" s="154">
        <f t="shared" si="1552"/>
        <v>1.4550970868664099E-2</v>
      </c>
    </row>
    <row r="1814" spans="1:18">
      <c r="A1814" s="102">
        <v>1813</v>
      </c>
      <c r="B1814" s="151" t="s">
        <v>1982</v>
      </c>
      <c r="C1814" s="150">
        <v>42537</v>
      </c>
      <c r="D1814" s="116">
        <v>10493000</v>
      </c>
      <c r="E1814" s="116">
        <v>10400000</v>
      </c>
      <c r="F1814" s="116">
        <v>10523000</v>
      </c>
      <c r="G1814" s="116">
        <v>10493000</v>
      </c>
      <c r="H1814" s="102"/>
      <c r="I1814" s="152">
        <v>0</v>
      </c>
      <c r="J1814" s="152">
        <v>0</v>
      </c>
      <c r="K1814" s="152">
        <v>0</v>
      </c>
      <c r="M1814" s="120">
        <f>J1814*$AI$6/200</f>
        <v>0</v>
      </c>
      <c r="N1814" s="120">
        <f t="shared" si="1551"/>
        <v>0</v>
      </c>
      <c r="O1814" s="120">
        <f t="shared" si="1546"/>
        <v>179000</v>
      </c>
      <c r="P1814" s="154">
        <f t="shared" si="1545"/>
        <v>1.7355051386464999E-2</v>
      </c>
      <c r="Q1814" s="154">
        <f t="shared" si="1552"/>
        <v>4.5734108703667248E-3</v>
      </c>
    </row>
    <row r="1815" spans="1:18">
      <c r="A1815" s="102">
        <v>1814</v>
      </c>
      <c r="B1815" s="151" t="s">
        <v>1981</v>
      </c>
      <c r="C1815" s="150">
        <v>42539</v>
      </c>
      <c r="D1815" s="116">
        <v>10422000</v>
      </c>
      <c r="E1815" s="116">
        <v>10413000</v>
      </c>
      <c r="F1815" s="116">
        <v>10433000</v>
      </c>
      <c r="G1815" s="116">
        <v>10422000</v>
      </c>
      <c r="H1815" s="102"/>
      <c r="I1815" s="152">
        <v>0</v>
      </c>
      <c r="J1815" s="152">
        <v>0</v>
      </c>
      <c r="K1815" s="152">
        <v>0</v>
      </c>
      <c r="M1815" s="120">
        <f>J1815*$AI$6/200</f>
        <v>0</v>
      </c>
      <c r="N1815" s="120">
        <f t="shared" si="1551"/>
        <v>0</v>
      </c>
      <c r="O1815" s="120">
        <f t="shared" si="1546"/>
        <v>-71000</v>
      </c>
      <c r="P1815" s="154">
        <f t="shared" si="1545"/>
        <v>-6.7664157057085676E-3</v>
      </c>
      <c r="Q1815" s="154">
        <f t="shared" si="1552"/>
        <v>1.9201278074499981E-2</v>
      </c>
    </row>
    <row r="1816" spans="1:18">
      <c r="A1816" s="102">
        <v>1815</v>
      </c>
      <c r="B1816" s="151" t="s">
        <v>1980</v>
      </c>
      <c r="C1816" s="150">
        <v>42540</v>
      </c>
      <c r="D1816" s="116">
        <v>10421000</v>
      </c>
      <c r="E1816" s="116">
        <v>10416000</v>
      </c>
      <c r="F1816" s="116">
        <v>10432000</v>
      </c>
      <c r="G1816" s="116">
        <v>10421000</v>
      </c>
      <c r="H1816" s="102"/>
      <c r="I1816" s="153">
        <v>0</v>
      </c>
      <c r="J1816" s="153">
        <v>0</v>
      </c>
      <c r="K1816" s="153">
        <v>0</v>
      </c>
      <c r="M1816" s="120">
        <f>J1816*$AI$6/200</f>
        <v>0</v>
      </c>
      <c r="N1816" s="120">
        <f t="shared" si="1551"/>
        <v>0</v>
      </c>
      <c r="O1816" s="120">
        <f t="shared" si="1546"/>
        <v>-1000</v>
      </c>
      <c r="P1816" s="154">
        <f t="shared" si="1545"/>
        <v>-9.5950873152945686E-5</v>
      </c>
      <c r="Q1816" s="154">
        <f t="shared" si="1552"/>
        <v>1.3114804088072618E-2</v>
      </c>
    </row>
    <row r="1817" spans="1:18">
      <c r="A1817" s="102">
        <v>1816</v>
      </c>
      <c r="B1817" s="151" t="s">
        <v>1979</v>
      </c>
      <c r="C1817" s="150">
        <v>42541</v>
      </c>
      <c r="D1817" s="116">
        <v>10340000</v>
      </c>
      <c r="E1817" s="116">
        <v>10308000</v>
      </c>
      <c r="F1817" s="116">
        <v>10354000</v>
      </c>
      <c r="G1817" s="116">
        <v>10340000</v>
      </c>
      <c r="H1817" s="102"/>
      <c r="I1817" s="116">
        <f t="shared" ref="I1817:I1880" si="1565">G1817*1.1</f>
        <v>11374000</v>
      </c>
      <c r="J1817" s="116">
        <f t="shared" ref="J1817:J1880" si="1566">G1817/3</f>
        <v>3446666.6666666665</v>
      </c>
      <c r="K1817" s="120">
        <f t="shared" ref="K1817" si="1567">G2085</f>
        <v>12083500</v>
      </c>
      <c r="L1817" s="120">
        <f t="shared" ref="L1817" si="1568">K1817-I1817</f>
        <v>709500</v>
      </c>
      <c r="M1817" s="120">
        <f>J1817*$AI$6/200</f>
        <v>430833.33333333326</v>
      </c>
      <c r="N1817" s="120">
        <f t="shared" si="1551"/>
        <v>1140333.3333333333</v>
      </c>
      <c r="O1817" s="120">
        <f t="shared" si="1546"/>
        <v>-81000</v>
      </c>
      <c r="P1817" s="154">
        <f t="shared" si="1545"/>
        <v>-7.7727665291238849E-3</v>
      </c>
      <c r="Q1817" s="154">
        <f t="shared" si="1552"/>
        <v>1.1269242017408011E-2</v>
      </c>
      <c r="R1817" s="102">
        <v>1</v>
      </c>
    </row>
    <row r="1818" spans="1:18">
      <c r="A1818" s="102">
        <v>1817</v>
      </c>
      <c r="B1818" s="151" t="s">
        <v>1978</v>
      </c>
      <c r="C1818" s="150">
        <v>42542</v>
      </c>
      <c r="D1818" s="116">
        <v>10287000</v>
      </c>
      <c r="E1818" s="116">
        <v>10279000</v>
      </c>
      <c r="F1818" s="116">
        <v>10355000</v>
      </c>
      <c r="G1818" s="116">
        <v>10287000</v>
      </c>
      <c r="H1818" s="102"/>
      <c r="I1818" s="152">
        <v>0</v>
      </c>
      <c r="J1818" s="152">
        <v>0</v>
      </c>
      <c r="K1818" s="152">
        <v>0</v>
      </c>
      <c r="M1818" s="120">
        <f>J1818*$AI$6/200</f>
        <v>0</v>
      </c>
      <c r="N1818" s="120">
        <f t="shared" si="1551"/>
        <v>0</v>
      </c>
      <c r="O1818" s="120">
        <f t="shared" si="1546"/>
        <v>-53000</v>
      </c>
      <c r="P1818" s="154">
        <f t="shared" si="1545"/>
        <v>-5.125725338491296E-3</v>
      </c>
      <c r="Q1818" s="154">
        <f t="shared" si="1552"/>
        <v>2.4291360743504955E-3</v>
      </c>
    </row>
    <row r="1819" spans="1:18">
      <c r="A1819" s="102">
        <v>1818</v>
      </c>
      <c r="B1819" s="151" t="s">
        <v>1977</v>
      </c>
      <c r="C1819" s="150">
        <v>42543</v>
      </c>
      <c r="D1819" s="116">
        <v>10278000</v>
      </c>
      <c r="E1819" s="116">
        <v>10260000</v>
      </c>
      <c r="F1819" s="116">
        <v>10283000</v>
      </c>
      <c r="G1819" s="116">
        <v>10278000</v>
      </c>
      <c r="H1819" s="102"/>
      <c r="I1819" s="152">
        <v>0</v>
      </c>
      <c r="J1819" s="152">
        <v>0</v>
      </c>
      <c r="K1819" s="152">
        <v>0</v>
      </c>
      <c r="M1819" s="120">
        <f>J1819*$AI$6/200</f>
        <v>0</v>
      </c>
      <c r="N1819" s="120">
        <f t="shared" si="1551"/>
        <v>0</v>
      </c>
      <c r="O1819" s="120">
        <f t="shared" si="1546"/>
        <v>-9000</v>
      </c>
      <c r="P1819" s="154">
        <f t="shared" si="1545"/>
        <v>-8.7489063867016625E-4</v>
      </c>
      <c r="Q1819" s="154">
        <f t="shared" si="1552"/>
        <v>-2.4058070600116947E-3</v>
      </c>
    </row>
    <row r="1820" spans="1:18">
      <c r="A1820" s="102">
        <v>1819</v>
      </c>
      <c r="B1820" s="151" t="s">
        <v>1976</v>
      </c>
      <c r="C1820" s="150">
        <v>42544</v>
      </c>
      <c r="D1820" s="116">
        <v>10254000</v>
      </c>
      <c r="E1820" s="116">
        <v>10254000</v>
      </c>
      <c r="F1820" s="116">
        <v>10300000</v>
      </c>
      <c r="G1820" s="116">
        <v>10254000</v>
      </c>
      <c r="H1820" s="102"/>
      <c r="I1820" s="152">
        <v>0</v>
      </c>
      <c r="J1820" s="152">
        <v>0</v>
      </c>
      <c r="K1820" s="152">
        <v>0</v>
      </c>
      <c r="M1820" s="120">
        <f>J1820*$AI$6/200</f>
        <v>0</v>
      </c>
      <c r="N1820" s="120">
        <f t="shared" si="1551"/>
        <v>0</v>
      </c>
      <c r="O1820" s="120">
        <f t="shared" si="1546"/>
        <v>-24000</v>
      </c>
      <c r="P1820" s="154">
        <f t="shared" si="1545"/>
        <v>-2.3350846468184472E-3</v>
      </c>
      <c r="Q1820" s="154">
        <f t="shared" si="1552"/>
        <v>-2.063574908514686E-2</v>
      </c>
    </row>
    <row r="1821" spans="1:18">
      <c r="A1821" s="102">
        <v>1820</v>
      </c>
      <c r="B1821" s="151" t="s">
        <v>1975</v>
      </c>
      <c r="C1821" s="150">
        <v>42546</v>
      </c>
      <c r="D1821" s="116">
        <v>10621000</v>
      </c>
      <c r="E1821" s="116">
        <v>10555000</v>
      </c>
      <c r="F1821" s="116">
        <v>10627000</v>
      </c>
      <c r="G1821" s="116">
        <v>10621000</v>
      </c>
      <c r="H1821" s="102"/>
      <c r="I1821" s="153">
        <v>0</v>
      </c>
      <c r="J1821" s="153">
        <v>0</v>
      </c>
      <c r="K1821" s="153">
        <v>0</v>
      </c>
      <c r="M1821" s="120">
        <f>J1821*$AI$6/200</f>
        <v>0</v>
      </c>
      <c r="N1821" s="120">
        <f t="shared" si="1551"/>
        <v>0</v>
      </c>
      <c r="O1821" s="120">
        <f t="shared" si="1546"/>
        <v>367000</v>
      </c>
      <c r="P1821" s="154">
        <f t="shared" si="1545"/>
        <v>3.5790910864053053E-2</v>
      </c>
      <c r="Q1821" s="154">
        <f t="shared" si="1552"/>
        <v>-1.6204418026256738E-2</v>
      </c>
    </row>
    <row r="1822" spans="1:18">
      <c r="A1822" s="102">
        <v>1821</v>
      </c>
      <c r="B1822" s="151" t="s">
        <v>1974</v>
      </c>
      <c r="C1822" s="150">
        <v>42547</v>
      </c>
      <c r="D1822" s="116">
        <v>10691000</v>
      </c>
      <c r="E1822" s="116">
        <v>10599000</v>
      </c>
      <c r="F1822" s="116">
        <v>10701000</v>
      </c>
      <c r="G1822" s="116">
        <v>10691000</v>
      </c>
      <c r="H1822" s="102"/>
      <c r="I1822" s="116">
        <f t="shared" ref="I1822:I1885" si="1569">G1822*1.1</f>
        <v>11760100.000000002</v>
      </c>
      <c r="J1822" s="116">
        <f t="shared" ref="J1822:J1885" si="1570">G1822/3</f>
        <v>3563666.6666666665</v>
      </c>
      <c r="K1822" s="120">
        <f t="shared" ref="K1822" si="1571">G2090</f>
        <v>12256500</v>
      </c>
      <c r="L1822" s="120">
        <f t="shared" ref="L1822" si="1572">K1822-I1822</f>
        <v>496399.99999999814</v>
      </c>
      <c r="M1822" s="120">
        <f>J1822*$AI$6/200</f>
        <v>445458.33333333326</v>
      </c>
      <c r="N1822" s="120">
        <f t="shared" si="1551"/>
        <v>941858.33333333139</v>
      </c>
      <c r="O1822" s="120">
        <f t="shared" si="1546"/>
        <v>70000</v>
      </c>
      <c r="P1822" s="154">
        <f t="shared" si="1545"/>
        <v>6.5907165050371908E-3</v>
      </c>
      <c r="Q1822" s="154">
        <f t="shared" si="1552"/>
        <v>1.9682443710949259E-2</v>
      </c>
      <c r="R1822" s="102">
        <v>1</v>
      </c>
    </row>
    <row r="1823" spans="1:18">
      <c r="A1823" s="102">
        <v>1822</v>
      </c>
      <c r="B1823" s="151" t="s">
        <v>1973</v>
      </c>
      <c r="C1823" s="150">
        <v>42548</v>
      </c>
      <c r="D1823" s="116">
        <v>10757000</v>
      </c>
      <c r="E1823" s="116">
        <v>10696000</v>
      </c>
      <c r="F1823" s="116">
        <v>10846000</v>
      </c>
      <c r="G1823" s="116">
        <v>10757000</v>
      </c>
      <c r="H1823" s="102"/>
      <c r="I1823" s="152">
        <v>0</v>
      </c>
      <c r="J1823" s="152">
        <v>0</v>
      </c>
      <c r="K1823" s="152">
        <v>0</v>
      </c>
      <c r="M1823" s="120">
        <f>J1823*$AI$6/200</f>
        <v>0</v>
      </c>
      <c r="N1823" s="120">
        <f t="shared" si="1551"/>
        <v>0</v>
      </c>
      <c r="O1823" s="120">
        <f t="shared" si="1546"/>
        <v>66000</v>
      </c>
      <c r="P1823" s="154">
        <f t="shared" si="1545"/>
        <v>6.173416892713497E-3</v>
      </c>
      <c r="Q1823" s="154">
        <f t="shared" si="1552"/>
        <v>3.4045926745110332E-2</v>
      </c>
    </row>
    <row r="1824" spans="1:18">
      <c r="A1824" s="102">
        <v>1823</v>
      </c>
      <c r="B1824" s="151" t="s">
        <v>1972</v>
      </c>
      <c r="C1824" s="150">
        <v>42549</v>
      </c>
      <c r="D1824" s="116">
        <v>10730000</v>
      </c>
      <c r="E1824" s="116">
        <v>10691000</v>
      </c>
      <c r="F1824" s="116">
        <v>10799000</v>
      </c>
      <c r="G1824" s="116">
        <v>10730000</v>
      </c>
      <c r="H1824" s="102"/>
      <c r="I1824" s="152">
        <v>0</v>
      </c>
      <c r="J1824" s="152">
        <v>0</v>
      </c>
      <c r="K1824" s="152">
        <v>0</v>
      </c>
      <c r="M1824" s="120">
        <f>J1824*$AI$6/200</f>
        <v>0</v>
      </c>
      <c r="N1824" s="120">
        <f t="shared" si="1551"/>
        <v>0</v>
      </c>
      <c r="O1824" s="120">
        <f t="shared" si="1546"/>
        <v>-27000</v>
      </c>
      <c r="P1824" s="154">
        <f t="shared" si="1545"/>
        <v>-2.5099934926094635E-3</v>
      </c>
      <c r="Q1824" s="154">
        <f t="shared" si="1552"/>
        <v>4.5345068976315121E-2</v>
      </c>
    </row>
    <row r="1825" spans="1:18">
      <c r="A1825" s="102">
        <v>1824</v>
      </c>
      <c r="B1825" s="151" t="s">
        <v>1971</v>
      </c>
      <c r="C1825" s="150">
        <v>42550</v>
      </c>
      <c r="D1825" s="116">
        <v>10885000</v>
      </c>
      <c r="E1825" s="116">
        <v>10729000</v>
      </c>
      <c r="F1825" s="116">
        <v>10885000</v>
      </c>
      <c r="G1825" s="116">
        <v>10885000</v>
      </c>
      <c r="H1825" s="102"/>
      <c r="I1825" s="152">
        <v>0</v>
      </c>
      <c r="J1825" s="152">
        <v>0</v>
      </c>
      <c r="K1825" s="152">
        <v>0</v>
      </c>
      <c r="M1825" s="120">
        <f>J1825*$AI$6/200</f>
        <v>0</v>
      </c>
      <c r="N1825" s="120">
        <f t="shared" si="1551"/>
        <v>0</v>
      </c>
      <c r="O1825" s="120">
        <f t="shared" si="1546"/>
        <v>155000</v>
      </c>
      <c r="P1825" s="154">
        <f t="shared" si="1545"/>
        <v>1.4445479962721343E-2</v>
      </c>
      <c r="Q1825" s="154">
        <f t="shared" si="1552"/>
        <v>4.3709966122375828E-2</v>
      </c>
    </row>
    <row r="1826" spans="1:18">
      <c r="A1826" s="102">
        <v>1825</v>
      </c>
      <c r="B1826" s="151" t="s">
        <v>1970</v>
      </c>
      <c r="C1826" s="150">
        <v>42551</v>
      </c>
      <c r="D1826" s="116">
        <v>10813000</v>
      </c>
      <c r="E1826" s="116">
        <v>10790000</v>
      </c>
      <c r="F1826" s="116">
        <v>10868000</v>
      </c>
      <c r="G1826" s="116">
        <v>10813000</v>
      </c>
      <c r="H1826" s="102"/>
      <c r="I1826" s="153">
        <v>0</v>
      </c>
      <c r="J1826" s="153">
        <v>0</v>
      </c>
      <c r="K1826" s="153">
        <v>0</v>
      </c>
      <c r="M1826" s="120">
        <f>J1826*$AI$6/200</f>
        <v>0</v>
      </c>
      <c r="N1826" s="120">
        <f t="shared" si="1551"/>
        <v>0</v>
      </c>
      <c r="O1826" s="120">
        <f t="shared" si="1546"/>
        <v>-72000</v>
      </c>
      <c r="P1826" s="154">
        <f t="shared" si="1545"/>
        <v>-6.6146072576940742E-3</v>
      </c>
      <c r="Q1826" s="154">
        <f t="shared" si="1552"/>
        <v>6.0490530731915619E-2</v>
      </c>
    </row>
    <row r="1827" spans="1:18">
      <c r="A1827" s="102">
        <v>1826</v>
      </c>
      <c r="B1827" s="151" t="s">
        <v>1969</v>
      </c>
      <c r="C1827" s="150">
        <v>42553</v>
      </c>
      <c r="D1827" s="116">
        <v>11026000</v>
      </c>
      <c r="E1827" s="116">
        <v>10982000</v>
      </c>
      <c r="F1827" s="116">
        <v>11065000</v>
      </c>
      <c r="G1827" s="116">
        <v>11026000</v>
      </c>
      <c r="H1827" s="102"/>
      <c r="I1827" s="116">
        <f t="shared" ref="I1827:I1890" si="1573">G1827*1.1</f>
        <v>12128600.000000002</v>
      </c>
      <c r="J1827" s="116">
        <f t="shared" ref="J1827:J1890" si="1574">G1827/3</f>
        <v>3675333.3333333335</v>
      </c>
      <c r="K1827" s="120">
        <f t="shared" ref="K1827" si="1575">G2095</f>
        <v>12151500</v>
      </c>
      <c r="L1827" s="120">
        <f t="shared" ref="L1827" si="1576">K1827-I1827</f>
        <v>22899.999999998137</v>
      </c>
      <c r="M1827" s="120">
        <f>J1827*$AI$6/200</f>
        <v>459416.66666666674</v>
      </c>
      <c r="N1827" s="120">
        <f t="shared" si="1551"/>
        <v>482316.66666666488</v>
      </c>
      <c r="O1827" s="120">
        <f t="shared" si="1546"/>
        <v>213000</v>
      </c>
      <c r="P1827" s="154">
        <f t="shared" si="1545"/>
        <v>1.9698511051512067E-2</v>
      </c>
      <c r="Q1827" s="154">
        <f t="shared" si="1552"/>
        <v>1.808501261016849E-2</v>
      </c>
      <c r="R1827" s="102">
        <v>1</v>
      </c>
    </row>
    <row r="1828" spans="1:18">
      <c r="A1828" s="102">
        <v>1827</v>
      </c>
      <c r="B1828" s="151" t="s">
        <v>1968</v>
      </c>
      <c r="C1828" s="150">
        <v>42554</v>
      </c>
      <c r="D1828" s="116">
        <v>10974000</v>
      </c>
      <c r="E1828" s="116">
        <v>10969000</v>
      </c>
      <c r="F1828" s="116">
        <v>11002000</v>
      </c>
      <c r="G1828" s="116">
        <v>10974000</v>
      </c>
      <c r="H1828" s="102"/>
      <c r="I1828" s="152">
        <v>0</v>
      </c>
      <c r="J1828" s="152">
        <v>0</v>
      </c>
      <c r="K1828" s="152">
        <v>0</v>
      </c>
      <c r="M1828" s="120">
        <f>J1828*$AI$6/200</f>
        <v>0</v>
      </c>
      <c r="N1828" s="120">
        <f t="shared" si="1551"/>
        <v>0</v>
      </c>
      <c r="O1828" s="120">
        <f t="shared" si="1546"/>
        <v>-52000</v>
      </c>
      <c r="P1828" s="154">
        <f t="shared" si="1545"/>
        <v>-4.7161255214946494E-3</v>
      </c>
      <c r="Q1828" s="154">
        <f t="shared" si="1552"/>
        <v>3.1192807156643368E-2</v>
      </c>
    </row>
    <row r="1829" spans="1:18">
      <c r="A1829" s="102">
        <v>1828</v>
      </c>
      <c r="B1829" s="151" t="s">
        <v>1967</v>
      </c>
      <c r="C1829" s="150">
        <v>42555</v>
      </c>
      <c r="D1829" s="116">
        <v>11002000</v>
      </c>
      <c r="E1829" s="116">
        <v>10952000</v>
      </c>
      <c r="F1829" s="116">
        <v>11026000</v>
      </c>
      <c r="G1829" s="116">
        <v>11002000</v>
      </c>
      <c r="H1829" s="102"/>
      <c r="I1829" s="152">
        <v>0</v>
      </c>
      <c r="J1829" s="152">
        <v>0</v>
      </c>
      <c r="K1829" s="152">
        <v>0</v>
      </c>
      <c r="M1829" s="120">
        <f>J1829*$AI$6/200</f>
        <v>0</v>
      </c>
      <c r="N1829" s="120">
        <f t="shared" si="1551"/>
        <v>0</v>
      </c>
      <c r="O1829" s="120">
        <f t="shared" si="1546"/>
        <v>28000</v>
      </c>
      <c r="P1829" s="154">
        <f t="shared" si="1545"/>
        <v>2.5514853289593585E-3</v>
      </c>
      <c r="Q1829" s="154">
        <f t="shared" si="1552"/>
        <v>2.0303264742435226E-2</v>
      </c>
    </row>
    <row r="1830" spans="1:18">
      <c r="A1830" s="102">
        <v>1829</v>
      </c>
      <c r="B1830" s="151" t="s">
        <v>1966</v>
      </c>
      <c r="C1830" s="150">
        <v>42556</v>
      </c>
      <c r="D1830" s="116">
        <v>11008000</v>
      </c>
      <c r="E1830" s="116">
        <v>10947000</v>
      </c>
      <c r="F1830" s="116">
        <v>11023000</v>
      </c>
      <c r="G1830" s="116">
        <v>11008000</v>
      </c>
      <c r="H1830" s="102"/>
      <c r="I1830" s="152">
        <v>0</v>
      </c>
      <c r="J1830" s="152">
        <v>0</v>
      </c>
      <c r="K1830" s="152">
        <v>0</v>
      </c>
      <c r="M1830" s="120">
        <f>J1830*$AI$6/200</f>
        <v>0</v>
      </c>
      <c r="N1830" s="120">
        <f t="shared" si="1551"/>
        <v>0</v>
      </c>
      <c r="O1830" s="120">
        <f t="shared" si="1546"/>
        <v>6000</v>
      </c>
      <c r="P1830" s="154">
        <f t="shared" si="1545"/>
        <v>5.4535538992910384E-4</v>
      </c>
      <c r="Q1830" s="154">
        <f t="shared" si="1552"/>
        <v>2.5364743564004047E-2</v>
      </c>
    </row>
    <row r="1831" spans="1:18">
      <c r="A1831" s="102">
        <v>1830</v>
      </c>
      <c r="B1831" s="151" t="s">
        <v>1965</v>
      </c>
      <c r="C1831" s="150">
        <v>42560</v>
      </c>
      <c r="D1831" s="116">
        <v>11203000</v>
      </c>
      <c r="E1831" s="116">
        <v>11130000</v>
      </c>
      <c r="F1831" s="116">
        <v>11217000</v>
      </c>
      <c r="G1831" s="116">
        <v>11203000</v>
      </c>
      <c r="H1831" s="102"/>
      <c r="I1831" s="153">
        <v>0</v>
      </c>
      <c r="J1831" s="153">
        <v>0</v>
      </c>
      <c r="K1831" s="153">
        <v>0</v>
      </c>
      <c r="M1831" s="120">
        <f>J1831*$AI$6/200</f>
        <v>0</v>
      </c>
      <c r="N1831" s="120">
        <f t="shared" si="1551"/>
        <v>0</v>
      </c>
      <c r="O1831" s="120">
        <f t="shared" si="1546"/>
        <v>195000</v>
      </c>
      <c r="P1831" s="154">
        <f t="shared" si="1545"/>
        <v>1.7714389534883721E-2</v>
      </c>
      <c r="Q1831" s="154">
        <f t="shared" si="1552"/>
        <v>1.1464618991211806E-2</v>
      </c>
    </row>
    <row r="1832" spans="1:18">
      <c r="A1832" s="102">
        <v>1831</v>
      </c>
      <c r="B1832" s="151" t="s">
        <v>1964</v>
      </c>
      <c r="C1832" s="150">
        <v>42561</v>
      </c>
      <c r="D1832" s="116">
        <v>11187000</v>
      </c>
      <c r="E1832" s="116">
        <v>11168000</v>
      </c>
      <c r="F1832" s="116">
        <v>11220000</v>
      </c>
      <c r="G1832" s="116">
        <v>11187000</v>
      </c>
      <c r="H1832" s="102"/>
      <c r="I1832" s="116">
        <f t="shared" ref="I1832:I1895" si="1577">G1832*1.1</f>
        <v>12305700.000000002</v>
      </c>
      <c r="J1832" s="116">
        <f t="shared" ref="J1832:J1895" si="1578">G1832/3</f>
        <v>3729000</v>
      </c>
      <c r="K1832" s="120">
        <f t="shared" ref="K1832" si="1579">G2100</f>
        <v>12045500</v>
      </c>
      <c r="L1832" s="120">
        <f t="shared" ref="L1832" si="1580">K1832-I1832</f>
        <v>-260200.00000000186</v>
      </c>
      <c r="M1832" s="120">
        <f>J1832*$AI$6/200</f>
        <v>466125</v>
      </c>
      <c r="N1832" s="120">
        <f t="shared" si="1551"/>
        <v>205924.99999999814</v>
      </c>
      <c r="O1832" s="120">
        <f t="shared" si="1546"/>
        <v>-16000</v>
      </c>
      <c r="P1832" s="154">
        <f t="shared" si="1545"/>
        <v>-1.4281888779791127E-3</v>
      </c>
      <c r="Q1832" s="154">
        <f t="shared" si="1552"/>
        <v>3.5793615783789604E-2</v>
      </c>
      <c r="R1832" s="102">
        <v>1</v>
      </c>
    </row>
    <row r="1833" spans="1:18">
      <c r="A1833" s="102">
        <v>1832</v>
      </c>
      <c r="B1833" s="151" t="s">
        <v>1963</v>
      </c>
      <c r="C1833" s="150">
        <v>42562</v>
      </c>
      <c r="D1833" s="116">
        <v>11164000</v>
      </c>
      <c r="E1833" s="116">
        <v>11139000</v>
      </c>
      <c r="F1833" s="116">
        <v>11182000</v>
      </c>
      <c r="G1833" s="116">
        <v>11164000</v>
      </c>
      <c r="H1833" s="102"/>
      <c r="I1833" s="152">
        <v>0</v>
      </c>
      <c r="J1833" s="152">
        <v>0</v>
      </c>
      <c r="K1833" s="152">
        <v>0</v>
      </c>
      <c r="M1833" s="120">
        <f>J1833*$AI$6/200</f>
        <v>0</v>
      </c>
      <c r="N1833" s="120">
        <f t="shared" si="1551"/>
        <v>0</v>
      </c>
      <c r="O1833" s="120">
        <f t="shared" si="1546"/>
        <v>-23000</v>
      </c>
      <c r="P1833" s="154">
        <f t="shared" si="1545"/>
        <v>-2.0559578081701976E-3</v>
      </c>
      <c r="Q1833" s="154">
        <f t="shared" si="1552"/>
        <v>1.4666915854298419E-2</v>
      </c>
    </row>
    <row r="1834" spans="1:18">
      <c r="A1834" s="102">
        <v>1833</v>
      </c>
      <c r="B1834" s="151" t="s">
        <v>1962</v>
      </c>
      <c r="C1834" s="150">
        <v>42563</v>
      </c>
      <c r="D1834" s="116">
        <v>11070000</v>
      </c>
      <c r="E1834" s="116">
        <v>11058500</v>
      </c>
      <c r="F1834" s="116">
        <v>11184000</v>
      </c>
      <c r="G1834" s="116">
        <v>11070000</v>
      </c>
      <c r="H1834" s="102"/>
      <c r="I1834" s="152">
        <v>0</v>
      </c>
      <c r="J1834" s="152">
        <v>0</v>
      </c>
      <c r="K1834" s="152">
        <v>0</v>
      </c>
      <c r="M1834" s="120">
        <f>J1834*$AI$6/200</f>
        <v>0</v>
      </c>
      <c r="N1834" s="120">
        <f t="shared" si="1551"/>
        <v>0</v>
      </c>
      <c r="O1834" s="120">
        <f t="shared" si="1546"/>
        <v>-94000</v>
      </c>
      <c r="P1834" s="154">
        <f t="shared" si="1545"/>
        <v>-8.4199211752060202E-3</v>
      </c>
      <c r="Q1834" s="154">
        <f t="shared" si="1552"/>
        <v>1.7327083567622872E-2</v>
      </c>
    </row>
    <row r="1835" spans="1:18">
      <c r="A1835" s="102">
        <v>1834</v>
      </c>
      <c r="B1835" s="151" t="s">
        <v>1961</v>
      </c>
      <c r="C1835" s="150">
        <v>42564</v>
      </c>
      <c r="D1835" s="116">
        <v>11023000</v>
      </c>
      <c r="E1835" s="116">
        <v>10974000</v>
      </c>
      <c r="F1835" s="116">
        <v>11045000</v>
      </c>
      <c r="G1835" s="116">
        <v>11023000</v>
      </c>
      <c r="H1835" s="102"/>
      <c r="I1835" s="152">
        <v>0</v>
      </c>
      <c r="J1835" s="152">
        <v>0</v>
      </c>
      <c r="K1835" s="152">
        <v>0</v>
      </c>
      <c r="M1835" s="120">
        <f>J1835*$AI$6/200</f>
        <v>0</v>
      </c>
      <c r="N1835" s="120">
        <f t="shared" si="1551"/>
        <v>0</v>
      </c>
      <c r="O1835" s="120">
        <f t="shared" si="1546"/>
        <v>-47000</v>
      </c>
      <c r="P1835" s="154">
        <f t="shared" si="1545"/>
        <v>-4.2457091237579044E-3</v>
      </c>
      <c r="Q1835" s="154">
        <f t="shared" si="1552"/>
        <v>6.3556770634574933E-3</v>
      </c>
    </row>
    <row r="1836" spans="1:18">
      <c r="A1836" s="102">
        <v>1835</v>
      </c>
      <c r="B1836" s="151" t="s">
        <v>1960</v>
      </c>
      <c r="C1836" s="150">
        <v>42565</v>
      </c>
      <c r="D1836" s="116">
        <v>10940000</v>
      </c>
      <c r="E1836" s="116">
        <v>10905000</v>
      </c>
      <c r="F1836" s="116">
        <v>11029000</v>
      </c>
      <c r="G1836" s="116">
        <v>10940000</v>
      </c>
      <c r="H1836" s="102"/>
      <c r="I1836" s="153">
        <v>0</v>
      </c>
      <c r="J1836" s="153">
        <v>0</v>
      </c>
      <c r="K1836" s="153">
        <v>0</v>
      </c>
      <c r="M1836" s="120">
        <f>J1836*$AI$6/200</f>
        <v>0</v>
      </c>
      <c r="N1836" s="120">
        <f t="shared" si="1551"/>
        <v>0</v>
      </c>
      <c r="O1836" s="120">
        <f t="shared" si="1546"/>
        <v>-83000</v>
      </c>
      <c r="P1836" s="154">
        <f t="shared" si="1545"/>
        <v>-7.5297106050984308E-3</v>
      </c>
      <c r="Q1836" s="154">
        <f t="shared" si="1552"/>
        <v>1.5646125497704852E-3</v>
      </c>
    </row>
    <row r="1837" spans="1:18">
      <c r="A1837" s="102">
        <v>1836</v>
      </c>
      <c r="B1837" s="151" t="s">
        <v>1959</v>
      </c>
      <c r="C1837" s="150">
        <v>42567</v>
      </c>
      <c r="D1837" s="116">
        <v>10914000</v>
      </c>
      <c r="E1837" s="116">
        <v>10914000</v>
      </c>
      <c r="F1837" s="116">
        <v>10980000</v>
      </c>
      <c r="G1837" s="116">
        <v>10914000</v>
      </c>
      <c r="H1837" s="102"/>
      <c r="I1837" s="116">
        <f t="shared" ref="I1837:I1900" si="1581">G1837*1.1</f>
        <v>12005400.000000002</v>
      </c>
      <c r="J1837" s="116">
        <f t="shared" ref="J1837:J1900" si="1582">G1837/3</f>
        <v>3638000</v>
      </c>
      <c r="K1837" s="120">
        <f t="shared" ref="K1837" si="1583">G2105</f>
        <v>12028500</v>
      </c>
      <c r="L1837" s="120">
        <f t="shared" ref="L1837" si="1584">K1837-I1837</f>
        <v>23099.999999998137</v>
      </c>
      <c r="M1837" s="120">
        <f>J1837*$AI$6/200</f>
        <v>454750</v>
      </c>
      <c r="N1837" s="120">
        <f t="shared" si="1551"/>
        <v>477849.99999999814</v>
      </c>
      <c r="O1837" s="120">
        <f t="shared" si="1546"/>
        <v>-26000</v>
      </c>
      <c r="P1837" s="154">
        <f t="shared" si="1545"/>
        <v>-2.3765996343692872E-3</v>
      </c>
      <c r="Q1837" s="154">
        <f t="shared" si="1552"/>
        <v>-2.3679487590211667E-2</v>
      </c>
      <c r="R1837" s="102">
        <v>1</v>
      </c>
    </row>
    <row r="1838" spans="1:18">
      <c r="A1838" s="102">
        <v>1837</v>
      </c>
      <c r="B1838" s="151" t="s">
        <v>1958</v>
      </c>
      <c r="C1838" s="150">
        <v>42568</v>
      </c>
      <c r="D1838" s="116">
        <v>10894000</v>
      </c>
      <c r="E1838" s="116">
        <v>10890000</v>
      </c>
      <c r="F1838" s="116">
        <v>10917000</v>
      </c>
      <c r="G1838" s="116">
        <v>10894000</v>
      </c>
      <c r="H1838" s="102"/>
      <c r="I1838" s="152">
        <v>0</v>
      </c>
      <c r="J1838" s="152">
        <v>0</v>
      </c>
      <c r="K1838" s="152">
        <v>0</v>
      </c>
      <c r="M1838" s="120">
        <f>J1838*$AI$6/200</f>
        <v>0</v>
      </c>
      <c r="N1838" s="120">
        <f t="shared" si="1551"/>
        <v>0</v>
      </c>
      <c r="O1838" s="120">
        <f t="shared" si="1546"/>
        <v>-20000</v>
      </c>
      <c r="P1838" s="154">
        <f t="shared" si="1545"/>
        <v>-1.8325087044163461E-3</v>
      </c>
      <c r="Q1838" s="154">
        <f t="shared" si="1552"/>
        <v>-2.462789834660184E-2</v>
      </c>
    </row>
    <row r="1839" spans="1:18">
      <c r="A1839" s="102">
        <v>1838</v>
      </c>
      <c r="B1839" s="151" t="s">
        <v>1957</v>
      </c>
      <c r="C1839" s="150">
        <v>42569</v>
      </c>
      <c r="D1839" s="116">
        <v>10844500</v>
      </c>
      <c r="E1839" s="116">
        <v>10818000</v>
      </c>
      <c r="F1839" s="116">
        <v>10885000</v>
      </c>
      <c r="G1839" s="116">
        <v>10844500</v>
      </c>
      <c r="H1839" s="102"/>
      <c r="I1839" s="152">
        <v>0</v>
      </c>
      <c r="J1839" s="152">
        <v>0</v>
      </c>
      <c r="K1839" s="152">
        <v>0</v>
      </c>
      <c r="M1839" s="120">
        <f>J1839*$AI$6/200</f>
        <v>0</v>
      </c>
      <c r="N1839" s="120">
        <f t="shared" si="1551"/>
        <v>0</v>
      </c>
      <c r="O1839" s="120">
        <f t="shared" si="1546"/>
        <v>-49500</v>
      </c>
      <c r="P1839" s="154">
        <f t="shared" si="1545"/>
        <v>-4.5437855700385535E-3</v>
      </c>
      <c r="Q1839" s="154">
        <f t="shared" si="1552"/>
        <v>-2.4404449242847986E-2</v>
      </c>
    </row>
    <row r="1840" spans="1:18">
      <c r="A1840" s="102">
        <v>1839</v>
      </c>
      <c r="B1840" s="151" t="s">
        <v>1956</v>
      </c>
      <c r="C1840" s="150">
        <v>42570</v>
      </c>
      <c r="D1840" s="116">
        <v>10875000</v>
      </c>
      <c r="E1840" s="116">
        <v>10849000</v>
      </c>
      <c r="F1840" s="116">
        <v>10892000</v>
      </c>
      <c r="G1840" s="116">
        <v>10875000</v>
      </c>
      <c r="H1840" s="102"/>
      <c r="I1840" s="152">
        <v>0</v>
      </c>
      <c r="J1840" s="152">
        <v>0</v>
      </c>
      <c r="K1840" s="152">
        <v>0</v>
      </c>
      <c r="M1840" s="120">
        <f>J1840*$AI$6/200</f>
        <v>0</v>
      </c>
      <c r="N1840" s="120">
        <f t="shared" si="1551"/>
        <v>0</v>
      </c>
      <c r="O1840" s="120">
        <f t="shared" si="1546"/>
        <v>30500</v>
      </c>
      <c r="P1840" s="154">
        <f t="shared" si="1545"/>
        <v>2.8124855917746323E-3</v>
      </c>
      <c r="Q1840" s="154">
        <f t="shared" si="1552"/>
        <v>-2.0528313637680519E-2</v>
      </c>
    </row>
    <row r="1841" spans="1:18">
      <c r="A1841" s="102">
        <v>1840</v>
      </c>
      <c r="B1841" s="151" t="s">
        <v>1955</v>
      </c>
      <c r="C1841" s="150">
        <v>42571</v>
      </c>
      <c r="D1841" s="116">
        <v>10822000</v>
      </c>
      <c r="E1841" s="116">
        <v>10821000</v>
      </c>
      <c r="F1841" s="116">
        <v>10877000</v>
      </c>
      <c r="G1841" s="116">
        <v>10822000</v>
      </c>
      <c r="H1841" s="102"/>
      <c r="I1841" s="153">
        <v>0</v>
      </c>
      <c r="J1841" s="153">
        <v>0</v>
      </c>
      <c r="K1841" s="153">
        <v>0</v>
      </c>
      <c r="M1841" s="120">
        <f>J1841*$AI$6/200</f>
        <v>0</v>
      </c>
      <c r="N1841" s="120">
        <f t="shared" si="1551"/>
        <v>0</v>
      </c>
      <c r="O1841" s="120">
        <f t="shared" si="1546"/>
        <v>-53000</v>
      </c>
      <c r="P1841" s="154">
        <f t="shared" si="1545"/>
        <v>-4.8735632183908046E-3</v>
      </c>
      <c r="Q1841" s="154">
        <f t="shared" si="1552"/>
        <v>-1.3470118922147986E-2</v>
      </c>
    </row>
    <row r="1842" spans="1:18">
      <c r="A1842" s="102">
        <v>1841</v>
      </c>
      <c r="B1842" s="151" t="s">
        <v>1954</v>
      </c>
      <c r="C1842" s="150">
        <v>42572</v>
      </c>
      <c r="D1842" s="116">
        <v>10896000</v>
      </c>
      <c r="E1842" s="116">
        <v>10814000</v>
      </c>
      <c r="F1842" s="116">
        <v>10896000</v>
      </c>
      <c r="G1842" s="116">
        <v>10896000</v>
      </c>
      <c r="H1842" s="102"/>
      <c r="I1842" s="116">
        <f t="shared" ref="I1842:I1905" si="1585">G1842*1.1</f>
        <v>11985600.000000002</v>
      </c>
      <c r="J1842" s="116">
        <f t="shared" ref="J1842:J1905" si="1586">G1842/3</f>
        <v>3632000</v>
      </c>
      <c r="K1842" s="120">
        <f t="shared" ref="K1842" si="1587">G2110</f>
        <v>11984000</v>
      </c>
      <c r="L1842" s="120">
        <f t="shared" ref="L1842" si="1588">K1842-I1842</f>
        <v>-1600.0000000018626</v>
      </c>
      <c r="M1842" s="120">
        <f>J1842*$AI$6/200</f>
        <v>454000</v>
      </c>
      <c r="N1842" s="120">
        <f t="shared" si="1551"/>
        <v>452399.99999999814</v>
      </c>
      <c r="O1842" s="120">
        <f t="shared" si="1546"/>
        <v>74000</v>
      </c>
      <c r="P1842" s="154">
        <f t="shared" si="1545"/>
        <v>6.8379227499537976E-3</v>
      </c>
      <c r="Q1842" s="154">
        <f t="shared" si="1552"/>
        <v>-1.0813971535440359E-2</v>
      </c>
      <c r="R1842" s="102">
        <v>1</v>
      </c>
    </row>
    <row r="1843" spans="1:18">
      <c r="A1843" s="102">
        <v>1842</v>
      </c>
      <c r="B1843" s="151" t="s">
        <v>1953</v>
      </c>
      <c r="C1843" s="150">
        <v>42574</v>
      </c>
      <c r="D1843" s="116">
        <v>10872000</v>
      </c>
      <c r="E1843" s="116">
        <v>10832000</v>
      </c>
      <c r="F1843" s="116">
        <v>10882000</v>
      </c>
      <c r="G1843" s="116">
        <v>10872000</v>
      </c>
      <c r="H1843" s="102"/>
      <c r="I1843" s="152">
        <v>0</v>
      </c>
      <c r="J1843" s="152">
        <v>0</v>
      </c>
      <c r="K1843" s="152">
        <v>0</v>
      </c>
      <c r="M1843" s="120">
        <f>J1843*$AI$6/200</f>
        <v>0</v>
      </c>
      <c r="N1843" s="120">
        <f t="shared" si="1551"/>
        <v>0</v>
      </c>
      <c r="O1843" s="120">
        <f t="shared" si="1546"/>
        <v>-24000</v>
      </c>
      <c r="P1843" s="154">
        <f t="shared" si="1545"/>
        <v>-2.2026431718061676E-3</v>
      </c>
      <c r="Q1843" s="154">
        <f t="shared" si="1552"/>
        <v>-1.5994491511172734E-3</v>
      </c>
    </row>
    <row r="1844" spans="1:18">
      <c r="A1844" s="102">
        <v>1843</v>
      </c>
      <c r="B1844" s="151" t="s">
        <v>1952</v>
      </c>
      <c r="C1844" s="150">
        <v>42575</v>
      </c>
      <c r="D1844" s="116">
        <v>10857000</v>
      </c>
      <c r="E1844" s="116">
        <v>10790000</v>
      </c>
      <c r="F1844" s="116">
        <v>10890000</v>
      </c>
      <c r="G1844" s="116">
        <v>10857000</v>
      </c>
      <c r="H1844" s="102"/>
      <c r="I1844" s="152">
        <v>0</v>
      </c>
      <c r="J1844" s="152">
        <v>0</v>
      </c>
      <c r="K1844" s="152">
        <v>0</v>
      </c>
      <c r="M1844" s="120">
        <f>J1844*$AI$6/200</f>
        <v>0</v>
      </c>
      <c r="N1844" s="120">
        <f t="shared" si="1551"/>
        <v>0</v>
      </c>
      <c r="O1844" s="120">
        <f t="shared" si="1546"/>
        <v>-15000</v>
      </c>
      <c r="P1844" s="154">
        <f t="shared" si="1545"/>
        <v>-1.3796909492273732E-3</v>
      </c>
      <c r="Q1844" s="154">
        <f t="shared" si="1552"/>
        <v>-1.9695836185070962E-3</v>
      </c>
    </row>
    <row r="1845" spans="1:18">
      <c r="A1845" s="102">
        <v>1844</v>
      </c>
      <c r="B1845" s="151" t="s">
        <v>1951</v>
      </c>
      <c r="C1845" s="150">
        <v>42576</v>
      </c>
      <c r="D1845" s="116">
        <v>10875000</v>
      </c>
      <c r="E1845" s="116">
        <v>10835000</v>
      </c>
      <c r="F1845" s="116">
        <v>10875000</v>
      </c>
      <c r="G1845" s="116">
        <v>10875000</v>
      </c>
      <c r="H1845" s="102"/>
      <c r="I1845" s="152">
        <v>0</v>
      </c>
      <c r="J1845" s="152">
        <v>0</v>
      </c>
      <c r="K1845" s="152">
        <v>0</v>
      </c>
      <c r="M1845" s="120">
        <f>J1845*$AI$6/200</f>
        <v>0</v>
      </c>
      <c r="N1845" s="120">
        <f t="shared" si="1551"/>
        <v>0</v>
      </c>
      <c r="O1845" s="120">
        <f t="shared" si="1546"/>
        <v>18000</v>
      </c>
      <c r="P1845" s="154">
        <f t="shared" si="1545"/>
        <v>1.6579165515335729E-3</v>
      </c>
      <c r="Q1845" s="154">
        <f t="shared" si="1552"/>
        <v>1.1945110023040841E-3</v>
      </c>
    </row>
    <row r="1846" spans="1:18">
      <c r="A1846" s="102">
        <v>1845</v>
      </c>
      <c r="B1846" s="151" t="s">
        <v>1950</v>
      </c>
      <c r="C1846" s="150">
        <v>42577</v>
      </c>
      <c r="D1846" s="116">
        <v>10922000</v>
      </c>
      <c r="E1846" s="116">
        <v>10854000</v>
      </c>
      <c r="F1846" s="116">
        <v>10936000</v>
      </c>
      <c r="G1846" s="116">
        <v>10922000</v>
      </c>
      <c r="H1846" s="102"/>
      <c r="I1846" s="153">
        <v>0</v>
      </c>
      <c r="J1846" s="153">
        <v>0</v>
      </c>
      <c r="K1846" s="153">
        <v>0</v>
      </c>
      <c r="M1846" s="120">
        <f>J1846*$AI$6/200</f>
        <v>0</v>
      </c>
      <c r="N1846" s="120">
        <f t="shared" si="1551"/>
        <v>0</v>
      </c>
      <c r="O1846" s="120">
        <f t="shared" si="1546"/>
        <v>47000</v>
      </c>
      <c r="P1846" s="154">
        <f t="shared" si="1545"/>
        <v>4.32183908045977E-3</v>
      </c>
      <c r="Q1846" s="154">
        <f t="shared" si="1552"/>
        <v>3.99419620630251E-5</v>
      </c>
    </row>
    <row r="1847" spans="1:18">
      <c r="A1847" s="102">
        <v>1846</v>
      </c>
      <c r="B1847" s="151" t="s">
        <v>1949</v>
      </c>
      <c r="C1847" s="150">
        <v>42578</v>
      </c>
      <c r="D1847" s="116">
        <v>10979000</v>
      </c>
      <c r="E1847" s="116">
        <v>10897000</v>
      </c>
      <c r="F1847" s="116">
        <v>10982000</v>
      </c>
      <c r="G1847" s="116">
        <v>10979000</v>
      </c>
      <c r="H1847" s="102"/>
      <c r="I1847" s="116">
        <f t="shared" ref="I1847:I1910" si="1589">G1847*1.1</f>
        <v>12076900.000000002</v>
      </c>
      <c r="J1847" s="116">
        <f t="shared" ref="J1847:J1910" si="1590">G1847/3</f>
        <v>3659666.6666666665</v>
      </c>
      <c r="K1847" s="120">
        <f t="shared" ref="K1847" si="1591">G2115</f>
        <v>12000000</v>
      </c>
      <c r="L1847" s="120">
        <f t="shared" ref="L1847" si="1592">K1847-I1847</f>
        <v>-76900.000000001863</v>
      </c>
      <c r="M1847" s="120">
        <f>J1847*$AI$6/200</f>
        <v>457458.33333333326</v>
      </c>
      <c r="N1847" s="120">
        <f t="shared" si="1551"/>
        <v>380558.33333333139</v>
      </c>
      <c r="O1847" s="120">
        <f t="shared" si="1546"/>
        <v>57000</v>
      </c>
      <c r="P1847" s="154">
        <f t="shared" si="1545"/>
        <v>5.2188243911371543E-3</v>
      </c>
      <c r="Q1847" s="154">
        <f t="shared" si="1552"/>
        <v>9.2353442609135993E-3</v>
      </c>
      <c r="R1847" s="102">
        <v>1</v>
      </c>
    </row>
    <row r="1848" spans="1:18">
      <c r="A1848" s="102">
        <v>1847</v>
      </c>
      <c r="B1848" s="151" t="s">
        <v>1948</v>
      </c>
      <c r="C1848" s="150">
        <v>42579</v>
      </c>
      <c r="D1848" s="116">
        <v>11062000</v>
      </c>
      <c r="E1848" s="116">
        <v>11055000</v>
      </c>
      <c r="F1848" s="116">
        <v>11129000</v>
      </c>
      <c r="G1848" s="116">
        <v>11062000</v>
      </c>
      <c r="H1848" s="102"/>
      <c r="I1848" s="152">
        <v>0</v>
      </c>
      <c r="J1848" s="152">
        <v>0</v>
      </c>
      <c r="K1848" s="152">
        <v>0</v>
      </c>
      <c r="M1848" s="120">
        <f>J1848*$AI$6/200</f>
        <v>0</v>
      </c>
      <c r="N1848" s="120">
        <f t="shared" si="1551"/>
        <v>0</v>
      </c>
      <c r="O1848" s="120">
        <f t="shared" si="1546"/>
        <v>83000</v>
      </c>
      <c r="P1848" s="154">
        <f t="shared" si="1545"/>
        <v>7.5598870571090262E-3</v>
      </c>
      <c r="Q1848" s="154">
        <f t="shared" si="1552"/>
        <v>7.6162459020969568E-3</v>
      </c>
    </row>
    <row r="1849" spans="1:18">
      <c r="A1849" s="102">
        <v>1848</v>
      </c>
      <c r="B1849" s="151" t="s">
        <v>1947</v>
      </c>
      <c r="C1849" s="150">
        <v>42581</v>
      </c>
      <c r="D1849" s="116">
        <v>11162000</v>
      </c>
      <c r="E1849" s="116">
        <v>11145000</v>
      </c>
      <c r="F1849" s="116">
        <v>11165000</v>
      </c>
      <c r="G1849" s="116">
        <v>11162000</v>
      </c>
      <c r="H1849" s="102"/>
      <c r="I1849" s="152">
        <v>0</v>
      </c>
      <c r="J1849" s="152">
        <v>0</v>
      </c>
      <c r="K1849" s="152">
        <v>0</v>
      </c>
      <c r="M1849" s="120">
        <f>J1849*$AI$6/200</f>
        <v>0</v>
      </c>
      <c r="N1849" s="120">
        <f t="shared" si="1551"/>
        <v>0</v>
      </c>
      <c r="O1849" s="120">
        <f t="shared" si="1546"/>
        <v>100000</v>
      </c>
      <c r="P1849" s="154">
        <f t="shared" si="1545"/>
        <v>9.0399566082082806E-3</v>
      </c>
      <c r="Q1849" s="154">
        <f t="shared" si="1552"/>
        <v>1.7378776131012151E-2</v>
      </c>
    </row>
    <row r="1850" spans="1:18">
      <c r="A1850" s="102">
        <v>1849</v>
      </c>
      <c r="B1850" s="151" t="s">
        <v>1946</v>
      </c>
      <c r="C1850" s="150">
        <v>42582</v>
      </c>
      <c r="D1850" s="116">
        <v>11157000</v>
      </c>
      <c r="E1850" s="116">
        <v>11137000</v>
      </c>
      <c r="F1850" s="116">
        <v>11168000</v>
      </c>
      <c r="G1850" s="116">
        <v>11157000</v>
      </c>
      <c r="H1850" s="102"/>
      <c r="I1850" s="152">
        <v>0</v>
      </c>
      <c r="J1850" s="152">
        <v>0</v>
      </c>
      <c r="K1850" s="152">
        <v>0</v>
      </c>
      <c r="M1850" s="120">
        <f>J1850*$AI$6/200</f>
        <v>0</v>
      </c>
      <c r="N1850" s="120">
        <f t="shared" si="1551"/>
        <v>0</v>
      </c>
      <c r="O1850" s="120">
        <f t="shared" si="1546"/>
        <v>-5000</v>
      </c>
      <c r="P1850" s="154">
        <f t="shared" si="1545"/>
        <v>-4.4794839634474109E-4</v>
      </c>
      <c r="Q1850" s="154">
        <f t="shared" si="1552"/>
        <v>2.7798423688447805E-2</v>
      </c>
    </row>
    <row r="1851" spans="1:18">
      <c r="A1851" s="102">
        <v>1850</v>
      </c>
      <c r="B1851" s="151" t="s">
        <v>1945</v>
      </c>
      <c r="C1851" s="150">
        <v>42583</v>
      </c>
      <c r="D1851" s="116">
        <v>11174000</v>
      </c>
      <c r="E1851" s="116">
        <v>11130000</v>
      </c>
      <c r="F1851" s="116">
        <v>11181000</v>
      </c>
      <c r="G1851" s="116">
        <v>11174000</v>
      </c>
      <c r="H1851" s="102"/>
      <c r="I1851" s="153">
        <v>0</v>
      </c>
      <c r="J1851" s="153">
        <v>0</v>
      </c>
      <c r="K1851" s="153">
        <v>0</v>
      </c>
      <c r="M1851" s="120">
        <f>J1851*$AI$6/200</f>
        <v>0</v>
      </c>
      <c r="N1851" s="120">
        <f t="shared" si="1551"/>
        <v>0</v>
      </c>
      <c r="O1851" s="120">
        <f t="shared" si="1546"/>
        <v>17000</v>
      </c>
      <c r="P1851" s="154">
        <f t="shared" si="1545"/>
        <v>1.5237070897194587E-3</v>
      </c>
      <c r="Q1851" s="154">
        <f t="shared" si="1552"/>
        <v>2.5692558740569488E-2</v>
      </c>
    </row>
    <row r="1852" spans="1:18">
      <c r="A1852" s="102">
        <v>1851</v>
      </c>
      <c r="B1852" s="151" t="s">
        <v>1944</v>
      </c>
      <c r="C1852" s="150">
        <v>42584</v>
      </c>
      <c r="D1852" s="116">
        <v>11287000</v>
      </c>
      <c r="E1852" s="116">
        <v>11174000</v>
      </c>
      <c r="F1852" s="116">
        <v>11297000</v>
      </c>
      <c r="G1852" s="116">
        <v>11287000</v>
      </c>
      <c r="H1852" s="102"/>
      <c r="I1852" s="116">
        <f t="shared" ref="I1852:I1915" si="1593">G1852*1.1</f>
        <v>12415700.000000002</v>
      </c>
      <c r="J1852" s="116">
        <f t="shared" ref="J1852:J1915" si="1594">G1852/3</f>
        <v>3762333.3333333335</v>
      </c>
      <c r="K1852" s="120">
        <f t="shared" ref="K1852" si="1595">G2120</f>
        <v>12089500</v>
      </c>
      <c r="L1852" s="120">
        <f t="shared" ref="L1852" si="1596">K1852-I1852</f>
        <v>-326200.00000000186</v>
      </c>
      <c r="M1852" s="120">
        <f>J1852*$AI$6/200</f>
        <v>470291.66666666674</v>
      </c>
      <c r="N1852" s="120">
        <f t="shared" si="1551"/>
        <v>144091.66666666488</v>
      </c>
      <c r="O1852" s="120">
        <f t="shared" si="1546"/>
        <v>113000</v>
      </c>
      <c r="P1852" s="154">
        <f t="shared" si="1545"/>
        <v>1.0112761768390908E-2</v>
      </c>
      <c r="Q1852" s="154">
        <f t="shared" si="1552"/>
        <v>2.289442674982918E-2</v>
      </c>
      <c r="R1852" s="102">
        <v>1</v>
      </c>
    </row>
    <row r="1853" spans="1:18">
      <c r="A1853" s="102">
        <v>1852</v>
      </c>
      <c r="B1853" s="151" t="s">
        <v>1943</v>
      </c>
      <c r="C1853" s="150">
        <v>42585</v>
      </c>
      <c r="D1853" s="116">
        <v>11198000</v>
      </c>
      <c r="E1853" s="116">
        <v>11189000</v>
      </c>
      <c r="F1853" s="116">
        <v>11292000</v>
      </c>
      <c r="G1853" s="116">
        <v>11198000</v>
      </c>
      <c r="H1853" s="102"/>
      <c r="I1853" s="152">
        <v>0</v>
      </c>
      <c r="J1853" s="152">
        <v>0</v>
      </c>
      <c r="K1853" s="152">
        <v>0</v>
      </c>
      <c r="M1853" s="120">
        <f>J1853*$AI$6/200</f>
        <v>0</v>
      </c>
      <c r="N1853" s="120">
        <f t="shared" si="1551"/>
        <v>0</v>
      </c>
      <c r="O1853" s="120">
        <f t="shared" si="1546"/>
        <v>-89000</v>
      </c>
      <c r="P1853" s="154">
        <f t="shared" si="1545"/>
        <v>-7.8851776379906084E-3</v>
      </c>
      <c r="Q1853" s="154">
        <f t="shared" si="1552"/>
        <v>2.7788364127082934E-2</v>
      </c>
    </row>
    <row r="1854" spans="1:18">
      <c r="A1854" s="102">
        <v>1853</v>
      </c>
      <c r="B1854" s="151" t="s">
        <v>1942</v>
      </c>
      <c r="C1854" s="150">
        <v>42586</v>
      </c>
      <c r="D1854" s="116">
        <v>11205000</v>
      </c>
      <c r="E1854" s="116">
        <v>11140000</v>
      </c>
      <c r="F1854" s="116">
        <v>11223000</v>
      </c>
      <c r="G1854" s="116">
        <v>11205000</v>
      </c>
      <c r="H1854" s="102"/>
      <c r="I1854" s="152">
        <v>0</v>
      </c>
      <c r="J1854" s="152">
        <v>0</v>
      </c>
      <c r="K1854" s="152">
        <v>0</v>
      </c>
      <c r="M1854" s="120">
        <f>J1854*$AI$6/200</f>
        <v>0</v>
      </c>
      <c r="N1854" s="120">
        <f t="shared" si="1551"/>
        <v>0</v>
      </c>
      <c r="O1854" s="120">
        <f t="shared" si="1546"/>
        <v>7000</v>
      </c>
      <c r="P1854" s="154">
        <f t="shared" si="1545"/>
        <v>6.2511162707626366E-4</v>
      </c>
      <c r="Q1854" s="154">
        <f t="shared" si="1552"/>
        <v>1.2343299431983295E-2</v>
      </c>
    </row>
    <row r="1855" spans="1:18">
      <c r="A1855" s="102">
        <v>1854</v>
      </c>
      <c r="B1855" s="151" t="s">
        <v>1941</v>
      </c>
      <c r="C1855" s="150">
        <v>42588</v>
      </c>
      <c r="D1855" s="116">
        <v>11047000</v>
      </c>
      <c r="E1855" s="116">
        <v>11030000</v>
      </c>
      <c r="F1855" s="116">
        <v>11055000</v>
      </c>
      <c r="G1855" s="116">
        <v>11047000</v>
      </c>
      <c r="H1855" s="102"/>
      <c r="I1855" s="152">
        <v>0</v>
      </c>
      <c r="J1855" s="152">
        <v>0</v>
      </c>
      <c r="K1855" s="152">
        <v>0</v>
      </c>
      <c r="M1855" s="120">
        <f>J1855*$AI$6/200</f>
        <v>0</v>
      </c>
      <c r="N1855" s="120">
        <f t="shared" si="1551"/>
        <v>0</v>
      </c>
      <c r="O1855" s="120">
        <f t="shared" si="1546"/>
        <v>-158000</v>
      </c>
      <c r="P1855" s="154">
        <f t="shared" si="1545"/>
        <v>-1.4100847835787595E-2</v>
      </c>
      <c r="Q1855" s="154">
        <f t="shared" si="1552"/>
        <v>3.9284544508512813E-3</v>
      </c>
    </row>
    <row r="1856" spans="1:18">
      <c r="A1856" s="102">
        <v>1855</v>
      </c>
      <c r="B1856" s="151" t="s">
        <v>1940</v>
      </c>
      <c r="C1856" s="150">
        <v>42589</v>
      </c>
      <c r="D1856" s="116">
        <v>11060000</v>
      </c>
      <c r="E1856" s="116">
        <v>11053000</v>
      </c>
      <c r="F1856" s="116">
        <v>11074000</v>
      </c>
      <c r="G1856" s="116">
        <v>11060000</v>
      </c>
      <c r="H1856" s="102"/>
      <c r="I1856" s="153">
        <v>0</v>
      </c>
      <c r="J1856" s="153">
        <v>0</v>
      </c>
      <c r="K1856" s="153">
        <v>0</v>
      </c>
      <c r="M1856" s="120">
        <f>J1856*$AI$6/200</f>
        <v>0</v>
      </c>
      <c r="N1856" s="120">
        <f t="shared" si="1551"/>
        <v>0</v>
      </c>
      <c r="O1856" s="120">
        <f t="shared" si="1546"/>
        <v>13000</v>
      </c>
      <c r="P1856" s="154">
        <f t="shared" si="1545"/>
        <v>1.176790078754413E-3</v>
      </c>
      <c r="Q1856" s="154">
        <f t="shared" si="1552"/>
        <v>-9.7244449885915737E-3</v>
      </c>
    </row>
    <row r="1857" spans="1:18">
      <c r="A1857" s="102">
        <v>1856</v>
      </c>
      <c r="B1857" s="151" t="s">
        <v>1939</v>
      </c>
      <c r="C1857" s="150">
        <v>42590</v>
      </c>
      <c r="D1857" s="116">
        <v>11071000</v>
      </c>
      <c r="E1857" s="116">
        <v>11053000</v>
      </c>
      <c r="F1857" s="116">
        <v>11080000</v>
      </c>
      <c r="G1857" s="116">
        <v>11071000</v>
      </c>
      <c r="H1857" s="102"/>
      <c r="I1857" s="116">
        <f t="shared" ref="I1857:I1920" si="1597">G1857*1.1</f>
        <v>12178100.000000002</v>
      </c>
      <c r="J1857" s="116">
        <f t="shared" ref="J1857:J1920" si="1598">G1857/3</f>
        <v>3690333.3333333335</v>
      </c>
      <c r="K1857" s="120">
        <f t="shared" ref="K1857" si="1599">G2125</f>
        <v>12130000</v>
      </c>
      <c r="L1857" s="120">
        <f t="shared" ref="L1857" si="1600">K1857-I1857</f>
        <v>-48100.000000001863</v>
      </c>
      <c r="M1857" s="120">
        <f>J1857*$AI$6/200</f>
        <v>461291.66666666674</v>
      </c>
      <c r="N1857" s="120">
        <f t="shared" si="1551"/>
        <v>413191.66666666488</v>
      </c>
      <c r="O1857" s="120">
        <f t="shared" si="1546"/>
        <v>11000</v>
      </c>
      <c r="P1857" s="154">
        <f t="shared" si="1545"/>
        <v>9.9457504520795667E-4</v>
      </c>
      <c r="Q1857" s="154">
        <f t="shared" si="1552"/>
        <v>-1.0071361999556619E-2</v>
      </c>
      <c r="R1857" s="102">
        <v>1</v>
      </c>
    </row>
    <row r="1858" spans="1:18">
      <c r="A1858" s="102">
        <v>1857</v>
      </c>
      <c r="B1858" s="151" t="s">
        <v>1938</v>
      </c>
      <c r="C1858" s="150">
        <v>42591</v>
      </c>
      <c r="D1858" s="116">
        <v>11141000</v>
      </c>
      <c r="E1858" s="116">
        <v>11056000</v>
      </c>
      <c r="F1858" s="116">
        <v>11143000</v>
      </c>
      <c r="G1858" s="116">
        <v>11141000</v>
      </c>
      <c r="H1858" s="102"/>
      <c r="I1858" s="152">
        <v>0</v>
      </c>
      <c r="J1858" s="152">
        <v>0</v>
      </c>
      <c r="K1858" s="152">
        <v>0</v>
      </c>
      <c r="M1858" s="120">
        <f>J1858*$AI$6/200</f>
        <v>0</v>
      </c>
      <c r="N1858" s="120">
        <f t="shared" si="1551"/>
        <v>0</v>
      </c>
      <c r="O1858" s="120">
        <f t="shared" si="1546"/>
        <v>70000</v>
      </c>
      <c r="P1858" s="154">
        <f t="shared" si="1545"/>
        <v>6.3228253996928914E-3</v>
      </c>
      <c r="Q1858" s="154">
        <f t="shared" si="1552"/>
        <v>-1.918954872273957E-2</v>
      </c>
    </row>
    <row r="1859" spans="1:18">
      <c r="A1859" s="102">
        <v>1858</v>
      </c>
      <c r="B1859" s="151" t="s">
        <v>1937</v>
      </c>
      <c r="C1859" s="150">
        <v>42592</v>
      </c>
      <c r="D1859" s="116">
        <v>11210000</v>
      </c>
      <c r="E1859" s="116">
        <v>11207000</v>
      </c>
      <c r="F1859" s="116">
        <v>11263000</v>
      </c>
      <c r="G1859" s="116">
        <v>11210000</v>
      </c>
      <c r="H1859" s="102"/>
      <c r="I1859" s="152">
        <v>0</v>
      </c>
      <c r="J1859" s="152">
        <v>0</v>
      </c>
      <c r="K1859" s="152">
        <v>0</v>
      </c>
      <c r="M1859" s="120">
        <f>J1859*$AI$6/200</f>
        <v>0</v>
      </c>
      <c r="N1859" s="120">
        <f t="shared" si="1551"/>
        <v>0</v>
      </c>
      <c r="O1859" s="120">
        <f t="shared" si="1546"/>
        <v>69000</v>
      </c>
      <c r="P1859" s="154">
        <f t="shared" ref="P1859:P1922" si="1601">O1859/G1858</f>
        <v>6.1933399156269631E-3</v>
      </c>
      <c r="Q1859" s="154">
        <f t="shared" si="1552"/>
        <v>-4.9815456850560704E-3</v>
      </c>
    </row>
    <row r="1860" spans="1:18">
      <c r="A1860" s="102">
        <v>1859</v>
      </c>
      <c r="B1860" s="151" t="s">
        <v>1936</v>
      </c>
      <c r="C1860" s="150">
        <v>42593</v>
      </c>
      <c r="D1860" s="116">
        <v>11195000</v>
      </c>
      <c r="E1860" s="116">
        <v>11185000</v>
      </c>
      <c r="F1860" s="116">
        <v>11210000</v>
      </c>
      <c r="G1860" s="116">
        <v>11195000</v>
      </c>
      <c r="H1860" s="102"/>
      <c r="I1860" s="152">
        <v>0</v>
      </c>
      <c r="J1860" s="152">
        <v>0</v>
      </c>
      <c r="K1860" s="152">
        <v>0</v>
      </c>
      <c r="M1860" s="120">
        <f>J1860*$AI$6/200</f>
        <v>0</v>
      </c>
      <c r="N1860" s="120">
        <f t="shared" si="1551"/>
        <v>0</v>
      </c>
      <c r="O1860" s="120">
        <f t="shared" ref="O1860:O1923" si="1602">G1860-G1859</f>
        <v>-15000</v>
      </c>
      <c r="P1860" s="154">
        <f t="shared" si="1601"/>
        <v>-1.3380909901873326E-3</v>
      </c>
      <c r="Q1860" s="154">
        <f t="shared" si="1552"/>
        <v>5.866826034946291E-4</v>
      </c>
    </row>
    <row r="1861" spans="1:18">
      <c r="A1861" s="102">
        <v>1860</v>
      </c>
      <c r="B1861" s="151" t="s">
        <v>1935</v>
      </c>
      <c r="C1861" s="150">
        <v>42595</v>
      </c>
      <c r="D1861" s="116">
        <v>11089000</v>
      </c>
      <c r="E1861" s="116">
        <v>11086000</v>
      </c>
      <c r="F1861" s="116">
        <v>11134000</v>
      </c>
      <c r="G1861" s="116">
        <v>11089000</v>
      </c>
      <c r="H1861" s="102"/>
      <c r="I1861" s="153">
        <v>0</v>
      </c>
      <c r="J1861" s="153">
        <v>0</v>
      </c>
      <c r="K1861" s="153">
        <v>0</v>
      </c>
      <c r="M1861" s="120">
        <f>J1861*$AI$6/200</f>
        <v>0</v>
      </c>
      <c r="N1861" s="120">
        <f t="shared" si="1551"/>
        <v>0</v>
      </c>
      <c r="O1861" s="120">
        <f t="shared" si="1602"/>
        <v>-106000</v>
      </c>
      <c r="P1861" s="154">
        <f t="shared" si="1601"/>
        <v>-9.4685127288968284E-3</v>
      </c>
      <c r="Q1861" s="154">
        <f t="shared" si="1552"/>
        <v>1.3349439449094889E-2</v>
      </c>
    </row>
    <row r="1862" spans="1:18">
      <c r="A1862" s="102">
        <v>1861</v>
      </c>
      <c r="B1862" s="151" t="s">
        <v>1934</v>
      </c>
      <c r="C1862" s="150">
        <v>42596</v>
      </c>
      <c r="D1862" s="116">
        <v>11086000</v>
      </c>
      <c r="E1862" s="116">
        <v>11083000</v>
      </c>
      <c r="F1862" s="116">
        <v>11104000</v>
      </c>
      <c r="G1862" s="116">
        <v>11086000</v>
      </c>
      <c r="H1862" s="102"/>
      <c r="I1862" s="116">
        <f t="shared" ref="I1862:I1925" si="1603">G1862*1.1</f>
        <v>12194600.000000002</v>
      </c>
      <c r="J1862" s="116">
        <f t="shared" ref="J1862:J1925" si="1604">G1862/3</f>
        <v>3695333.3333333335</v>
      </c>
      <c r="K1862" s="120">
        <f t="shared" ref="K1862" si="1605">G2130</f>
        <v>12142500</v>
      </c>
      <c r="L1862" s="120">
        <f t="shared" ref="L1862" si="1606">K1862-I1862</f>
        <v>-52100.000000001863</v>
      </c>
      <c r="M1862" s="120">
        <f>J1862*$AI$6/200</f>
        <v>461916.66666666674</v>
      </c>
      <c r="N1862" s="120">
        <f t="shared" si="1551"/>
        <v>409816.66666666488</v>
      </c>
      <c r="O1862" s="120">
        <f t="shared" si="1602"/>
        <v>-3000</v>
      </c>
      <c r="P1862" s="154">
        <f t="shared" si="1601"/>
        <v>-2.7053837135900444E-4</v>
      </c>
      <c r="Q1862" s="154">
        <f t="shared" si="1552"/>
        <v>2.7041366414436493E-3</v>
      </c>
      <c r="R1862" s="102">
        <v>1</v>
      </c>
    </row>
    <row r="1863" spans="1:18">
      <c r="A1863" s="102">
        <v>1862</v>
      </c>
      <c r="B1863" s="151" t="s">
        <v>1933</v>
      </c>
      <c r="C1863" s="150">
        <v>42597</v>
      </c>
      <c r="D1863" s="116">
        <v>11126000</v>
      </c>
      <c r="E1863" s="116">
        <v>11090000</v>
      </c>
      <c r="F1863" s="116">
        <v>11135000</v>
      </c>
      <c r="G1863" s="116">
        <v>11126000</v>
      </c>
      <c r="H1863" s="102"/>
      <c r="I1863" s="152">
        <v>0</v>
      </c>
      <c r="J1863" s="152">
        <v>0</v>
      </c>
      <c r="K1863" s="152">
        <v>0</v>
      </c>
      <c r="M1863" s="120">
        <f>J1863*$AI$6/200</f>
        <v>0</v>
      </c>
      <c r="N1863" s="120">
        <f t="shared" si="1551"/>
        <v>0</v>
      </c>
      <c r="O1863" s="120">
        <f t="shared" si="1602"/>
        <v>40000</v>
      </c>
      <c r="P1863" s="154">
        <f t="shared" si="1601"/>
        <v>3.6081544290095615E-3</v>
      </c>
      <c r="Q1863" s="154">
        <f t="shared" si="1552"/>
        <v>1.4390232248766884E-3</v>
      </c>
    </row>
    <row r="1864" spans="1:18">
      <c r="A1864" s="102">
        <v>1863</v>
      </c>
      <c r="B1864" s="151" t="s">
        <v>1932</v>
      </c>
      <c r="C1864" s="150">
        <v>42598</v>
      </c>
      <c r="D1864" s="116">
        <v>11188000</v>
      </c>
      <c r="E1864" s="116">
        <v>11167000</v>
      </c>
      <c r="F1864" s="116">
        <v>11230000</v>
      </c>
      <c r="G1864" s="116">
        <v>11188000</v>
      </c>
      <c r="H1864" s="102"/>
      <c r="I1864" s="152">
        <v>0</v>
      </c>
      <c r="J1864" s="152">
        <v>0</v>
      </c>
      <c r="K1864" s="152">
        <v>0</v>
      </c>
      <c r="M1864" s="120">
        <f>J1864*$AI$6/200</f>
        <v>0</v>
      </c>
      <c r="N1864" s="120">
        <f t="shared" ref="N1864:N1927" si="1607">L1864+M1864</f>
        <v>0</v>
      </c>
      <c r="O1864" s="120">
        <f t="shared" si="1602"/>
        <v>62000</v>
      </c>
      <c r="P1864" s="154">
        <f t="shared" si="1601"/>
        <v>5.5725328060399065E-3</v>
      </c>
      <c r="Q1864" s="154">
        <f t="shared" ref="Q1864:Q1927" si="1608">SUM(P1859:P1863)</f>
        <v>-1.2756477458066404E-3</v>
      </c>
    </row>
    <row r="1865" spans="1:18">
      <c r="A1865" s="102">
        <v>1864</v>
      </c>
      <c r="B1865" s="151" t="s">
        <v>1931</v>
      </c>
      <c r="C1865" s="150">
        <v>42599</v>
      </c>
      <c r="D1865" s="116">
        <v>11184000</v>
      </c>
      <c r="E1865" s="116">
        <v>11171000</v>
      </c>
      <c r="F1865" s="116">
        <v>11210000</v>
      </c>
      <c r="G1865" s="116">
        <v>11184000</v>
      </c>
      <c r="H1865" s="102"/>
      <c r="I1865" s="152">
        <v>0</v>
      </c>
      <c r="J1865" s="152">
        <v>0</v>
      </c>
      <c r="K1865" s="152">
        <v>0</v>
      </c>
      <c r="M1865" s="120">
        <f>J1865*$AI$6/200</f>
        <v>0</v>
      </c>
      <c r="N1865" s="120">
        <f t="shared" si="1607"/>
        <v>0</v>
      </c>
      <c r="O1865" s="120">
        <f t="shared" si="1602"/>
        <v>-4000</v>
      </c>
      <c r="P1865" s="154">
        <f t="shared" si="1601"/>
        <v>-3.5752592062924561E-4</v>
      </c>
      <c r="Q1865" s="154">
        <f t="shared" si="1608"/>
        <v>-1.8964548553936991E-3</v>
      </c>
    </row>
    <row r="1866" spans="1:18">
      <c r="A1866" s="102">
        <v>1865</v>
      </c>
      <c r="B1866" s="151" t="s">
        <v>1930</v>
      </c>
      <c r="C1866" s="150">
        <v>42600</v>
      </c>
      <c r="D1866" s="116">
        <v>11205000</v>
      </c>
      <c r="E1866" s="116">
        <v>11196000</v>
      </c>
      <c r="F1866" s="116">
        <v>11242000</v>
      </c>
      <c r="G1866" s="116">
        <v>11205000</v>
      </c>
      <c r="H1866" s="102"/>
      <c r="I1866" s="153">
        <v>0</v>
      </c>
      <c r="J1866" s="153">
        <v>0</v>
      </c>
      <c r="K1866" s="153">
        <v>0</v>
      </c>
      <c r="M1866" s="120">
        <f>J1866*$AI$6/200</f>
        <v>0</v>
      </c>
      <c r="N1866" s="120">
        <f t="shared" si="1607"/>
        <v>0</v>
      </c>
      <c r="O1866" s="120">
        <f t="shared" si="1602"/>
        <v>21000</v>
      </c>
      <c r="P1866" s="154">
        <f t="shared" si="1601"/>
        <v>1.8776824034334764E-3</v>
      </c>
      <c r="Q1866" s="154">
        <f t="shared" si="1608"/>
        <v>-9.1588978583561145E-4</v>
      </c>
    </row>
    <row r="1867" spans="1:18">
      <c r="A1867" s="102">
        <v>1866</v>
      </c>
      <c r="B1867" s="151" t="s">
        <v>1929</v>
      </c>
      <c r="C1867" s="150">
        <v>42602</v>
      </c>
      <c r="D1867" s="116">
        <v>11140000</v>
      </c>
      <c r="E1867" s="116">
        <v>11127000</v>
      </c>
      <c r="F1867" s="116">
        <v>11161000</v>
      </c>
      <c r="G1867" s="116">
        <v>11140000</v>
      </c>
      <c r="H1867" s="102"/>
      <c r="I1867" s="116">
        <f t="shared" ref="I1867:I1930" si="1609">G1867*1.1</f>
        <v>12254000.000000002</v>
      </c>
      <c r="J1867" s="116">
        <f t="shared" ref="J1867:J1930" si="1610">G1867/3</f>
        <v>3713333.3333333335</v>
      </c>
      <c r="K1867" s="120">
        <f t="shared" ref="K1867" si="1611">G2135</f>
        <v>12107500</v>
      </c>
      <c r="L1867" s="120">
        <f t="shared" ref="L1867" si="1612">K1867-I1867</f>
        <v>-146500.00000000186</v>
      </c>
      <c r="M1867" s="120">
        <f>J1867*$AI$6/200</f>
        <v>464166.66666666674</v>
      </c>
      <c r="N1867" s="120">
        <f t="shared" si="1607"/>
        <v>317666.66666666488</v>
      </c>
      <c r="O1867" s="120">
        <f t="shared" si="1602"/>
        <v>-65000</v>
      </c>
      <c r="P1867" s="154">
        <f t="shared" si="1601"/>
        <v>-5.8009817045961629E-3</v>
      </c>
      <c r="Q1867" s="154">
        <f t="shared" si="1608"/>
        <v>1.0430305346494693E-2</v>
      </c>
      <c r="R1867" s="102">
        <v>1</v>
      </c>
    </row>
    <row r="1868" spans="1:18">
      <c r="A1868" s="102">
        <v>1867</v>
      </c>
      <c r="B1868" s="151" t="s">
        <v>1928</v>
      </c>
      <c r="C1868" s="150">
        <v>42603</v>
      </c>
      <c r="D1868" s="116">
        <v>11147000</v>
      </c>
      <c r="E1868" s="116">
        <v>11113800</v>
      </c>
      <c r="F1868" s="116">
        <v>11154000</v>
      </c>
      <c r="G1868" s="116">
        <v>11147000</v>
      </c>
      <c r="H1868" s="102"/>
      <c r="I1868" s="152">
        <v>0</v>
      </c>
      <c r="J1868" s="152">
        <v>0</v>
      </c>
      <c r="K1868" s="152">
        <v>0</v>
      </c>
      <c r="M1868" s="120">
        <f>J1868*$AI$6/200</f>
        <v>0</v>
      </c>
      <c r="N1868" s="120">
        <f t="shared" si="1607"/>
        <v>0</v>
      </c>
      <c r="O1868" s="120">
        <f t="shared" si="1602"/>
        <v>7000</v>
      </c>
      <c r="P1868" s="154">
        <f t="shared" si="1601"/>
        <v>6.2836624775583483E-4</v>
      </c>
      <c r="Q1868" s="154">
        <f t="shared" si="1608"/>
        <v>4.8998620132575353E-3</v>
      </c>
    </row>
    <row r="1869" spans="1:18">
      <c r="A1869" s="102">
        <v>1868</v>
      </c>
      <c r="B1869" s="151" t="s">
        <v>1927</v>
      </c>
      <c r="C1869" s="150">
        <v>42604</v>
      </c>
      <c r="D1869" s="116">
        <v>11134000</v>
      </c>
      <c r="E1869" s="116">
        <v>11107000</v>
      </c>
      <c r="F1869" s="116">
        <v>11137000</v>
      </c>
      <c r="G1869" s="116">
        <v>11134000</v>
      </c>
      <c r="H1869" s="102"/>
      <c r="I1869" s="152">
        <v>0</v>
      </c>
      <c r="J1869" s="152">
        <v>0</v>
      </c>
      <c r="K1869" s="152">
        <v>0</v>
      </c>
      <c r="M1869" s="120">
        <f>J1869*$AI$6/200</f>
        <v>0</v>
      </c>
      <c r="N1869" s="120">
        <f t="shared" si="1607"/>
        <v>0</v>
      </c>
      <c r="O1869" s="120">
        <f t="shared" si="1602"/>
        <v>-13000</v>
      </c>
      <c r="P1869" s="154">
        <f t="shared" si="1601"/>
        <v>-1.1662330671929667E-3</v>
      </c>
      <c r="Q1869" s="154">
        <f t="shared" si="1608"/>
        <v>1.9200738320038092E-3</v>
      </c>
    </row>
    <row r="1870" spans="1:18">
      <c r="A1870" s="102">
        <v>1869</v>
      </c>
      <c r="B1870" s="151" t="s">
        <v>1926</v>
      </c>
      <c r="C1870" s="150">
        <v>42605</v>
      </c>
      <c r="D1870" s="116">
        <v>11163000</v>
      </c>
      <c r="E1870" s="116">
        <v>11127000</v>
      </c>
      <c r="F1870" s="116">
        <v>11174000</v>
      </c>
      <c r="G1870" s="116">
        <v>11163000</v>
      </c>
      <c r="H1870" s="102"/>
      <c r="I1870" s="152">
        <v>0</v>
      </c>
      <c r="J1870" s="152">
        <v>0</v>
      </c>
      <c r="K1870" s="152">
        <v>0</v>
      </c>
      <c r="M1870" s="120">
        <f>J1870*$AI$6/200</f>
        <v>0</v>
      </c>
      <c r="N1870" s="120">
        <f t="shared" si="1607"/>
        <v>0</v>
      </c>
      <c r="O1870" s="120">
        <f t="shared" si="1602"/>
        <v>29000</v>
      </c>
      <c r="P1870" s="154">
        <f t="shared" si="1601"/>
        <v>2.6046344530267647E-3</v>
      </c>
      <c r="Q1870" s="154">
        <f t="shared" si="1608"/>
        <v>-4.8186920412290639E-3</v>
      </c>
    </row>
    <row r="1871" spans="1:18">
      <c r="A1871" s="102">
        <v>1870</v>
      </c>
      <c r="B1871" s="151" t="s">
        <v>1925</v>
      </c>
      <c r="C1871" s="150">
        <v>42606</v>
      </c>
      <c r="D1871" s="116">
        <v>11097000</v>
      </c>
      <c r="E1871" s="116">
        <v>11082000</v>
      </c>
      <c r="F1871" s="116">
        <v>11165000</v>
      </c>
      <c r="G1871" s="116">
        <v>11097000</v>
      </c>
      <c r="H1871" s="102"/>
      <c r="I1871" s="153">
        <v>0</v>
      </c>
      <c r="J1871" s="153">
        <v>0</v>
      </c>
      <c r="K1871" s="153">
        <v>0</v>
      </c>
      <c r="M1871" s="120">
        <f>J1871*$AI$6/200</f>
        <v>0</v>
      </c>
      <c r="N1871" s="120">
        <f t="shared" si="1607"/>
        <v>0</v>
      </c>
      <c r="O1871" s="120">
        <f t="shared" si="1602"/>
        <v>-66000</v>
      </c>
      <c r="P1871" s="154">
        <f t="shared" si="1601"/>
        <v>-5.9123891427035743E-3</v>
      </c>
      <c r="Q1871" s="154">
        <f t="shared" si="1608"/>
        <v>-1.8565316675730535E-3</v>
      </c>
    </row>
    <row r="1872" spans="1:18">
      <c r="A1872" s="102">
        <v>1871</v>
      </c>
      <c r="B1872" s="151" t="s">
        <v>1924</v>
      </c>
      <c r="C1872" s="150">
        <v>42607</v>
      </c>
      <c r="D1872" s="116">
        <v>11090000</v>
      </c>
      <c r="E1872" s="116">
        <v>11081000</v>
      </c>
      <c r="F1872" s="116">
        <v>11112000</v>
      </c>
      <c r="G1872" s="116">
        <v>11090000</v>
      </c>
      <c r="H1872" s="102"/>
      <c r="I1872" s="116">
        <f t="shared" ref="I1872:I1935" si="1613">G1872*1.1</f>
        <v>12199000.000000002</v>
      </c>
      <c r="J1872" s="116">
        <f t="shared" ref="J1872:J1935" si="1614">G1872/3</f>
        <v>3696666.6666666665</v>
      </c>
      <c r="K1872" s="120">
        <f t="shared" ref="K1872" si="1615">G2140</f>
        <v>12086500</v>
      </c>
      <c r="L1872" s="120">
        <f t="shared" ref="L1872" si="1616">K1872-I1872</f>
        <v>-112500.00000000186</v>
      </c>
      <c r="M1872" s="120">
        <f>J1872*$AI$6/200</f>
        <v>462083.33333333326</v>
      </c>
      <c r="N1872" s="120">
        <f t="shared" si="1607"/>
        <v>349583.33333333139</v>
      </c>
      <c r="O1872" s="120">
        <f t="shared" si="1602"/>
        <v>-7000</v>
      </c>
      <c r="P1872" s="154">
        <f t="shared" si="1601"/>
        <v>-6.3080111741912234E-4</v>
      </c>
      <c r="Q1872" s="154">
        <f t="shared" si="1608"/>
        <v>-9.6466032137101036E-3</v>
      </c>
      <c r="R1872" s="102">
        <v>1</v>
      </c>
    </row>
    <row r="1873" spans="1:18">
      <c r="A1873" s="102">
        <v>1872</v>
      </c>
      <c r="B1873" s="151" t="s">
        <v>1923</v>
      </c>
      <c r="C1873" s="150">
        <v>42609</v>
      </c>
      <c r="D1873" s="116">
        <v>11115000</v>
      </c>
      <c r="E1873" s="116">
        <v>11095000</v>
      </c>
      <c r="F1873" s="116">
        <v>11119000</v>
      </c>
      <c r="G1873" s="116">
        <v>11115000</v>
      </c>
      <c r="H1873" s="102"/>
      <c r="I1873" s="152">
        <v>0</v>
      </c>
      <c r="J1873" s="152">
        <v>0</v>
      </c>
      <c r="K1873" s="152">
        <v>0</v>
      </c>
      <c r="M1873" s="120">
        <f>J1873*$AI$6/200</f>
        <v>0</v>
      </c>
      <c r="N1873" s="120">
        <f t="shared" si="1607"/>
        <v>0</v>
      </c>
      <c r="O1873" s="120">
        <f t="shared" si="1602"/>
        <v>25000</v>
      </c>
      <c r="P1873" s="154">
        <f t="shared" si="1601"/>
        <v>2.254283137962128E-3</v>
      </c>
      <c r="Q1873" s="154">
        <f t="shared" si="1608"/>
        <v>-4.476422626533064E-3</v>
      </c>
    </row>
    <row r="1874" spans="1:18">
      <c r="A1874" s="102">
        <v>1873</v>
      </c>
      <c r="B1874" s="151" t="s">
        <v>1922</v>
      </c>
      <c r="C1874" s="150">
        <v>42610</v>
      </c>
      <c r="D1874" s="116">
        <v>11114000</v>
      </c>
      <c r="E1874" s="116">
        <v>11107000</v>
      </c>
      <c r="F1874" s="116">
        <v>11123000</v>
      </c>
      <c r="G1874" s="116">
        <v>11114000</v>
      </c>
      <c r="H1874" s="102"/>
      <c r="I1874" s="152">
        <v>0</v>
      </c>
      <c r="J1874" s="152">
        <v>0</v>
      </c>
      <c r="K1874" s="152">
        <v>0</v>
      </c>
      <c r="M1874" s="120">
        <f>J1874*$AI$6/200</f>
        <v>0</v>
      </c>
      <c r="N1874" s="120">
        <f t="shared" si="1607"/>
        <v>0</v>
      </c>
      <c r="O1874" s="120">
        <f t="shared" si="1602"/>
        <v>-1000</v>
      </c>
      <c r="P1874" s="154">
        <f t="shared" si="1601"/>
        <v>-8.9968511021142601E-5</v>
      </c>
      <c r="Q1874" s="154">
        <f t="shared" si="1608"/>
        <v>-2.850505736326771E-3</v>
      </c>
    </row>
    <row r="1875" spans="1:18">
      <c r="A1875" s="102">
        <v>1874</v>
      </c>
      <c r="B1875" s="151" t="s">
        <v>1921</v>
      </c>
      <c r="C1875" s="150">
        <v>42611</v>
      </c>
      <c r="D1875" s="116">
        <v>11150000</v>
      </c>
      <c r="E1875" s="116">
        <v>11102000</v>
      </c>
      <c r="F1875" s="116">
        <v>11160000</v>
      </c>
      <c r="G1875" s="116">
        <v>11150000</v>
      </c>
      <c r="H1875" s="102"/>
      <c r="I1875" s="152">
        <v>0</v>
      </c>
      <c r="J1875" s="152">
        <v>0</v>
      </c>
      <c r="K1875" s="152">
        <v>0</v>
      </c>
      <c r="M1875" s="120">
        <f>J1875*$AI$6/200</f>
        <v>0</v>
      </c>
      <c r="N1875" s="120">
        <f t="shared" si="1607"/>
        <v>0</v>
      </c>
      <c r="O1875" s="120">
        <f t="shared" si="1602"/>
        <v>36000</v>
      </c>
      <c r="P1875" s="154">
        <f t="shared" si="1601"/>
        <v>3.2391578189670685E-3</v>
      </c>
      <c r="Q1875" s="154">
        <f t="shared" si="1608"/>
        <v>-1.7742411801549463E-3</v>
      </c>
    </row>
    <row r="1876" spans="1:18">
      <c r="A1876" s="102">
        <v>1875</v>
      </c>
      <c r="B1876" s="151" t="s">
        <v>1920</v>
      </c>
      <c r="C1876" s="150">
        <v>42612</v>
      </c>
      <c r="D1876" s="116">
        <v>11127000</v>
      </c>
      <c r="E1876" s="116">
        <v>11127000</v>
      </c>
      <c r="F1876" s="116">
        <v>11156000</v>
      </c>
      <c r="G1876" s="116">
        <v>11127000</v>
      </c>
      <c r="H1876" s="102"/>
      <c r="I1876" s="153">
        <v>0</v>
      </c>
      <c r="J1876" s="153">
        <v>0</v>
      </c>
      <c r="K1876" s="153">
        <v>0</v>
      </c>
      <c r="M1876" s="120">
        <f>J1876*$AI$6/200</f>
        <v>0</v>
      </c>
      <c r="N1876" s="120">
        <f t="shared" si="1607"/>
        <v>0</v>
      </c>
      <c r="O1876" s="120">
        <f t="shared" si="1602"/>
        <v>-23000</v>
      </c>
      <c r="P1876" s="154">
        <f t="shared" si="1601"/>
        <v>-2.0627802690582958E-3</v>
      </c>
      <c r="Q1876" s="154">
        <f t="shared" si="1608"/>
        <v>-1.1397178142146425E-3</v>
      </c>
    </row>
    <row r="1877" spans="1:18">
      <c r="A1877" s="102">
        <v>1876</v>
      </c>
      <c r="B1877" s="151" t="s">
        <v>1919</v>
      </c>
      <c r="C1877" s="150">
        <v>42613</v>
      </c>
      <c r="D1877" s="116">
        <v>11094000</v>
      </c>
      <c r="E1877" s="116">
        <v>11087000</v>
      </c>
      <c r="F1877" s="116">
        <v>11129000</v>
      </c>
      <c r="G1877" s="116">
        <v>11094000</v>
      </c>
      <c r="H1877" s="102"/>
      <c r="I1877" s="116">
        <f t="shared" ref="I1877:I1940" si="1617">G1877*1.1</f>
        <v>12203400.000000002</v>
      </c>
      <c r="J1877" s="116">
        <f t="shared" ref="J1877:J1940" si="1618">G1877/3</f>
        <v>3698000</v>
      </c>
      <c r="K1877" s="120">
        <f t="shared" ref="K1877" si="1619">G2145</f>
        <v>12046500</v>
      </c>
      <c r="L1877" s="120">
        <f t="shared" ref="L1877" si="1620">K1877-I1877</f>
        <v>-156900.00000000186</v>
      </c>
      <c r="M1877" s="120">
        <f>J1877*$AI$6/200</f>
        <v>462250</v>
      </c>
      <c r="N1877" s="120">
        <f t="shared" si="1607"/>
        <v>305349.99999999814</v>
      </c>
      <c r="O1877" s="120">
        <f t="shared" si="1602"/>
        <v>-33000</v>
      </c>
      <c r="P1877" s="154">
        <f t="shared" si="1601"/>
        <v>-2.9657589646805067E-3</v>
      </c>
      <c r="Q1877" s="154">
        <f t="shared" si="1608"/>
        <v>2.7098910594306356E-3</v>
      </c>
      <c r="R1877" s="102">
        <v>1</v>
      </c>
    </row>
    <row r="1878" spans="1:18">
      <c r="A1878" s="102">
        <v>1877</v>
      </c>
      <c r="B1878" s="151" t="s">
        <v>1918</v>
      </c>
      <c r="C1878" s="150">
        <v>42614</v>
      </c>
      <c r="D1878" s="116">
        <v>11115000</v>
      </c>
      <c r="E1878" s="116">
        <v>11085000</v>
      </c>
      <c r="F1878" s="116">
        <v>11122000</v>
      </c>
      <c r="G1878" s="116">
        <v>11115000</v>
      </c>
      <c r="H1878" s="102"/>
      <c r="I1878" s="152">
        <v>0</v>
      </c>
      <c r="J1878" s="152">
        <v>0</v>
      </c>
      <c r="K1878" s="152">
        <v>0</v>
      </c>
      <c r="M1878" s="120">
        <f>J1878*$AI$6/200</f>
        <v>0</v>
      </c>
      <c r="N1878" s="120">
        <f t="shared" si="1607"/>
        <v>0</v>
      </c>
      <c r="O1878" s="120">
        <f t="shared" si="1602"/>
        <v>21000</v>
      </c>
      <c r="P1878" s="154">
        <f t="shared" si="1601"/>
        <v>1.8929150892374256E-3</v>
      </c>
      <c r="Q1878" s="154">
        <f t="shared" si="1608"/>
        <v>3.7493321216925139E-4</v>
      </c>
    </row>
    <row r="1879" spans="1:18">
      <c r="A1879" s="102">
        <v>1878</v>
      </c>
      <c r="B1879" s="151" t="s">
        <v>1917</v>
      </c>
      <c r="C1879" s="150">
        <v>42616</v>
      </c>
      <c r="D1879" s="116">
        <v>11198000</v>
      </c>
      <c r="E1879" s="116">
        <v>11169000</v>
      </c>
      <c r="F1879" s="116">
        <v>11214000</v>
      </c>
      <c r="G1879" s="116">
        <v>11198000</v>
      </c>
      <c r="H1879" s="102"/>
      <c r="I1879" s="152">
        <v>0</v>
      </c>
      <c r="J1879" s="152">
        <v>0</v>
      </c>
      <c r="K1879" s="152">
        <v>0</v>
      </c>
      <c r="M1879" s="120">
        <f>J1879*$AI$6/200</f>
        <v>0</v>
      </c>
      <c r="N1879" s="120">
        <f t="shared" si="1607"/>
        <v>0</v>
      </c>
      <c r="O1879" s="120">
        <f t="shared" si="1602"/>
        <v>83000</v>
      </c>
      <c r="P1879" s="154">
        <f t="shared" si="1601"/>
        <v>7.4673864147548358E-3</v>
      </c>
      <c r="Q1879" s="154">
        <f t="shared" si="1608"/>
        <v>1.3565163444549016E-5</v>
      </c>
    </row>
    <row r="1880" spans="1:18">
      <c r="A1880" s="102">
        <v>1879</v>
      </c>
      <c r="B1880" s="151" t="s">
        <v>1916</v>
      </c>
      <c r="C1880" s="150">
        <v>42617</v>
      </c>
      <c r="D1880" s="116">
        <v>11197000</v>
      </c>
      <c r="E1880" s="116">
        <v>11192000</v>
      </c>
      <c r="F1880" s="116">
        <v>11210000</v>
      </c>
      <c r="G1880" s="116">
        <v>11197000</v>
      </c>
      <c r="H1880" s="102"/>
      <c r="I1880" s="152">
        <v>0</v>
      </c>
      <c r="J1880" s="152">
        <v>0</v>
      </c>
      <c r="K1880" s="152">
        <v>0</v>
      </c>
      <c r="M1880" s="120">
        <f>J1880*$AI$6/200</f>
        <v>0</v>
      </c>
      <c r="N1880" s="120">
        <f t="shared" si="1607"/>
        <v>0</v>
      </c>
      <c r="O1880" s="120">
        <f t="shared" si="1602"/>
        <v>-1000</v>
      </c>
      <c r="P1880" s="154">
        <f t="shared" si="1601"/>
        <v>-8.9301661010894801E-5</v>
      </c>
      <c r="Q1880" s="154">
        <f t="shared" si="1608"/>
        <v>7.5709200892205277E-3</v>
      </c>
    </row>
    <row r="1881" spans="1:18">
      <c r="A1881" s="102">
        <v>1880</v>
      </c>
      <c r="B1881" s="151" t="s">
        <v>1915</v>
      </c>
      <c r="C1881" s="150">
        <v>42618</v>
      </c>
      <c r="D1881" s="116">
        <v>11164000</v>
      </c>
      <c r="E1881" s="116">
        <v>11144000</v>
      </c>
      <c r="F1881" s="116">
        <v>11207000</v>
      </c>
      <c r="G1881" s="116">
        <v>11164000</v>
      </c>
      <c r="H1881" s="102"/>
      <c r="I1881" s="153">
        <v>0</v>
      </c>
      <c r="J1881" s="153">
        <v>0</v>
      </c>
      <c r="K1881" s="153">
        <v>0</v>
      </c>
      <c r="M1881" s="120">
        <f>J1881*$AI$6/200</f>
        <v>0</v>
      </c>
      <c r="N1881" s="120">
        <f t="shared" si="1607"/>
        <v>0</v>
      </c>
      <c r="O1881" s="120">
        <f t="shared" si="1602"/>
        <v>-33000</v>
      </c>
      <c r="P1881" s="154">
        <f t="shared" si="1601"/>
        <v>-2.9472180048227205E-3</v>
      </c>
      <c r="Q1881" s="154">
        <f t="shared" si="1608"/>
        <v>4.2424606092425644E-3</v>
      </c>
    </row>
    <row r="1882" spans="1:18">
      <c r="A1882" s="102">
        <v>1881</v>
      </c>
      <c r="B1882" s="151" t="s">
        <v>1914</v>
      </c>
      <c r="C1882" s="150">
        <v>42619</v>
      </c>
      <c r="D1882" s="116">
        <v>11230000</v>
      </c>
      <c r="E1882" s="116">
        <v>11157000</v>
      </c>
      <c r="F1882" s="116">
        <v>11231000</v>
      </c>
      <c r="G1882" s="116">
        <v>11230000</v>
      </c>
      <c r="H1882" s="102"/>
      <c r="I1882" s="116">
        <f t="shared" ref="I1882:I1945" si="1621">G1882*1.1</f>
        <v>12353000.000000002</v>
      </c>
      <c r="J1882" s="116">
        <f t="shared" ref="J1882:J1945" si="1622">G1882/3</f>
        <v>3743333.3333333335</v>
      </c>
      <c r="K1882" s="120">
        <f t="shared" ref="K1882" si="1623">G2150</f>
        <v>12117500</v>
      </c>
      <c r="L1882" s="120">
        <f t="shared" ref="L1882" si="1624">K1882-I1882</f>
        <v>-235500.00000000186</v>
      </c>
      <c r="M1882" s="120">
        <f>J1882*$AI$6/200</f>
        <v>467916.66666666674</v>
      </c>
      <c r="N1882" s="120">
        <f t="shared" si="1607"/>
        <v>232416.66666666488</v>
      </c>
      <c r="O1882" s="120">
        <f t="shared" si="1602"/>
        <v>66000</v>
      </c>
      <c r="P1882" s="154">
        <f t="shared" si="1601"/>
        <v>5.911859548548907E-3</v>
      </c>
      <c r="Q1882" s="154">
        <f t="shared" si="1608"/>
        <v>3.3580228734781396E-3</v>
      </c>
      <c r="R1882" s="102">
        <v>1</v>
      </c>
    </row>
    <row r="1883" spans="1:18">
      <c r="A1883" s="102">
        <v>1882</v>
      </c>
      <c r="B1883" s="151" t="s">
        <v>1913</v>
      </c>
      <c r="C1883" s="150">
        <v>42620</v>
      </c>
      <c r="D1883" s="116">
        <v>11216000</v>
      </c>
      <c r="E1883" s="116">
        <v>11209000</v>
      </c>
      <c r="F1883" s="116">
        <v>11275000</v>
      </c>
      <c r="G1883" s="116">
        <v>11216000</v>
      </c>
      <c r="H1883" s="102"/>
      <c r="I1883" s="152">
        <v>0</v>
      </c>
      <c r="J1883" s="152">
        <v>0</v>
      </c>
      <c r="K1883" s="152">
        <v>0</v>
      </c>
      <c r="M1883" s="120">
        <f>J1883*$AI$6/200</f>
        <v>0</v>
      </c>
      <c r="N1883" s="120">
        <f t="shared" si="1607"/>
        <v>0</v>
      </c>
      <c r="O1883" s="120">
        <f t="shared" si="1602"/>
        <v>-14000</v>
      </c>
      <c r="P1883" s="154">
        <f t="shared" si="1601"/>
        <v>-1.2466607301869991E-3</v>
      </c>
      <c r="Q1883" s="154">
        <f t="shared" si="1608"/>
        <v>1.2235641386707553E-2</v>
      </c>
    </row>
    <row r="1884" spans="1:18">
      <c r="A1884" s="102">
        <v>1883</v>
      </c>
      <c r="B1884" s="151" t="s">
        <v>1912</v>
      </c>
      <c r="C1884" s="150">
        <v>42621</v>
      </c>
      <c r="D1884" s="116">
        <v>11219000</v>
      </c>
      <c r="E1884" s="116">
        <v>11216000</v>
      </c>
      <c r="F1884" s="116">
        <v>11262000</v>
      </c>
      <c r="G1884" s="116">
        <v>11219000</v>
      </c>
      <c r="H1884" s="102"/>
      <c r="I1884" s="152">
        <v>0</v>
      </c>
      <c r="J1884" s="152">
        <v>0</v>
      </c>
      <c r="K1884" s="152">
        <v>0</v>
      </c>
      <c r="M1884" s="120">
        <f>J1884*$AI$6/200</f>
        <v>0</v>
      </c>
      <c r="N1884" s="120">
        <f t="shared" si="1607"/>
        <v>0</v>
      </c>
      <c r="O1884" s="120">
        <f t="shared" si="1602"/>
        <v>3000</v>
      </c>
      <c r="P1884" s="154">
        <f t="shared" si="1601"/>
        <v>2.674750356633381E-4</v>
      </c>
      <c r="Q1884" s="154">
        <f t="shared" si="1608"/>
        <v>9.0960655672831289E-3</v>
      </c>
    </row>
    <row r="1885" spans="1:18">
      <c r="A1885" s="102">
        <v>1884</v>
      </c>
      <c r="B1885" s="151" t="s">
        <v>1911</v>
      </c>
      <c r="C1885" s="150">
        <v>42623</v>
      </c>
      <c r="D1885" s="116">
        <v>11148000</v>
      </c>
      <c r="E1885" s="116">
        <v>11137000</v>
      </c>
      <c r="F1885" s="116">
        <v>11178000</v>
      </c>
      <c r="G1885" s="116">
        <v>11148000</v>
      </c>
      <c r="H1885" s="102"/>
      <c r="I1885" s="152">
        <v>0</v>
      </c>
      <c r="J1885" s="152">
        <v>0</v>
      </c>
      <c r="K1885" s="152">
        <v>0</v>
      </c>
      <c r="M1885" s="120">
        <f>J1885*$AI$6/200</f>
        <v>0</v>
      </c>
      <c r="N1885" s="120">
        <f t="shared" si="1607"/>
        <v>0</v>
      </c>
      <c r="O1885" s="120">
        <f t="shared" si="1602"/>
        <v>-71000</v>
      </c>
      <c r="P1885" s="154">
        <f t="shared" si="1601"/>
        <v>-6.3285497816204656E-3</v>
      </c>
      <c r="Q1885" s="154">
        <f t="shared" si="1608"/>
        <v>1.8961541881916306E-3</v>
      </c>
    </row>
    <row r="1886" spans="1:18">
      <c r="A1886" s="102">
        <v>1885</v>
      </c>
      <c r="B1886" s="151" t="s">
        <v>1910</v>
      </c>
      <c r="C1886" s="150">
        <v>42624</v>
      </c>
      <c r="D1886" s="116">
        <v>11170000</v>
      </c>
      <c r="E1886" s="116">
        <v>11148000</v>
      </c>
      <c r="F1886" s="116">
        <v>11171000</v>
      </c>
      <c r="G1886" s="116">
        <v>11170000</v>
      </c>
      <c r="H1886" s="102"/>
      <c r="I1886" s="153">
        <v>0</v>
      </c>
      <c r="J1886" s="153">
        <v>0</v>
      </c>
      <c r="K1886" s="153">
        <v>0</v>
      </c>
      <c r="M1886" s="120">
        <f>J1886*$AI$6/200</f>
        <v>0</v>
      </c>
      <c r="N1886" s="120">
        <f t="shared" si="1607"/>
        <v>0</v>
      </c>
      <c r="O1886" s="120">
        <f t="shared" si="1602"/>
        <v>22000</v>
      </c>
      <c r="P1886" s="154">
        <f t="shared" si="1601"/>
        <v>1.9734481521349119E-3</v>
      </c>
      <c r="Q1886" s="154">
        <f t="shared" si="1608"/>
        <v>-4.3430939324179399E-3</v>
      </c>
    </row>
    <row r="1887" spans="1:18">
      <c r="A1887" s="102">
        <v>1886</v>
      </c>
      <c r="B1887" s="151" t="s">
        <v>1909</v>
      </c>
      <c r="C1887" s="150">
        <v>42625</v>
      </c>
      <c r="D1887" s="116">
        <v>11155000</v>
      </c>
      <c r="E1887" s="116">
        <v>11152000</v>
      </c>
      <c r="F1887" s="116">
        <v>11189000</v>
      </c>
      <c r="G1887" s="116">
        <v>11155000</v>
      </c>
      <c r="H1887" s="102"/>
      <c r="I1887" s="116">
        <f t="shared" ref="I1887:I1950" si="1625">G1887*1.1</f>
        <v>12270500.000000002</v>
      </c>
      <c r="J1887" s="116">
        <f t="shared" ref="J1887:J1950" si="1626">G1887/3</f>
        <v>3718333.3333333335</v>
      </c>
      <c r="K1887" s="120">
        <f t="shared" ref="K1887" si="1627">G2155</f>
        <v>12177500</v>
      </c>
      <c r="L1887" s="120">
        <f t="shared" ref="L1887" si="1628">K1887-I1887</f>
        <v>-93000.000000001863</v>
      </c>
      <c r="M1887" s="120">
        <f>J1887*$AI$6/200</f>
        <v>464791.66666666674</v>
      </c>
      <c r="N1887" s="120">
        <f t="shared" si="1607"/>
        <v>371791.66666666488</v>
      </c>
      <c r="O1887" s="120">
        <f t="shared" si="1602"/>
        <v>-15000</v>
      </c>
      <c r="P1887" s="154">
        <f t="shared" si="1601"/>
        <v>-1.3428827215756492E-3</v>
      </c>
      <c r="Q1887" s="154">
        <f t="shared" si="1608"/>
        <v>5.7757222453969298E-4</v>
      </c>
      <c r="R1887" s="102">
        <v>1</v>
      </c>
    </row>
    <row r="1888" spans="1:18">
      <c r="A1888" s="102">
        <v>1887</v>
      </c>
      <c r="B1888" s="151" t="s">
        <v>1908</v>
      </c>
      <c r="C1888" s="150">
        <v>42626</v>
      </c>
      <c r="D1888" s="116">
        <v>11161000</v>
      </c>
      <c r="E1888" s="116">
        <v>11140000</v>
      </c>
      <c r="F1888" s="116">
        <v>11171000</v>
      </c>
      <c r="G1888" s="116">
        <v>11161000</v>
      </c>
      <c r="H1888" s="102"/>
      <c r="I1888" s="152">
        <v>0</v>
      </c>
      <c r="J1888" s="152">
        <v>0</v>
      </c>
      <c r="K1888" s="152">
        <v>0</v>
      </c>
      <c r="M1888" s="120">
        <f>J1888*$AI$6/200</f>
        <v>0</v>
      </c>
      <c r="N1888" s="120">
        <f t="shared" si="1607"/>
        <v>0</v>
      </c>
      <c r="O1888" s="120">
        <f t="shared" si="1602"/>
        <v>6000</v>
      </c>
      <c r="P1888" s="154">
        <f t="shared" si="1601"/>
        <v>5.3787539220080682E-4</v>
      </c>
      <c r="Q1888" s="154">
        <f t="shared" si="1608"/>
        <v>-6.6771700455848645E-3</v>
      </c>
    </row>
    <row r="1889" spans="1:18">
      <c r="A1889" s="102">
        <v>1888</v>
      </c>
      <c r="B1889" s="151" t="s">
        <v>1907</v>
      </c>
      <c r="C1889" s="150">
        <v>42627</v>
      </c>
      <c r="D1889" s="116">
        <v>11155000</v>
      </c>
      <c r="E1889" s="116">
        <v>11149000</v>
      </c>
      <c r="F1889" s="116">
        <v>11172000</v>
      </c>
      <c r="G1889" s="116">
        <v>11155000</v>
      </c>
      <c r="H1889" s="102"/>
      <c r="I1889" s="152">
        <v>0</v>
      </c>
      <c r="J1889" s="152">
        <v>0</v>
      </c>
      <c r="K1889" s="152">
        <v>0</v>
      </c>
      <c r="M1889" s="120">
        <f>J1889*$AI$6/200</f>
        <v>0</v>
      </c>
      <c r="N1889" s="120">
        <f t="shared" si="1607"/>
        <v>0</v>
      </c>
      <c r="O1889" s="120">
        <f t="shared" si="1602"/>
        <v>-6000</v>
      </c>
      <c r="P1889" s="154">
        <f t="shared" si="1601"/>
        <v>-5.3758623779231248E-4</v>
      </c>
      <c r="Q1889" s="154">
        <f t="shared" si="1608"/>
        <v>-4.8926339231970583E-3</v>
      </c>
    </row>
    <row r="1890" spans="1:18">
      <c r="A1890" s="102">
        <v>1889</v>
      </c>
      <c r="B1890" s="151" t="s">
        <v>1906</v>
      </c>
      <c r="C1890" s="150">
        <v>42628</v>
      </c>
      <c r="D1890" s="116">
        <v>11155000</v>
      </c>
      <c r="E1890" s="116">
        <v>11132000</v>
      </c>
      <c r="F1890" s="116">
        <v>11190000</v>
      </c>
      <c r="G1890" s="116">
        <v>11155000</v>
      </c>
      <c r="H1890" s="102"/>
      <c r="I1890" s="152">
        <v>0</v>
      </c>
      <c r="J1890" s="152">
        <v>0</v>
      </c>
      <c r="K1890" s="152">
        <v>0</v>
      </c>
      <c r="M1890" s="120">
        <f>J1890*$AI$6/200</f>
        <v>0</v>
      </c>
      <c r="N1890" s="120">
        <f t="shared" si="1607"/>
        <v>0</v>
      </c>
      <c r="O1890" s="120">
        <f t="shared" si="1602"/>
        <v>0</v>
      </c>
      <c r="P1890" s="154">
        <f t="shared" si="1601"/>
        <v>0</v>
      </c>
      <c r="Q1890" s="154">
        <f t="shared" si="1608"/>
        <v>-5.6976951966527089E-3</v>
      </c>
    </row>
    <row r="1891" spans="1:18">
      <c r="A1891" s="102">
        <v>1890</v>
      </c>
      <c r="B1891" s="151" t="s">
        <v>1905</v>
      </c>
      <c r="C1891" s="150">
        <v>42630</v>
      </c>
      <c r="D1891" s="116">
        <v>11126000</v>
      </c>
      <c r="E1891" s="116">
        <v>11112000</v>
      </c>
      <c r="F1891" s="116">
        <v>11130000</v>
      </c>
      <c r="G1891" s="116">
        <v>11126000</v>
      </c>
      <c r="H1891" s="102"/>
      <c r="I1891" s="153">
        <v>0</v>
      </c>
      <c r="J1891" s="153">
        <v>0</v>
      </c>
      <c r="K1891" s="153">
        <v>0</v>
      </c>
      <c r="M1891" s="120">
        <f>J1891*$AI$6/200</f>
        <v>0</v>
      </c>
      <c r="N1891" s="120">
        <f t="shared" si="1607"/>
        <v>0</v>
      </c>
      <c r="O1891" s="120">
        <f t="shared" si="1602"/>
        <v>-29000</v>
      </c>
      <c r="P1891" s="154">
        <f t="shared" si="1601"/>
        <v>-2.5997310623038995E-3</v>
      </c>
      <c r="Q1891" s="154">
        <f t="shared" si="1608"/>
        <v>6.3085458496775699E-4</v>
      </c>
    </row>
    <row r="1892" spans="1:18">
      <c r="A1892" s="102">
        <v>1891</v>
      </c>
      <c r="B1892" s="151" t="s">
        <v>1904</v>
      </c>
      <c r="C1892" s="150">
        <v>42631</v>
      </c>
      <c r="D1892" s="116">
        <v>11136000</v>
      </c>
      <c r="E1892" s="116">
        <v>11121000</v>
      </c>
      <c r="F1892" s="116">
        <v>11138000</v>
      </c>
      <c r="G1892" s="116">
        <v>11136000</v>
      </c>
      <c r="H1892" s="102"/>
      <c r="I1892" s="116">
        <f t="shared" ref="I1892:I1955" si="1629">G1892*1.1</f>
        <v>12249600.000000002</v>
      </c>
      <c r="J1892" s="116">
        <f t="shared" ref="J1892:J1955" si="1630">G1892/3</f>
        <v>3712000</v>
      </c>
      <c r="K1892" s="120">
        <f t="shared" ref="K1892" si="1631">G2160</f>
        <v>12182500</v>
      </c>
      <c r="L1892" s="120">
        <f t="shared" ref="L1892" si="1632">K1892-I1892</f>
        <v>-67100.000000001863</v>
      </c>
      <c r="M1892" s="120">
        <f>J1892*$AI$6/200</f>
        <v>464000</v>
      </c>
      <c r="N1892" s="120">
        <f t="shared" si="1607"/>
        <v>396899.99999999814</v>
      </c>
      <c r="O1892" s="120">
        <f t="shared" si="1602"/>
        <v>10000</v>
      </c>
      <c r="P1892" s="154">
        <f t="shared" si="1601"/>
        <v>8.9879561387740429E-4</v>
      </c>
      <c r="Q1892" s="154">
        <f t="shared" si="1608"/>
        <v>-3.9423246294710539E-3</v>
      </c>
      <c r="R1892" s="102">
        <v>1</v>
      </c>
    </row>
    <row r="1893" spans="1:18">
      <c r="A1893" s="102">
        <v>1892</v>
      </c>
      <c r="B1893" s="151" t="s">
        <v>1903</v>
      </c>
      <c r="C1893" s="150">
        <v>42632</v>
      </c>
      <c r="D1893" s="116">
        <v>11130000</v>
      </c>
      <c r="E1893" s="116">
        <v>11126000</v>
      </c>
      <c r="F1893" s="116">
        <v>11166000</v>
      </c>
      <c r="G1893" s="116">
        <v>11130000</v>
      </c>
      <c r="H1893" s="102"/>
      <c r="I1893" s="152">
        <v>0</v>
      </c>
      <c r="J1893" s="152">
        <v>0</v>
      </c>
      <c r="K1893" s="152">
        <v>0</v>
      </c>
      <c r="M1893" s="120">
        <f>J1893*$AI$6/200</f>
        <v>0</v>
      </c>
      <c r="N1893" s="120">
        <f t="shared" si="1607"/>
        <v>0</v>
      </c>
      <c r="O1893" s="120">
        <f t="shared" si="1602"/>
        <v>-6000</v>
      </c>
      <c r="P1893" s="154">
        <f t="shared" si="1601"/>
        <v>-5.3879310344827585E-4</v>
      </c>
      <c r="Q1893" s="154">
        <f t="shared" si="1608"/>
        <v>-1.700646294018001E-3</v>
      </c>
    </row>
    <row r="1894" spans="1:18">
      <c r="A1894" s="102">
        <v>1893</v>
      </c>
      <c r="B1894" s="151" t="s">
        <v>1902</v>
      </c>
      <c r="C1894" s="150">
        <v>42633</v>
      </c>
      <c r="D1894" s="116">
        <v>11136000</v>
      </c>
      <c r="E1894" s="116">
        <v>11112000</v>
      </c>
      <c r="F1894" s="116">
        <v>11143000</v>
      </c>
      <c r="G1894" s="116">
        <v>11136000</v>
      </c>
      <c r="H1894" s="102"/>
      <c r="I1894" s="152">
        <v>0</v>
      </c>
      <c r="J1894" s="152">
        <v>0</v>
      </c>
      <c r="K1894" s="152">
        <v>0</v>
      </c>
      <c r="M1894" s="120">
        <f>J1894*$AI$6/200</f>
        <v>0</v>
      </c>
      <c r="N1894" s="120">
        <f t="shared" si="1607"/>
        <v>0</v>
      </c>
      <c r="O1894" s="120">
        <f t="shared" si="1602"/>
        <v>6000</v>
      </c>
      <c r="P1894" s="154">
        <f t="shared" si="1601"/>
        <v>5.3908355795148253E-4</v>
      </c>
      <c r="Q1894" s="154">
        <f t="shared" si="1608"/>
        <v>-2.7773147896670838E-3</v>
      </c>
    </row>
    <row r="1895" spans="1:18">
      <c r="A1895" s="102">
        <v>1894</v>
      </c>
      <c r="B1895" s="151" t="s">
        <v>1901</v>
      </c>
      <c r="C1895" s="150">
        <v>42635</v>
      </c>
      <c r="D1895" s="116">
        <v>11202000</v>
      </c>
      <c r="E1895" s="116">
        <v>11196000</v>
      </c>
      <c r="F1895" s="116">
        <v>11230000</v>
      </c>
      <c r="G1895" s="116">
        <v>11202000</v>
      </c>
      <c r="H1895" s="102"/>
      <c r="I1895" s="152">
        <v>0</v>
      </c>
      <c r="J1895" s="152">
        <v>0</v>
      </c>
      <c r="K1895" s="152">
        <v>0</v>
      </c>
      <c r="M1895" s="120">
        <f>J1895*$AI$6/200</f>
        <v>0</v>
      </c>
      <c r="N1895" s="120">
        <f t="shared" si="1607"/>
        <v>0</v>
      </c>
      <c r="O1895" s="120">
        <f t="shared" si="1602"/>
        <v>66000</v>
      </c>
      <c r="P1895" s="154">
        <f t="shared" si="1601"/>
        <v>5.9267241379310342E-3</v>
      </c>
      <c r="Q1895" s="154">
        <f t="shared" si="1608"/>
        <v>-1.700644993923289E-3</v>
      </c>
    </row>
    <row r="1896" spans="1:18">
      <c r="A1896" s="102">
        <v>1895</v>
      </c>
      <c r="B1896" s="151" t="s">
        <v>1900</v>
      </c>
      <c r="C1896" s="150">
        <v>42634</v>
      </c>
      <c r="D1896" s="116">
        <v>11177000</v>
      </c>
      <c r="E1896" s="116">
        <v>11142000</v>
      </c>
      <c r="F1896" s="116">
        <v>11183000</v>
      </c>
      <c r="G1896" s="116">
        <v>11177000</v>
      </c>
      <c r="H1896" s="102"/>
      <c r="I1896" s="153">
        <v>0</v>
      </c>
      <c r="J1896" s="153">
        <v>0</v>
      </c>
      <c r="K1896" s="153">
        <v>0</v>
      </c>
      <c r="M1896" s="120">
        <f>J1896*$AI$6/200</f>
        <v>0</v>
      </c>
      <c r="N1896" s="120">
        <f t="shared" si="1607"/>
        <v>0</v>
      </c>
      <c r="O1896" s="120">
        <f t="shared" si="1602"/>
        <v>-25000</v>
      </c>
      <c r="P1896" s="154">
        <f t="shared" si="1601"/>
        <v>-2.2317443313693984E-3</v>
      </c>
      <c r="Q1896" s="154">
        <f t="shared" si="1608"/>
        <v>4.2260791440077456E-3</v>
      </c>
    </row>
    <row r="1897" spans="1:18">
      <c r="A1897" s="102">
        <v>1896</v>
      </c>
      <c r="B1897" s="151" t="s">
        <v>1899</v>
      </c>
      <c r="C1897" s="150">
        <v>42637</v>
      </c>
      <c r="D1897" s="116">
        <v>11177000</v>
      </c>
      <c r="E1897" s="116">
        <v>11174000</v>
      </c>
      <c r="F1897" s="116">
        <v>11216000</v>
      </c>
      <c r="G1897" s="116">
        <v>11177000</v>
      </c>
      <c r="H1897" s="102"/>
      <c r="I1897" s="116">
        <f t="shared" ref="I1897:I1960" si="1633">G1897*1.1</f>
        <v>12294700.000000002</v>
      </c>
      <c r="J1897" s="116">
        <f t="shared" ref="J1897:J1960" si="1634">G1897/3</f>
        <v>3725666.6666666665</v>
      </c>
      <c r="K1897" s="120">
        <f t="shared" ref="K1897" si="1635">G2165</f>
        <v>12226000</v>
      </c>
      <c r="L1897" s="120">
        <f t="shared" ref="L1897" si="1636">K1897-I1897</f>
        <v>-68700.000000001863</v>
      </c>
      <c r="M1897" s="120">
        <f>J1897*$AI$6/200</f>
        <v>465708.33333333326</v>
      </c>
      <c r="N1897" s="120">
        <f t="shared" si="1607"/>
        <v>397008.33333333139</v>
      </c>
      <c r="O1897" s="120">
        <f t="shared" si="1602"/>
        <v>0</v>
      </c>
      <c r="P1897" s="154">
        <f t="shared" si="1601"/>
        <v>0</v>
      </c>
      <c r="Q1897" s="154">
        <f t="shared" si="1608"/>
        <v>4.5940658749422467E-3</v>
      </c>
      <c r="R1897" s="102">
        <v>1</v>
      </c>
    </row>
    <row r="1898" spans="1:18">
      <c r="A1898" s="102">
        <v>1897</v>
      </c>
      <c r="B1898" s="151" t="s">
        <v>1898</v>
      </c>
      <c r="C1898" s="150">
        <v>42638</v>
      </c>
      <c r="D1898" s="116">
        <v>11192000</v>
      </c>
      <c r="E1898" s="116">
        <v>11175000</v>
      </c>
      <c r="F1898" s="116">
        <v>11200000</v>
      </c>
      <c r="G1898" s="116">
        <v>11192000</v>
      </c>
      <c r="H1898" s="102"/>
      <c r="I1898" s="152">
        <v>0</v>
      </c>
      <c r="J1898" s="152">
        <v>0</v>
      </c>
      <c r="K1898" s="152">
        <v>0</v>
      </c>
      <c r="M1898" s="120">
        <f>J1898*$AI$6/200</f>
        <v>0</v>
      </c>
      <c r="N1898" s="120">
        <f t="shared" si="1607"/>
        <v>0</v>
      </c>
      <c r="O1898" s="120">
        <f t="shared" si="1602"/>
        <v>15000</v>
      </c>
      <c r="P1898" s="154">
        <f t="shared" si="1601"/>
        <v>1.3420416927619218E-3</v>
      </c>
      <c r="Q1898" s="154">
        <f t="shared" si="1608"/>
        <v>3.6952702610648426E-3</v>
      </c>
    </row>
    <row r="1899" spans="1:18">
      <c r="A1899" s="102">
        <v>1898</v>
      </c>
      <c r="B1899" s="151" t="s">
        <v>1897</v>
      </c>
      <c r="C1899" s="150">
        <v>42639</v>
      </c>
      <c r="D1899" s="116">
        <v>11187000</v>
      </c>
      <c r="E1899" s="116">
        <v>11156000</v>
      </c>
      <c r="F1899" s="116">
        <v>11193000</v>
      </c>
      <c r="G1899" s="116">
        <v>11187000</v>
      </c>
      <c r="H1899" s="102"/>
      <c r="I1899" s="152">
        <v>0</v>
      </c>
      <c r="J1899" s="152">
        <v>0</v>
      </c>
      <c r="K1899" s="152">
        <v>0</v>
      </c>
      <c r="M1899" s="120">
        <f>J1899*$AI$6/200</f>
        <v>0</v>
      </c>
      <c r="N1899" s="120">
        <f t="shared" si="1607"/>
        <v>0</v>
      </c>
      <c r="O1899" s="120">
        <f t="shared" si="1602"/>
        <v>-5000</v>
      </c>
      <c r="P1899" s="154">
        <f t="shared" si="1601"/>
        <v>-4.4674767691208004E-4</v>
      </c>
      <c r="Q1899" s="154">
        <f t="shared" si="1608"/>
        <v>5.5761050572750411E-3</v>
      </c>
    </row>
    <row r="1900" spans="1:18">
      <c r="A1900" s="102">
        <v>1899</v>
      </c>
      <c r="B1900" s="151" t="s">
        <v>1896</v>
      </c>
      <c r="C1900" s="150">
        <v>42640</v>
      </c>
      <c r="D1900" s="116">
        <v>11166000</v>
      </c>
      <c r="E1900" s="116">
        <v>11157000</v>
      </c>
      <c r="F1900" s="116">
        <v>11185000</v>
      </c>
      <c r="G1900" s="116">
        <v>11166000</v>
      </c>
      <c r="H1900" s="102"/>
      <c r="I1900" s="152">
        <v>0</v>
      </c>
      <c r="J1900" s="152">
        <v>0</v>
      </c>
      <c r="K1900" s="152">
        <v>0</v>
      </c>
      <c r="M1900" s="120">
        <f>J1900*$AI$6/200</f>
        <v>0</v>
      </c>
      <c r="N1900" s="120">
        <f t="shared" si="1607"/>
        <v>0</v>
      </c>
      <c r="O1900" s="120">
        <f t="shared" si="1602"/>
        <v>-21000</v>
      </c>
      <c r="P1900" s="154">
        <f t="shared" si="1601"/>
        <v>-1.8771788683293108E-3</v>
      </c>
      <c r="Q1900" s="154">
        <f t="shared" si="1608"/>
        <v>4.5902738224114772E-3</v>
      </c>
    </row>
    <row r="1901" spans="1:18">
      <c r="A1901" s="102">
        <v>1900</v>
      </c>
      <c r="B1901" s="151" t="s">
        <v>1895</v>
      </c>
      <c r="C1901" s="150">
        <v>42641</v>
      </c>
      <c r="D1901" s="116">
        <v>11145000</v>
      </c>
      <c r="E1901" s="116">
        <v>11135000</v>
      </c>
      <c r="F1901" s="116">
        <v>11164000</v>
      </c>
      <c r="G1901" s="116">
        <v>11145000</v>
      </c>
      <c r="H1901" s="102"/>
      <c r="I1901" s="153">
        <v>0</v>
      </c>
      <c r="J1901" s="153">
        <v>0</v>
      </c>
      <c r="K1901" s="153">
        <v>0</v>
      </c>
      <c r="M1901" s="120">
        <f>J1901*$AI$6/200</f>
        <v>0</v>
      </c>
      <c r="N1901" s="120">
        <f t="shared" si="1607"/>
        <v>0</v>
      </c>
      <c r="O1901" s="120">
        <f t="shared" si="1602"/>
        <v>-21000</v>
      </c>
      <c r="P1901" s="154">
        <f t="shared" si="1601"/>
        <v>-1.8807092960773778E-3</v>
      </c>
      <c r="Q1901" s="154">
        <f t="shared" si="1608"/>
        <v>-3.2136291838488675E-3</v>
      </c>
    </row>
    <row r="1902" spans="1:18">
      <c r="A1902" s="102">
        <v>1901</v>
      </c>
      <c r="B1902" s="151" t="s">
        <v>1894</v>
      </c>
      <c r="C1902" s="150">
        <v>42642</v>
      </c>
      <c r="D1902" s="116">
        <v>11151000</v>
      </c>
      <c r="E1902" s="116">
        <v>11136000</v>
      </c>
      <c r="F1902" s="116">
        <v>11153000</v>
      </c>
      <c r="G1902" s="116">
        <v>11151000</v>
      </c>
      <c r="H1902" s="102"/>
      <c r="I1902" s="116">
        <f t="shared" ref="I1902:I1965" si="1637">G1902*1.1</f>
        <v>12266100.000000002</v>
      </c>
      <c r="J1902" s="116">
        <f t="shared" ref="J1902:J1965" si="1638">G1902/3</f>
        <v>3717000</v>
      </c>
      <c r="K1902" s="120">
        <f t="shared" ref="K1902" si="1639">G2170</f>
        <v>12088000</v>
      </c>
      <c r="L1902" s="120">
        <f t="shared" ref="L1902" si="1640">K1902-I1902</f>
        <v>-178100.00000000186</v>
      </c>
      <c r="M1902" s="120">
        <f>J1902*$AI$6/200</f>
        <v>464625</v>
      </c>
      <c r="N1902" s="120">
        <f t="shared" si="1607"/>
        <v>286524.99999999814</v>
      </c>
      <c r="O1902" s="120">
        <f t="shared" si="1602"/>
        <v>6000</v>
      </c>
      <c r="P1902" s="154">
        <f t="shared" si="1601"/>
        <v>5.3835800807537008E-4</v>
      </c>
      <c r="Q1902" s="154">
        <f t="shared" si="1608"/>
        <v>-2.8625941485568469E-3</v>
      </c>
      <c r="R1902" s="102">
        <v>1</v>
      </c>
    </row>
    <row r="1903" spans="1:18">
      <c r="A1903" s="102">
        <v>1902</v>
      </c>
      <c r="B1903" s="151" t="s">
        <v>1893</v>
      </c>
      <c r="C1903" s="150">
        <v>42644</v>
      </c>
      <c r="D1903" s="116">
        <v>11156000</v>
      </c>
      <c r="E1903" s="116">
        <v>11137000</v>
      </c>
      <c r="F1903" s="116">
        <v>11160000</v>
      </c>
      <c r="G1903" s="116">
        <v>11156000</v>
      </c>
      <c r="H1903" s="102"/>
      <c r="I1903" s="152">
        <v>0</v>
      </c>
      <c r="J1903" s="152">
        <v>0</v>
      </c>
      <c r="K1903" s="152">
        <v>0</v>
      </c>
      <c r="M1903" s="120">
        <f>J1903*$AI$6/200</f>
        <v>0</v>
      </c>
      <c r="N1903" s="120">
        <f t="shared" si="1607"/>
        <v>0</v>
      </c>
      <c r="O1903" s="120">
        <f t="shared" si="1602"/>
        <v>5000</v>
      </c>
      <c r="P1903" s="154">
        <f t="shared" si="1601"/>
        <v>4.4839027889875349E-4</v>
      </c>
      <c r="Q1903" s="154">
        <f t="shared" si="1608"/>
        <v>-2.3242361404814766E-3</v>
      </c>
    </row>
    <row r="1904" spans="1:18">
      <c r="A1904" s="102">
        <v>1903</v>
      </c>
      <c r="B1904" s="151" t="s">
        <v>1892</v>
      </c>
      <c r="C1904" s="150">
        <v>42645</v>
      </c>
      <c r="D1904" s="116">
        <v>11168000</v>
      </c>
      <c r="E1904" s="116">
        <v>11147000</v>
      </c>
      <c r="F1904" s="116">
        <v>11170000</v>
      </c>
      <c r="G1904" s="116">
        <v>11168000</v>
      </c>
      <c r="H1904" s="102"/>
      <c r="I1904" s="152">
        <v>0</v>
      </c>
      <c r="J1904" s="152">
        <v>0</v>
      </c>
      <c r="K1904" s="152">
        <v>0</v>
      </c>
      <c r="M1904" s="120">
        <f>J1904*$AI$6/200</f>
        <v>0</v>
      </c>
      <c r="N1904" s="120">
        <f t="shared" si="1607"/>
        <v>0</v>
      </c>
      <c r="O1904" s="120">
        <f t="shared" si="1602"/>
        <v>12000</v>
      </c>
      <c r="P1904" s="154">
        <f t="shared" si="1601"/>
        <v>1.0756543564001434E-3</v>
      </c>
      <c r="Q1904" s="154">
        <f t="shared" si="1608"/>
        <v>-3.2178875543446444E-3</v>
      </c>
    </row>
    <row r="1905" spans="1:18">
      <c r="A1905" s="102">
        <v>1904</v>
      </c>
      <c r="B1905" s="151" t="s">
        <v>1891</v>
      </c>
      <c r="C1905" s="150">
        <v>42646</v>
      </c>
      <c r="D1905" s="116">
        <v>11160000</v>
      </c>
      <c r="E1905" s="116">
        <v>11155000</v>
      </c>
      <c r="F1905" s="116">
        <v>11183000</v>
      </c>
      <c r="G1905" s="116">
        <v>11160000</v>
      </c>
      <c r="H1905" s="102"/>
      <c r="I1905" s="152">
        <v>0</v>
      </c>
      <c r="J1905" s="152">
        <v>0</v>
      </c>
      <c r="K1905" s="152">
        <v>0</v>
      </c>
      <c r="M1905" s="120">
        <f>J1905*$AI$6/200</f>
        <v>0</v>
      </c>
      <c r="N1905" s="120">
        <f t="shared" si="1607"/>
        <v>0</v>
      </c>
      <c r="O1905" s="120">
        <f t="shared" si="1602"/>
        <v>-8000</v>
      </c>
      <c r="P1905" s="154">
        <f t="shared" si="1601"/>
        <v>-7.1633237822349568E-4</v>
      </c>
      <c r="Q1905" s="154">
        <f t="shared" si="1608"/>
        <v>-1.6954855210324217E-3</v>
      </c>
    </row>
    <row r="1906" spans="1:18">
      <c r="A1906" s="102">
        <v>1905</v>
      </c>
      <c r="B1906" s="151" t="s">
        <v>1890</v>
      </c>
      <c r="C1906" s="150">
        <v>42647</v>
      </c>
      <c r="D1906" s="116">
        <v>10907000</v>
      </c>
      <c r="E1906" s="116">
        <v>10889000</v>
      </c>
      <c r="F1906" s="116">
        <v>11150000</v>
      </c>
      <c r="G1906" s="116">
        <v>10907000</v>
      </c>
      <c r="H1906" s="102"/>
      <c r="I1906" s="153">
        <v>0</v>
      </c>
      <c r="J1906" s="153">
        <v>0</v>
      </c>
      <c r="K1906" s="153">
        <v>0</v>
      </c>
      <c r="M1906" s="120">
        <f>J1906*$AI$6/200</f>
        <v>0</v>
      </c>
      <c r="N1906" s="120">
        <f t="shared" si="1607"/>
        <v>0</v>
      </c>
      <c r="O1906" s="120">
        <f t="shared" si="1602"/>
        <v>-253000</v>
      </c>
      <c r="P1906" s="154">
        <f t="shared" si="1601"/>
        <v>-2.2670250896057349E-2</v>
      </c>
      <c r="Q1906" s="154">
        <f t="shared" si="1608"/>
        <v>-5.3463903092660649E-4</v>
      </c>
    </row>
    <row r="1907" spans="1:18">
      <c r="A1907" s="102">
        <v>1906</v>
      </c>
      <c r="B1907" s="151" t="s">
        <v>1889</v>
      </c>
      <c r="C1907" s="150">
        <v>42648</v>
      </c>
      <c r="D1907" s="116">
        <v>10875000</v>
      </c>
      <c r="E1907" s="116">
        <v>10837000</v>
      </c>
      <c r="F1907" s="116">
        <v>10930000</v>
      </c>
      <c r="G1907" s="116">
        <v>10875000</v>
      </c>
      <c r="H1907" s="102"/>
      <c r="I1907" s="116">
        <f t="shared" ref="I1907:I1970" si="1641">G1907*1.1</f>
        <v>11962500.000000002</v>
      </c>
      <c r="J1907" s="116">
        <f t="shared" ref="J1907:J1970" si="1642">G1907/3</f>
        <v>3625000</v>
      </c>
      <c r="K1907" s="120">
        <f t="shared" ref="K1907" si="1643">G2175</f>
        <v>12122000</v>
      </c>
      <c r="L1907" s="120">
        <f t="shared" ref="L1907" si="1644">K1907-I1907</f>
        <v>159499.99999999814</v>
      </c>
      <c r="M1907" s="120">
        <f>J1907*$AI$6/200</f>
        <v>453125</v>
      </c>
      <c r="N1907" s="120">
        <f t="shared" si="1607"/>
        <v>612624.99999999814</v>
      </c>
      <c r="O1907" s="120">
        <f t="shared" si="1602"/>
        <v>-32000</v>
      </c>
      <c r="P1907" s="154">
        <f t="shared" si="1601"/>
        <v>-2.9338956633354727E-3</v>
      </c>
      <c r="Q1907" s="154">
        <f t="shared" si="1608"/>
        <v>-2.1324180630906579E-2</v>
      </c>
      <c r="R1907" s="102">
        <v>1</v>
      </c>
    </row>
    <row r="1908" spans="1:18">
      <c r="A1908" s="102">
        <v>1907</v>
      </c>
      <c r="B1908" s="151" t="s">
        <v>1888</v>
      </c>
      <c r="C1908" s="150">
        <v>42649</v>
      </c>
      <c r="D1908" s="116">
        <v>10833000</v>
      </c>
      <c r="E1908" s="116">
        <v>10821000</v>
      </c>
      <c r="F1908" s="116">
        <v>10894000</v>
      </c>
      <c r="G1908" s="116">
        <v>10833000</v>
      </c>
      <c r="H1908" s="102"/>
      <c r="I1908" s="152">
        <v>0</v>
      </c>
      <c r="J1908" s="152">
        <v>0</v>
      </c>
      <c r="K1908" s="152">
        <v>0</v>
      </c>
      <c r="M1908" s="120">
        <f>J1908*$AI$6/200</f>
        <v>0</v>
      </c>
      <c r="N1908" s="120">
        <f t="shared" si="1607"/>
        <v>0</v>
      </c>
      <c r="O1908" s="120">
        <f t="shared" si="1602"/>
        <v>-42000</v>
      </c>
      <c r="P1908" s="154">
        <f t="shared" si="1601"/>
        <v>-3.8620689655172414E-3</v>
      </c>
      <c r="Q1908" s="154">
        <f t="shared" si="1608"/>
        <v>-2.479643430231742E-2</v>
      </c>
    </row>
    <row r="1909" spans="1:18">
      <c r="A1909" s="102">
        <v>1908</v>
      </c>
      <c r="B1909" s="151" t="s">
        <v>1887</v>
      </c>
      <c r="C1909" s="150">
        <v>42651</v>
      </c>
      <c r="D1909" s="116">
        <v>10828000</v>
      </c>
      <c r="E1909" s="116">
        <v>10825000</v>
      </c>
      <c r="F1909" s="116">
        <v>10835000</v>
      </c>
      <c r="G1909" s="116">
        <v>10828000</v>
      </c>
      <c r="H1909" s="102"/>
      <c r="I1909" s="152">
        <v>0</v>
      </c>
      <c r="J1909" s="152">
        <v>0</v>
      </c>
      <c r="K1909" s="152">
        <v>0</v>
      </c>
      <c r="M1909" s="120">
        <f>J1909*$AI$6/200</f>
        <v>0</v>
      </c>
      <c r="N1909" s="120">
        <f t="shared" si="1607"/>
        <v>0</v>
      </c>
      <c r="O1909" s="120">
        <f t="shared" si="1602"/>
        <v>-5000</v>
      </c>
      <c r="P1909" s="154">
        <f t="shared" si="1601"/>
        <v>-4.6155266315886642E-4</v>
      </c>
      <c r="Q1909" s="154">
        <f t="shared" si="1608"/>
        <v>-2.9106893546733417E-2</v>
      </c>
    </row>
    <row r="1910" spans="1:18">
      <c r="A1910" s="102">
        <v>1909</v>
      </c>
      <c r="B1910" s="151" t="s">
        <v>1886</v>
      </c>
      <c r="C1910" s="150">
        <v>42652</v>
      </c>
      <c r="D1910" s="116">
        <v>10835000</v>
      </c>
      <c r="E1910" s="116">
        <v>10822000</v>
      </c>
      <c r="F1910" s="116">
        <v>10840000</v>
      </c>
      <c r="G1910" s="116">
        <v>10835000</v>
      </c>
      <c r="H1910" s="102"/>
      <c r="I1910" s="152">
        <v>0</v>
      </c>
      <c r="J1910" s="152">
        <v>0</v>
      </c>
      <c r="K1910" s="152">
        <v>0</v>
      </c>
      <c r="M1910" s="120">
        <f>J1910*$AI$6/200</f>
        <v>0</v>
      </c>
      <c r="N1910" s="120">
        <f t="shared" si="1607"/>
        <v>0</v>
      </c>
      <c r="O1910" s="120">
        <f t="shared" si="1602"/>
        <v>7000</v>
      </c>
      <c r="P1910" s="154">
        <f t="shared" si="1601"/>
        <v>6.4647210934613961E-4</v>
      </c>
      <c r="Q1910" s="154">
        <f t="shared" si="1608"/>
        <v>-3.0644100566292423E-2</v>
      </c>
    </row>
    <row r="1911" spans="1:18">
      <c r="A1911" s="102">
        <v>1910</v>
      </c>
      <c r="B1911" s="151" t="s">
        <v>1885</v>
      </c>
      <c r="C1911" s="150">
        <v>42653</v>
      </c>
      <c r="D1911" s="116">
        <v>10848000</v>
      </c>
      <c r="E1911" s="116">
        <v>10845000</v>
      </c>
      <c r="F1911" s="116">
        <v>10864000</v>
      </c>
      <c r="G1911" s="116">
        <v>10848000</v>
      </c>
      <c r="H1911" s="102"/>
      <c r="I1911" s="153">
        <v>0</v>
      </c>
      <c r="J1911" s="153">
        <v>0</v>
      </c>
      <c r="K1911" s="153">
        <v>0</v>
      </c>
      <c r="M1911" s="120">
        <f>J1911*$AI$6/200</f>
        <v>0</v>
      </c>
      <c r="N1911" s="120">
        <f t="shared" si="1607"/>
        <v>0</v>
      </c>
      <c r="O1911" s="120">
        <f t="shared" si="1602"/>
        <v>13000</v>
      </c>
      <c r="P1911" s="154">
        <f t="shared" si="1601"/>
        <v>1.1998154130133825E-3</v>
      </c>
      <c r="Q1911" s="154">
        <f t="shared" si="1608"/>
        <v>-2.928129607872279E-2</v>
      </c>
    </row>
    <row r="1912" spans="1:18">
      <c r="A1912" s="102">
        <v>1911</v>
      </c>
      <c r="B1912" s="151" t="s">
        <v>1884</v>
      </c>
      <c r="C1912" s="150">
        <v>42654</v>
      </c>
      <c r="D1912" s="116">
        <v>10851000</v>
      </c>
      <c r="E1912" s="116">
        <v>10851000</v>
      </c>
      <c r="F1912" s="116">
        <v>10851000</v>
      </c>
      <c r="G1912" s="116">
        <v>10851000</v>
      </c>
      <c r="H1912" s="102"/>
      <c r="I1912" s="116">
        <f t="shared" ref="I1912:I1975" si="1645">G1912*1.1</f>
        <v>11936100.000000002</v>
      </c>
      <c r="J1912" s="116">
        <f t="shared" ref="J1912:J1975" si="1646">G1912/3</f>
        <v>3617000</v>
      </c>
      <c r="K1912" s="120">
        <f t="shared" ref="K1912" si="1647">G2180</f>
        <v>12228000</v>
      </c>
      <c r="L1912" s="120">
        <f t="shared" ref="L1912" si="1648">K1912-I1912</f>
        <v>291899.99999999814</v>
      </c>
      <c r="M1912" s="120">
        <f>J1912*$AI$6/200</f>
        <v>452125</v>
      </c>
      <c r="N1912" s="120">
        <f t="shared" si="1607"/>
        <v>744024.99999999814</v>
      </c>
      <c r="O1912" s="120">
        <f t="shared" si="1602"/>
        <v>3000</v>
      </c>
      <c r="P1912" s="154">
        <f t="shared" si="1601"/>
        <v>2.7654867256637168E-4</v>
      </c>
      <c r="Q1912" s="154">
        <f t="shared" si="1608"/>
        <v>-5.4112297696520591E-3</v>
      </c>
      <c r="R1912" s="102">
        <v>1</v>
      </c>
    </row>
    <row r="1913" spans="1:18">
      <c r="A1913" s="102">
        <v>1912</v>
      </c>
      <c r="B1913" s="151" t="s">
        <v>1883</v>
      </c>
      <c r="C1913" s="150">
        <v>42655</v>
      </c>
      <c r="D1913" s="116">
        <v>10835000</v>
      </c>
      <c r="E1913" s="116">
        <v>10830000</v>
      </c>
      <c r="F1913" s="116">
        <v>10835000</v>
      </c>
      <c r="G1913" s="116">
        <v>10835000</v>
      </c>
      <c r="H1913" s="102"/>
      <c r="I1913" s="152">
        <v>0</v>
      </c>
      <c r="J1913" s="152">
        <v>0</v>
      </c>
      <c r="K1913" s="152">
        <v>0</v>
      </c>
      <c r="M1913" s="120">
        <f>J1913*$AI$6/200</f>
        <v>0</v>
      </c>
      <c r="N1913" s="120">
        <f t="shared" si="1607"/>
        <v>0</v>
      </c>
      <c r="O1913" s="120">
        <f t="shared" si="1602"/>
        <v>-16000</v>
      </c>
      <c r="P1913" s="154">
        <f t="shared" si="1601"/>
        <v>-1.4745184775596719E-3</v>
      </c>
      <c r="Q1913" s="154">
        <f t="shared" si="1608"/>
        <v>-2.2007854337502135E-3</v>
      </c>
    </row>
    <row r="1914" spans="1:18">
      <c r="A1914" s="102">
        <v>1913</v>
      </c>
      <c r="B1914" s="151" t="s">
        <v>1882</v>
      </c>
      <c r="C1914" s="150">
        <v>42656</v>
      </c>
      <c r="D1914" s="116">
        <v>10852000</v>
      </c>
      <c r="E1914" s="116">
        <v>10836000</v>
      </c>
      <c r="F1914" s="116">
        <v>10860000</v>
      </c>
      <c r="G1914" s="116">
        <v>10852000</v>
      </c>
      <c r="H1914" s="102"/>
      <c r="I1914" s="152">
        <v>0</v>
      </c>
      <c r="J1914" s="152">
        <v>0</v>
      </c>
      <c r="K1914" s="152">
        <v>0</v>
      </c>
      <c r="M1914" s="120">
        <f>J1914*$AI$6/200</f>
        <v>0</v>
      </c>
      <c r="N1914" s="120">
        <f t="shared" si="1607"/>
        <v>0</v>
      </c>
      <c r="O1914" s="120">
        <f t="shared" si="1602"/>
        <v>17000</v>
      </c>
      <c r="P1914" s="154">
        <f t="shared" si="1601"/>
        <v>1.5689893862482695E-3</v>
      </c>
      <c r="Q1914" s="154">
        <f t="shared" si="1608"/>
        <v>1.867650542073556E-4</v>
      </c>
    </row>
    <row r="1915" spans="1:18">
      <c r="A1915" s="102">
        <v>1914</v>
      </c>
      <c r="B1915" s="151" t="s">
        <v>1881</v>
      </c>
      <c r="C1915" s="150">
        <v>42658</v>
      </c>
      <c r="D1915" s="116">
        <v>10838000</v>
      </c>
      <c r="E1915" s="116">
        <v>10812000</v>
      </c>
      <c r="F1915" s="116">
        <v>10850000</v>
      </c>
      <c r="G1915" s="116">
        <v>10838000</v>
      </c>
      <c r="H1915" s="102"/>
      <c r="I1915" s="152">
        <v>0</v>
      </c>
      <c r="J1915" s="152">
        <v>0</v>
      </c>
      <c r="K1915" s="152">
        <v>0</v>
      </c>
      <c r="M1915" s="120">
        <f>J1915*$AI$6/200</f>
        <v>0</v>
      </c>
      <c r="N1915" s="120">
        <f t="shared" si="1607"/>
        <v>0</v>
      </c>
      <c r="O1915" s="120">
        <f t="shared" si="1602"/>
        <v>-14000</v>
      </c>
      <c r="P1915" s="154">
        <f t="shared" si="1601"/>
        <v>-1.2900847769996315E-3</v>
      </c>
      <c r="Q1915" s="154">
        <f t="shared" si="1608"/>
        <v>2.2173071036144915E-3</v>
      </c>
    </row>
    <row r="1916" spans="1:18">
      <c r="A1916" s="102">
        <v>1915</v>
      </c>
      <c r="B1916" s="151" t="s">
        <v>1880</v>
      </c>
      <c r="C1916" s="150">
        <v>42659</v>
      </c>
      <c r="D1916" s="116">
        <v>10839000</v>
      </c>
      <c r="E1916" s="116">
        <v>10825000</v>
      </c>
      <c r="F1916" s="116">
        <v>10843000</v>
      </c>
      <c r="G1916" s="116">
        <v>10839000</v>
      </c>
      <c r="H1916" s="102"/>
      <c r="I1916" s="153">
        <v>0</v>
      </c>
      <c r="J1916" s="153">
        <v>0</v>
      </c>
      <c r="K1916" s="153">
        <v>0</v>
      </c>
      <c r="M1916" s="120">
        <f>J1916*$AI$6/200</f>
        <v>0</v>
      </c>
      <c r="N1916" s="120">
        <f t="shared" si="1607"/>
        <v>0</v>
      </c>
      <c r="O1916" s="120">
        <f t="shared" si="1602"/>
        <v>1000</v>
      </c>
      <c r="P1916" s="154">
        <f t="shared" si="1601"/>
        <v>9.2267946115519469E-5</v>
      </c>
      <c r="Q1916" s="154">
        <f t="shared" si="1608"/>
        <v>2.8075021726872034E-4</v>
      </c>
    </row>
    <row r="1917" spans="1:18">
      <c r="A1917" s="102">
        <v>1916</v>
      </c>
      <c r="B1917" s="151" t="s">
        <v>1879</v>
      </c>
      <c r="C1917" s="150">
        <v>42660</v>
      </c>
      <c r="D1917" s="116">
        <v>10883000</v>
      </c>
      <c r="E1917" s="116">
        <v>10839000</v>
      </c>
      <c r="F1917" s="116">
        <v>10883000</v>
      </c>
      <c r="G1917" s="116">
        <v>10883000</v>
      </c>
      <c r="H1917" s="102"/>
      <c r="I1917" s="116">
        <f t="shared" ref="I1917:I1980" si="1649">G1917*1.1</f>
        <v>11971300.000000002</v>
      </c>
      <c r="J1917" s="116">
        <f t="shared" ref="J1917:J1980" si="1650">G1917/3</f>
        <v>3627666.6666666665</v>
      </c>
      <c r="K1917" s="120">
        <f t="shared" ref="K1917" si="1651">G2185</f>
        <v>12579000</v>
      </c>
      <c r="L1917" s="120">
        <f t="shared" ref="L1917" si="1652">K1917-I1917</f>
        <v>607699.99999999814</v>
      </c>
      <c r="M1917" s="120">
        <f>J1917*$AI$6/200</f>
        <v>453458.33333333326</v>
      </c>
      <c r="N1917" s="120">
        <f t="shared" si="1607"/>
        <v>1061158.3333333314</v>
      </c>
      <c r="O1917" s="120">
        <f t="shared" si="1602"/>
        <v>44000</v>
      </c>
      <c r="P1917" s="154">
        <f t="shared" si="1601"/>
        <v>4.0594150751914384E-3</v>
      </c>
      <c r="Q1917" s="154">
        <f t="shared" si="1608"/>
        <v>-8.2679724962914265E-4</v>
      </c>
      <c r="R1917" s="102">
        <v>1</v>
      </c>
    </row>
    <row r="1918" spans="1:18">
      <c r="A1918" s="102">
        <v>1917</v>
      </c>
      <c r="B1918" s="151" t="s">
        <v>1878</v>
      </c>
      <c r="C1918" s="150">
        <v>42661</v>
      </c>
      <c r="D1918" s="116">
        <v>10927000</v>
      </c>
      <c r="E1918" s="116">
        <v>10880000</v>
      </c>
      <c r="F1918" s="116">
        <v>10936000</v>
      </c>
      <c r="G1918" s="116">
        <v>10927000</v>
      </c>
      <c r="H1918" s="102"/>
      <c r="I1918" s="152">
        <v>0</v>
      </c>
      <c r="J1918" s="152">
        <v>0</v>
      </c>
      <c r="K1918" s="152">
        <v>0</v>
      </c>
      <c r="M1918" s="120">
        <f>J1918*$AI$6/200</f>
        <v>0</v>
      </c>
      <c r="N1918" s="120">
        <f t="shared" si="1607"/>
        <v>0</v>
      </c>
      <c r="O1918" s="120">
        <f t="shared" si="1602"/>
        <v>44000</v>
      </c>
      <c r="P1918" s="154">
        <f t="shared" si="1601"/>
        <v>4.0430028484792794E-3</v>
      </c>
      <c r="Q1918" s="154">
        <f t="shared" si="1608"/>
        <v>2.9560691529959241E-3</v>
      </c>
    </row>
    <row r="1919" spans="1:18">
      <c r="A1919" s="102">
        <v>1918</v>
      </c>
      <c r="B1919" s="151" t="s">
        <v>1877</v>
      </c>
      <c r="C1919" s="150">
        <v>42662</v>
      </c>
      <c r="D1919" s="116">
        <v>10923000</v>
      </c>
      <c r="E1919" s="116">
        <v>10919000</v>
      </c>
      <c r="F1919" s="116">
        <v>10968000</v>
      </c>
      <c r="G1919" s="116">
        <v>10923000</v>
      </c>
      <c r="H1919" s="102"/>
      <c r="I1919" s="152">
        <v>0</v>
      </c>
      <c r="J1919" s="152">
        <v>0</v>
      </c>
      <c r="K1919" s="152">
        <v>0</v>
      </c>
      <c r="M1919" s="120">
        <f>J1919*$AI$6/200</f>
        <v>0</v>
      </c>
      <c r="N1919" s="120">
        <f t="shared" si="1607"/>
        <v>0</v>
      </c>
      <c r="O1919" s="120">
        <f t="shared" si="1602"/>
        <v>-4000</v>
      </c>
      <c r="P1919" s="154">
        <f t="shared" si="1601"/>
        <v>-3.6606570879472864E-4</v>
      </c>
      <c r="Q1919" s="154">
        <f t="shared" si="1608"/>
        <v>8.4735904790348756E-3</v>
      </c>
    </row>
    <row r="1920" spans="1:18">
      <c r="A1920" s="102">
        <v>1919</v>
      </c>
      <c r="B1920" s="151" t="s">
        <v>1876</v>
      </c>
      <c r="C1920" s="150">
        <v>42663</v>
      </c>
      <c r="D1920" s="116">
        <v>10944000</v>
      </c>
      <c r="E1920" s="116">
        <v>10928000</v>
      </c>
      <c r="F1920" s="116">
        <v>10963000</v>
      </c>
      <c r="G1920" s="116">
        <v>10944000</v>
      </c>
      <c r="H1920" s="102"/>
      <c r="I1920" s="152">
        <v>0</v>
      </c>
      <c r="J1920" s="152">
        <v>0</v>
      </c>
      <c r="K1920" s="152">
        <v>0</v>
      </c>
      <c r="M1920" s="120">
        <f>J1920*$AI$6/200</f>
        <v>0</v>
      </c>
      <c r="N1920" s="120">
        <f t="shared" si="1607"/>
        <v>0</v>
      </c>
      <c r="O1920" s="120">
        <f t="shared" si="1602"/>
        <v>21000</v>
      </c>
      <c r="P1920" s="154">
        <f t="shared" si="1601"/>
        <v>1.9225487503433123E-3</v>
      </c>
      <c r="Q1920" s="154">
        <f t="shared" si="1608"/>
        <v>6.5385353839918781E-3</v>
      </c>
    </row>
    <row r="1921" spans="1:18">
      <c r="A1921" s="102">
        <v>1920</v>
      </c>
      <c r="B1921" s="151" t="s">
        <v>1875</v>
      </c>
      <c r="C1921" s="150">
        <v>42665</v>
      </c>
      <c r="D1921" s="116">
        <v>10964000</v>
      </c>
      <c r="E1921" s="116">
        <v>10936000</v>
      </c>
      <c r="F1921" s="116">
        <v>10968000</v>
      </c>
      <c r="G1921" s="116">
        <v>10964000</v>
      </c>
      <c r="H1921" s="102"/>
      <c r="I1921" s="153">
        <v>0</v>
      </c>
      <c r="J1921" s="153">
        <v>0</v>
      </c>
      <c r="K1921" s="153">
        <v>0</v>
      </c>
      <c r="M1921" s="120">
        <f>J1921*$AI$6/200</f>
        <v>0</v>
      </c>
      <c r="N1921" s="120">
        <f t="shared" si="1607"/>
        <v>0</v>
      </c>
      <c r="O1921" s="120">
        <f t="shared" si="1602"/>
        <v>20000</v>
      </c>
      <c r="P1921" s="154">
        <f t="shared" si="1601"/>
        <v>1.827485380116959E-3</v>
      </c>
      <c r="Q1921" s="154">
        <f t="shared" si="1608"/>
        <v>9.7511689113348211E-3</v>
      </c>
    </row>
    <row r="1922" spans="1:18">
      <c r="A1922" s="102">
        <v>1921</v>
      </c>
      <c r="B1922" s="151" t="s">
        <v>1874</v>
      </c>
      <c r="C1922" s="150">
        <v>42666</v>
      </c>
      <c r="D1922" s="116">
        <v>10974000</v>
      </c>
      <c r="E1922" s="116">
        <v>10948000</v>
      </c>
      <c r="F1922" s="116">
        <v>10981000</v>
      </c>
      <c r="G1922" s="116">
        <v>10974000</v>
      </c>
      <c r="H1922" s="102"/>
      <c r="I1922" s="116">
        <f t="shared" ref="I1922:I1985" si="1653">G1922*1.1</f>
        <v>12071400.000000002</v>
      </c>
      <c r="J1922" s="116">
        <f t="shared" ref="J1922:J1985" si="1654">G1922/3</f>
        <v>3658000</v>
      </c>
      <c r="K1922" s="120">
        <f t="shared" ref="K1922" si="1655">G2190</f>
        <v>12572000</v>
      </c>
      <c r="L1922" s="120">
        <f t="shared" ref="L1922" si="1656">K1922-I1922</f>
        <v>500599.99999999814</v>
      </c>
      <c r="M1922" s="120">
        <f>J1922*$AI$6/200</f>
        <v>457250</v>
      </c>
      <c r="N1922" s="120">
        <f t="shared" si="1607"/>
        <v>957849.99999999814</v>
      </c>
      <c r="O1922" s="120">
        <f t="shared" si="1602"/>
        <v>10000</v>
      </c>
      <c r="P1922" s="154">
        <f t="shared" si="1601"/>
        <v>9.1207588471360818E-4</v>
      </c>
      <c r="Q1922" s="154">
        <f t="shared" si="1608"/>
        <v>1.1486386345336261E-2</v>
      </c>
      <c r="R1922" s="102">
        <v>1</v>
      </c>
    </row>
    <row r="1923" spans="1:18">
      <c r="A1923" s="102">
        <v>1922</v>
      </c>
      <c r="B1923" s="151" t="s">
        <v>1873</v>
      </c>
      <c r="C1923" s="150">
        <v>42667</v>
      </c>
      <c r="D1923" s="116">
        <v>11029000</v>
      </c>
      <c r="E1923" s="116">
        <v>10966000</v>
      </c>
      <c r="F1923" s="116">
        <v>11046000</v>
      </c>
      <c r="G1923" s="116">
        <v>11029000</v>
      </c>
      <c r="H1923" s="102"/>
      <c r="I1923" s="152">
        <v>0</v>
      </c>
      <c r="J1923" s="152">
        <v>0</v>
      </c>
      <c r="K1923" s="152">
        <v>0</v>
      </c>
      <c r="M1923" s="120">
        <f>J1923*$AI$6/200</f>
        <v>0</v>
      </c>
      <c r="N1923" s="120">
        <f t="shared" si="1607"/>
        <v>0</v>
      </c>
      <c r="O1923" s="120">
        <f t="shared" si="1602"/>
        <v>55000</v>
      </c>
      <c r="P1923" s="154">
        <f t="shared" ref="P1923:P1986" si="1657">O1923/G1922</f>
        <v>5.011846181884454E-3</v>
      </c>
      <c r="Q1923" s="154">
        <f t="shared" si="1608"/>
        <v>8.3390471548584304E-3</v>
      </c>
    </row>
    <row r="1924" spans="1:18">
      <c r="A1924" s="102">
        <v>1923</v>
      </c>
      <c r="B1924" s="151" t="s">
        <v>1872</v>
      </c>
      <c r="C1924" s="150">
        <v>42668</v>
      </c>
      <c r="D1924" s="116">
        <v>11107000</v>
      </c>
      <c r="E1924" s="116">
        <v>11035000</v>
      </c>
      <c r="F1924" s="116">
        <v>11110000</v>
      </c>
      <c r="G1924" s="116">
        <v>11107000</v>
      </c>
      <c r="H1924" s="102"/>
      <c r="I1924" s="152">
        <v>0</v>
      </c>
      <c r="J1924" s="152">
        <v>0</v>
      </c>
      <c r="K1924" s="152">
        <v>0</v>
      </c>
      <c r="M1924" s="120">
        <f>J1924*$AI$6/200</f>
        <v>0</v>
      </c>
      <c r="N1924" s="120">
        <f t="shared" si="1607"/>
        <v>0</v>
      </c>
      <c r="O1924" s="120">
        <f t="shared" ref="O1924:O1987" si="1658">G1924-G1923</f>
        <v>78000</v>
      </c>
      <c r="P1924" s="154">
        <f t="shared" si="1657"/>
        <v>7.0722640311904981E-3</v>
      </c>
      <c r="Q1924" s="154">
        <f t="shared" si="1608"/>
        <v>9.3078904882636058E-3</v>
      </c>
    </row>
    <row r="1925" spans="1:18">
      <c r="A1925" s="102">
        <v>1924</v>
      </c>
      <c r="B1925" s="151" t="s">
        <v>1871</v>
      </c>
      <c r="C1925" s="150">
        <v>42669</v>
      </c>
      <c r="D1925" s="116">
        <v>11088000</v>
      </c>
      <c r="E1925" s="116">
        <v>11064000</v>
      </c>
      <c r="F1925" s="116">
        <v>11164000</v>
      </c>
      <c r="G1925" s="116">
        <v>11088000</v>
      </c>
      <c r="H1925" s="102"/>
      <c r="I1925" s="152">
        <v>0</v>
      </c>
      <c r="J1925" s="152">
        <v>0</v>
      </c>
      <c r="K1925" s="152">
        <v>0</v>
      </c>
      <c r="M1925" s="120">
        <f>J1925*$AI$6/200</f>
        <v>0</v>
      </c>
      <c r="N1925" s="120">
        <f t="shared" si="1607"/>
        <v>0</v>
      </c>
      <c r="O1925" s="120">
        <f t="shared" si="1658"/>
        <v>-19000</v>
      </c>
      <c r="P1925" s="154">
        <f t="shared" si="1657"/>
        <v>-1.7106329341856487E-3</v>
      </c>
      <c r="Q1925" s="154">
        <f t="shared" si="1608"/>
        <v>1.6746220228248829E-2</v>
      </c>
    </row>
    <row r="1926" spans="1:18">
      <c r="A1926" s="102">
        <v>1925</v>
      </c>
      <c r="B1926" s="151" t="s">
        <v>1870</v>
      </c>
      <c r="C1926" s="150">
        <v>42670</v>
      </c>
      <c r="D1926" s="116">
        <v>11096000</v>
      </c>
      <c r="E1926" s="116">
        <v>11037000</v>
      </c>
      <c r="F1926" s="116">
        <v>11099000</v>
      </c>
      <c r="G1926" s="116">
        <v>11096000</v>
      </c>
      <c r="H1926" s="102"/>
      <c r="I1926" s="153">
        <v>0</v>
      </c>
      <c r="J1926" s="153">
        <v>0</v>
      </c>
      <c r="K1926" s="153">
        <v>0</v>
      </c>
      <c r="M1926" s="120">
        <f>J1926*$AI$6/200</f>
        <v>0</v>
      </c>
      <c r="N1926" s="120">
        <f t="shared" si="1607"/>
        <v>0</v>
      </c>
      <c r="O1926" s="120">
        <f t="shared" si="1658"/>
        <v>8000</v>
      </c>
      <c r="P1926" s="154">
        <f t="shared" si="1657"/>
        <v>7.215007215007215E-4</v>
      </c>
      <c r="Q1926" s="154">
        <f t="shared" si="1608"/>
        <v>1.311303854371987E-2</v>
      </c>
    </row>
    <row r="1927" spans="1:18">
      <c r="A1927" s="102">
        <v>1926</v>
      </c>
      <c r="B1927" s="151" t="s">
        <v>1869</v>
      </c>
      <c r="C1927" s="150">
        <v>42672</v>
      </c>
      <c r="D1927" s="116">
        <v>11101000</v>
      </c>
      <c r="E1927" s="116">
        <v>11088000</v>
      </c>
      <c r="F1927" s="116">
        <v>11145000</v>
      </c>
      <c r="G1927" s="116">
        <v>11101000</v>
      </c>
      <c r="H1927" s="102"/>
      <c r="I1927" s="116">
        <f t="shared" ref="I1927:I1990" si="1659">G1927*1.1</f>
        <v>12211100.000000002</v>
      </c>
      <c r="J1927" s="116">
        <f t="shared" ref="J1927:J1990" si="1660">G1927/3</f>
        <v>3700333.3333333335</v>
      </c>
      <c r="K1927" s="120">
        <f t="shared" ref="K1927" si="1661">G2195</f>
        <v>12443000</v>
      </c>
      <c r="L1927" s="120">
        <f t="shared" ref="L1927" si="1662">K1927-I1927</f>
        <v>231899.99999999814</v>
      </c>
      <c r="M1927" s="120">
        <f>J1927*$AI$6/200</f>
        <v>462541.66666666674</v>
      </c>
      <c r="N1927" s="120">
        <f t="shared" si="1607"/>
        <v>694441.66666666488</v>
      </c>
      <c r="O1927" s="120">
        <f t="shared" si="1658"/>
        <v>5000</v>
      </c>
      <c r="P1927" s="154">
        <f t="shared" si="1657"/>
        <v>4.5061283345349673E-4</v>
      </c>
      <c r="Q1927" s="154">
        <f t="shared" si="1608"/>
        <v>1.2007053885103633E-2</v>
      </c>
      <c r="R1927" s="102">
        <v>1</v>
      </c>
    </row>
    <row r="1928" spans="1:18">
      <c r="A1928" s="102">
        <v>1927</v>
      </c>
      <c r="B1928" s="151" t="s">
        <v>1868</v>
      </c>
      <c r="C1928" s="150">
        <v>42673</v>
      </c>
      <c r="D1928" s="116">
        <v>11183000</v>
      </c>
      <c r="E1928" s="116">
        <v>11103000</v>
      </c>
      <c r="F1928" s="116">
        <v>11186000</v>
      </c>
      <c r="G1928" s="116">
        <v>11183000</v>
      </c>
      <c r="H1928" s="102"/>
      <c r="I1928" s="152">
        <v>0</v>
      </c>
      <c r="J1928" s="152">
        <v>0</v>
      </c>
      <c r="K1928" s="152">
        <v>0</v>
      </c>
      <c r="M1928" s="120">
        <f>J1928*$AI$6/200</f>
        <v>0</v>
      </c>
      <c r="N1928" s="120">
        <f t="shared" ref="N1928:N1991" si="1663">L1928+M1928</f>
        <v>0</v>
      </c>
      <c r="O1928" s="120">
        <f t="shared" si="1658"/>
        <v>82000</v>
      </c>
      <c r="P1928" s="154">
        <f t="shared" si="1657"/>
        <v>7.3867219169444194E-3</v>
      </c>
      <c r="Q1928" s="154">
        <f t="shared" ref="Q1928:Q1991" si="1664">SUM(P1923:P1927)</f>
        <v>1.1545590833843522E-2</v>
      </c>
    </row>
    <row r="1929" spans="1:18">
      <c r="A1929" s="102">
        <v>1928</v>
      </c>
      <c r="B1929" s="151" t="s">
        <v>1867</v>
      </c>
      <c r="C1929" s="150">
        <v>42674</v>
      </c>
      <c r="D1929" s="116">
        <v>11117000</v>
      </c>
      <c r="E1929" s="116">
        <v>11100000</v>
      </c>
      <c r="F1929" s="116">
        <v>11180000</v>
      </c>
      <c r="G1929" s="116">
        <v>11117000</v>
      </c>
      <c r="H1929" s="102"/>
      <c r="I1929" s="152">
        <v>0</v>
      </c>
      <c r="J1929" s="152">
        <v>0</v>
      </c>
      <c r="K1929" s="152">
        <v>0</v>
      </c>
      <c r="M1929" s="120">
        <f>J1929*$AI$6/200</f>
        <v>0</v>
      </c>
      <c r="N1929" s="120">
        <f t="shared" si="1663"/>
        <v>0</v>
      </c>
      <c r="O1929" s="120">
        <f t="shared" si="1658"/>
        <v>-66000</v>
      </c>
      <c r="P1929" s="154">
        <f t="shared" si="1657"/>
        <v>-5.9018152552982204E-3</v>
      </c>
      <c r="Q1929" s="154">
        <f t="shared" si="1664"/>
        <v>1.3920466568903486E-2</v>
      </c>
    </row>
    <row r="1930" spans="1:18">
      <c r="A1930" s="102">
        <v>1929</v>
      </c>
      <c r="B1930" s="151" t="s">
        <v>1866</v>
      </c>
      <c r="C1930" s="150">
        <v>42675</v>
      </c>
      <c r="D1930" s="116">
        <v>11179000</v>
      </c>
      <c r="E1930" s="116">
        <v>11122000</v>
      </c>
      <c r="F1930" s="116">
        <v>11186000</v>
      </c>
      <c r="G1930" s="116">
        <v>11179000</v>
      </c>
      <c r="H1930" s="102"/>
      <c r="I1930" s="152">
        <v>0</v>
      </c>
      <c r="J1930" s="152">
        <v>0</v>
      </c>
      <c r="K1930" s="152">
        <v>0</v>
      </c>
      <c r="M1930" s="120">
        <f>J1930*$AI$6/200</f>
        <v>0</v>
      </c>
      <c r="N1930" s="120">
        <f t="shared" si="1663"/>
        <v>0</v>
      </c>
      <c r="O1930" s="120">
        <f t="shared" si="1658"/>
        <v>62000</v>
      </c>
      <c r="P1930" s="154">
        <f t="shared" si="1657"/>
        <v>5.5770441665917063E-3</v>
      </c>
      <c r="Q1930" s="154">
        <f t="shared" si="1664"/>
        <v>9.4638728241476858E-4</v>
      </c>
    </row>
    <row r="1931" spans="1:18">
      <c r="A1931" s="102">
        <v>1930</v>
      </c>
      <c r="B1931" s="151" t="s">
        <v>1865</v>
      </c>
      <c r="C1931" s="150">
        <v>42676</v>
      </c>
      <c r="D1931" s="116">
        <v>11271000</v>
      </c>
      <c r="E1931" s="116">
        <v>11202000</v>
      </c>
      <c r="F1931" s="116">
        <v>11281000</v>
      </c>
      <c r="G1931" s="116">
        <v>11271000</v>
      </c>
      <c r="H1931" s="102"/>
      <c r="I1931" s="153">
        <v>0</v>
      </c>
      <c r="J1931" s="153">
        <v>0</v>
      </c>
      <c r="K1931" s="153">
        <v>0</v>
      </c>
      <c r="M1931" s="120">
        <f>J1931*$AI$6/200</f>
        <v>0</v>
      </c>
      <c r="N1931" s="120">
        <f t="shared" si="1663"/>
        <v>0</v>
      </c>
      <c r="O1931" s="120">
        <f t="shared" si="1658"/>
        <v>92000</v>
      </c>
      <c r="P1931" s="154">
        <f t="shared" si="1657"/>
        <v>8.2297164325968331E-3</v>
      </c>
      <c r="Q1931" s="154">
        <f t="shared" si="1664"/>
        <v>8.2340643831921231E-3</v>
      </c>
    </row>
    <row r="1932" spans="1:18">
      <c r="A1932" s="102">
        <v>1931</v>
      </c>
      <c r="B1932" s="151" t="s">
        <v>1864</v>
      </c>
      <c r="C1932" s="150">
        <v>42677</v>
      </c>
      <c r="D1932" s="116">
        <v>11229000</v>
      </c>
      <c r="E1932" s="116">
        <v>11204000</v>
      </c>
      <c r="F1932" s="116">
        <v>11268000</v>
      </c>
      <c r="G1932" s="116">
        <v>11229000</v>
      </c>
      <c r="H1932" s="102"/>
      <c r="I1932" s="116">
        <f t="shared" ref="I1932:I1995" si="1665">G1932*1.1</f>
        <v>12351900.000000002</v>
      </c>
      <c r="J1932" s="116">
        <f t="shared" ref="J1932:J1995" si="1666">G1932/3</f>
        <v>3743000</v>
      </c>
      <c r="K1932" s="120">
        <f t="shared" ref="K1932" si="1667">G2200</f>
        <v>12377000</v>
      </c>
      <c r="L1932" s="120">
        <f t="shared" ref="L1932" si="1668">K1932-I1932</f>
        <v>25099.999999998137</v>
      </c>
      <c r="M1932" s="120">
        <f>J1932*$AI$6/200</f>
        <v>467875</v>
      </c>
      <c r="N1932" s="120">
        <f t="shared" si="1663"/>
        <v>492974.99999999814</v>
      </c>
      <c r="O1932" s="120">
        <f t="shared" si="1658"/>
        <v>-42000</v>
      </c>
      <c r="P1932" s="154">
        <f t="shared" si="1657"/>
        <v>-3.7263774287995743E-3</v>
      </c>
      <c r="Q1932" s="154">
        <f t="shared" si="1664"/>
        <v>1.5742280094288234E-2</v>
      </c>
      <c r="R1932" s="102">
        <v>1</v>
      </c>
    </row>
    <row r="1933" spans="1:18">
      <c r="A1933" s="102">
        <v>1932</v>
      </c>
      <c r="B1933" s="151" t="s">
        <v>1863</v>
      </c>
      <c r="C1933" s="150">
        <v>42679</v>
      </c>
      <c r="D1933" s="116">
        <v>11245000</v>
      </c>
      <c r="E1933" s="116">
        <v>11205000</v>
      </c>
      <c r="F1933" s="116">
        <v>11247000</v>
      </c>
      <c r="G1933" s="116">
        <v>11245000</v>
      </c>
      <c r="H1933" s="102"/>
      <c r="I1933" s="152">
        <v>0</v>
      </c>
      <c r="J1933" s="152">
        <v>0</v>
      </c>
      <c r="K1933" s="152">
        <v>0</v>
      </c>
      <c r="M1933" s="120">
        <f>J1933*$AI$6/200</f>
        <v>0</v>
      </c>
      <c r="N1933" s="120">
        <f t="shared" si="1663"/>
        <v>0</v>
      </c>
      <c r="O1933" s="120">
        <f t="shared" si="1658"/>
        <v>16000</v>
      </c>
      <c r="P1933" s="154">
        <f t="shared" si="1657"/>
        <v>1.4248820019592127E-3</v>
      </c>
      <c r="Q1933" s="154">
        <f t="shared" si="1664"/>
        <v>1.1565289832035162E-2</v>
      </c>
    </row>
    <row r="1934" spans="1:18">
      <c r="A1934" s="102">
        <v>1933</v>
      </c>
      <c r="B1934" s="151" t="s">
        <v>1862</v>
      </c>
      <c r="C1934" s="150">
        <v>42680</v>
      </c>
      <c r="D1934" s="116">
        <v>11269000</v>
      </c>
      <c r="E1934" s="116">
        <v>11252000</v>
      </c>
      <c r="F1934" s="116">
        <v>11279000</v>
      </c>
      <c r="G1934" s="116">
        <v>11269000</v>
      </c>
      <c r="H1934" s="102"/>
      <c r="I1934" s="152">
        <v>0</v>
      </c>
      <c r="J1934" s="152">
        <v>0</v>
      </c>
      <c r="K1934" s="152">
        <v>0</v>
      </c>
      <c r="M1934" s="120">
        <f>J1934*$AI$6/200</f>
        <v>0</v>
      </c>
      <c r="N1934" s="120">
        <f t="shared" si="1663"/>
        <v>0</v>
      </c>
      <c r="O1934" s="120">
        <f t="shared" si="1658"/>
        <v>24000</v>
      </c>
      <c r="P1934" s="154">
        <f t="shared" si="1657"/>
        <v>2.1342819030680301E-3</v>
      </c>
      <c r="Q1934" s="154">
        <f t="shared" si="1664"/>
        <v>5.6034499170499576E-3</v>
      </c>
    </row>
    <row r="1935" spans="1:18">
      <c r="A1935" s="102">
        <v>1934</v>
      </c>
      <c r="B1935" s="151" t="s">
        <v>1861</v>
      </c>
      <c r="C1935" s="150">
        <v>42681</v>
      </c>
      <c r="D1935" s="116">
        <v>11160000</v>
      </c>
      <c r="E1935" s="116">
        <v>11140000</v>
      </c>
      <c r="F1935" s="116">
        <v>11213000</v>
      </c>
      <c r="G1935" s="116">
        <v>11160000</v>
      </c>
      <c r="H1935" s="102"/>
      <c r="I1935" s="152">
        <v>0</v>
      </c>
      <c r="J1935" s="152">
        <v>0</v>
      </c>
      <c r="K1935" s="152">
        <v>0</v>
      </c>
      <c r="M1935" s="120">
        <f>J1935*$AI$6/200</f>
        <v>0</v>
      </c>
      <c r="N1935" s="120">
        <f t="shared" si="1663"/>
        <v>0</v>
      </c>
      <c r="O1935" s="120">
        <f t="shared" si="1658"/>
        <v>-109000</v>
      </c>
      <c r="P1935" s="154">
        <f t="shared" si="1657"/>
        <v>-9.6725530215635812E-3</v>
      </c>
      <c r="Q1935" s="154">
        <f t="shared" si="1664"/>
        <v>1.3639547075416208E-2</v>
      </c>
    </row>
    <row r="1936" spans="1:18">
      <c r="A1936" s="102">
        <v>1935</v>
      </c>
      <c r="B1936" s="151" t="s">
        <v>1860</v>
      </c>
      <c r="C1936" s="150">
        <v>42682</v>
      </c>
      <c r="D1936" s="116">
        <v>11170000</v>
      </c>
      <c r="E1936" s="116">
        <v>11159000</v>
      </c>
      <c r="F1936" s="116">
        <v>11222000</v>
      </c>
      <c r="G1936" s="116">
        <v>11170000</v>
      </c>
      <c r="H1936" s="102"/>
      <c r="I1936" s="153">
        <v>0</v>
      </c>
      <c r="J1936" s="153">
        <v>0</v>
      </c>
      <c r="K1936" s="153">
        <v>0</v>
      </c>
      <c r="M1936" s="120">
        <f>J1936*$AI$6/200</f>
        <v>0</v>
      </c>
      <c r="N1936" s="120">
        <f t="shared" si="1663"/>
        <v>0</v>
      </c>
      <c r="O1936" s="120">
        <f t="shared" si="1658"/>
        <v>10000</v>
      </c>
      <c r="P1936" s="154">
        <f t="shared" si="1657"/>
        <v>8.960573476702509E-4</v>
      </c>
      <c r="Q1936" s="154">
        <f t="shared" si="1664"/>
        <v>-1.6100501127390802E-3</v>
      </c>
    </row>
    <row r="1937" spans="1:18">
      <c r="A1937" s="102">
        <v>1936</v>
      </c>
      <c r="B1937" s="151" t="s">
        <v>1859</v>
      </c>
      <c r="C1937" s="150">
        <v>42683</v>
      </c>
      <c r="D1937" s="116">
        <v>11240000</v>
      </c>
      <c r="E1937" s="116">
        <v>11240000</v>
      </c>
      <c r="F1937" s="116">
        <v>11399000</v>
      </c>
      <c r="G1937" s="116">
        <v>11240000</v>
      </c>
      <c r="H1937" s="102"/>
      <c r="I1937" s="116">
        <f t="shared" ref="I1937:I2000" si="1669">G1937*1.1</f>
        <v>12364000.000000002</v>
      </c>
      <c r="J1937" s="116">
        <f t="shared" ref="J1937:J2000" si="1670">G1937/3</f>
        <v>3746666.6666666665</v>
      </c>
      <c r="K1937" s="120">
        <f t="shared" ref="K1937" si="1671">G2205</f>
        <v>12466000</v>
      </c>
      <c r="L1937" s="120">
        <f t="shared" ref="L1937" si="1672">K1937-I1937</f>
        <v>101999.99999999814</v>
      </c>
      <c r="M1937" s="120">
        <f>J1937*$AI$6/200</f>
        <v>468333.33333333326</v>
      </c>
      <c r="N1937" s="120">
        <f t="shared" si="1663"/>
        <v>570333.33333333139</v>
      </c>
      <c r="O1937" s="120">
        <f t="shared" si="1658"/>
        <v>70000</v>
      </c>
      <c r="P1937" s="154">
        <f t="shared" si="1657"/>
        <v>6.2667860340196958E-3</v>
      </c>
      <c r="Q1937" s="154">
        <f t="shared" si="1664"/>
        <v>-8.943709197665661E-3</v>
      </c>
      <c r="R1937" s="102">
        <v>1</v>
      </c>
    </row>
    <row r="1938" spans="1:18">
      <c r="A1938" s="102">
        <v>1937</v>
      </c>
      <c r="B1938" s="151" t="s">
        <v>1858</v>
      </c>
      <c r="C1938" s="150">
        <v>42684</v>
      </c>
      <c r="D1938" s="116">
        <v>11232000</v>
      </c>
      <c r="E1938" s="116">
        <v>11210000</v>
      </c>
      <c r="F1938" s="116">
        <v>11285000</v>
      </c>
      <c r="G1938" s="116">
        <v>11232000</v>
      </c>
      <c r="H1938" s="102"/>
      <c r="I1938" s="152">
        <v>0</v>
      </c>
      <c r="J1938" s="152">
        <v>0</v>
      </c>
      <c r="K1938" s="152">
        <v>0</v>
      </c>
      <c r="M1938" s="120">
        <f>J1938*$AI$6/200</f>
        <v>0</v>
      </c>
      <c r="N1938" s="120">
        <f t="shared" si="1663"/>
        <v>0</v>
      </c>
      <c r="O1938" s="120">
        <f t="shared" si="1658"/>
        <v>-8000</v>
      </c>
      <c r="P1938" s="154">
        <f t="shared" si="1657"/>
        <v>-7.1174377224199293E-4</v>
      </c>
      <c r="Q1938" s="154">
        <f t="shared" si="1664"/>
        <v>1.0494542651536083E-3</v>
      </c>
    </row>
    <row r="1939" spans="1:18">
      <c r="A1939" s="102">
        <v>1938</v>
      </c>
      <c r="B1939" s="151" t="s">
        <v>1857</v>
      </c>
      <c r="C1939" s="150">
        <v>42686</v>
      </c>
      <c r="D1939" s="116">
        <v>11066000</v>
      </c>
      <c r="E1939" s="116">
        <v>11042000</v>
      </c>
      <c r="F1939" s="116">
        <v>11080000</v>
      </c>
      <c r="G1939" s="116">
        <v>11066000</v>
      </c>
      <c r="H1939" s="102"/>
      <c r="I1939" s="152">
        <v>0</v>
      </c>
      <c r="J1939" s="152">
        <v>0</v>
      </c>
      <c r="K1939" s="152">
        <v>0</v>
      </c>
      <c r="M1939" s="120">
        <f>J1939*$AI$6/200</f>
        <v>0</v>
      </c>
      <c r="N1939" s="120">
        <f t="shared" si="1663"/>
        <v>0</v>
      </c>
      <c r="O1939" s="120">
        <f t="shared" si="1658"/>
        <v>-166000</v>
      </c>
      <c r="P1939" s="154">
        <f t="shared" si="1657"/>
        <v>-1.4779202279202279E-2</v>
      </c>
      <c r="Q1939" s="154">
        <f t="shared" si="1664"/>
        <v>-1.0871715090475975E-3</v>
      </c>
    </row>
    <row r="1940" spans="1:18">
      <c r="A1940" s="102">
        <v>1939</v>
      </c>
      <c r="B1940" s="151" t="s">
        <v>1856</v>
      </c>
      <c r="C1940" s="150">
        <v>42687</v>
      </c>
      <c r="D1940" s="116">
        <v>11099000</v>
      </c>
      <c r="E1940" s="116">
        <v>11054000</v>
      </c>
      <c r="F1940" s="116">
        <v>11099000</v>
      </c>
      <c r="G1940" s="116">
        <v>11099000</v>
      </c>
      <c r="H1940" s="102"/>
      <c r="I1940" s="152">
        <v>0</v>
      </c>
      <c r="J1940" s="152">
        <v>0</v>
      </c>
      <c r="K1940" s="152">
        <v>0</v>
      </c>
      <c r="M1940" s="120">
        <f>J1940*$AI$6/200</f>
        <v>0</v>
      </c>
      <c r="N1940" s="120">
        <f t="shared" si="1663"/>
        <v>0</v>
      </c>
      <c r="O1940" s="120">
        <f t="shared" si="1658"/>
        <v>33000</v>
      </c>
      <c r="P1940" s="154">
        <f t="shared" si="1657"/>
        <v>2.982107355864811E-3</v>
      </c>
      <c r="Q1940" s="154">
        <f t="shared" si="1664"/>
        <v>-1.8000655691317907E-2</v>
      </c>
    </row>
    <row r="1941" spans="1:18">
      <c r="A1941" s="102">
        <v>1940</v>
      </c>
      <c r="B1941" s="151" t="s">
        <v>1855</v>
      </c>
      <c r="C1941" s="150">
        <v>42688</v>
      </c>
      <c r="D1941" s="116">
        <v>11150000</v>
      </c>
      <c r="E1941" s="116">
        <v>11052000</v>
      </c>
      <c r="F1941" s="116">
        <v>11155000</v>
      </c>
      <c r="G1941" s="116">
        <v>11150000</v>
      </c>
      <c r="H1941" s="102"/>
      <c r="I1941" s="153">
        <v>0</v>
      </c>
      <c r="J1941" s="153">
        <v>0</v>
      </c>
      <c r="K1941" s="153">
        <v>0</v>
      </c>
      <c r="M1941" s="120">
        <f>J1941*$AI$6/200</f>
        <v>0</v>
      </c>
      <c r="N1941" s="120">
        <f t="shared" si="1663"/>
        <v>0</v>
      </c>
      <c r="O1941" s="120">
        <f t="shared" si="1658"/>
        <v>51000</v>
      </c>
      <c r="P1941" s="154">
        <f t="shared" si="1657"/>
        <v>4.5950085593296696E-3</v>
      </c>
      <c r="Q1941" s="154">
        <f t="shared" si="1664"/>
        <v>-5.3459953138895143E-3</v>
      </c>
    </row>
    <row r="1942" spans="1:18">
      <c r="A1942" s="102">
        <v>1941</v>
      </c>
      <c r="B1942" s="151" t="s">
        <v>1854</v>
      </c>
      <c r="C1942" s="150">
        <v>42689</v>
      </c>
      <c r="D1942" s="116">
        <v>11119000</v>
      </c>
      <c r="E1942" s="116">
        <v>11051000</v>
      </c>
      <c r="F1942" s="116">
        <v>11160000</v>
      </c>
      <c r="G1942" s="116">
        <v>11119000</v>
      </c>
      <c r="H1942" s="102"/>
      <c r="I1942" s="116">
        <f t="shared" ref="I1942:I2005" si="1673">G1942*1.1</f>
        <v>12230900.000000002</v>
      </c>
      <c r="J1942" s="116">
        <f t="shared" ref="J1942:J2005" si="1674">G1942/3</f>
        <v>3706333.3333333335</v>
      </c>
      <c r="K1942" s="120">
        <f t="shared" ref="K1942" si="1675">G2210</f>
        <v>12530000</v>
      </c>
      <c r="L1942" s="120">
        <f t="shared" ref="L1942" si="1676">K1942-I1942</f>
        <v>299099.99999999814</v>
      </c>
      <c r="M1942" s="120">
        <f>J1942*$AI$6/200</f>
        <v>463291.66666666674</v>
      </c>
      <c r="N1942" s="120">
        <f t="shared" si="1663"/>
        <v>762391.66666666488</v>
      </c>
      <c r="O1942" s="120">
        <f t="shared" si="1658"/>
        <v>-31000</v>
      </c>
      <c r="P1942" s="154">
        <f t="shared" si="1657"/>
        <v>-2.7802690582959641E-3</v>
      </c>
      <c r="Q1942" s="154">
        <f t="shared" si="1664"/>
        <v>-1.6470441022300953E-3</v>
      </c>
      <c r="R1942" s="102">
        <v>1</v>
      </c>
    </row>
    <row r="1943" spans="1:18">
      <c r="A1943" s="102">
        <v>1942</v>
      </c>
      <c r="B1943" s="151" t="s">
        <v>1853</v>
      </c>
      <c r="C1943" s="150">
        <v>42690</v>
      </c>
      <c r="D1943" s="116">
        <v>11130000</v>
      </c>
      <c r="E1943" s="116">
        <v>11090000</v>
      </c>
      <c r="F1943" s="116">
        <v>11136000</v>
      </c>
      <c r="G1943" s="116">
        <v>11130000</v>
      </c>
      <c r="H1943" s="102"/>
      <c r="I1943" s="152">
        <v>0</v>
      </c>
      <c r="J1943" s="152">
        <v>0</v>
      </c>
      <c r="K1943" s="152">
        <v>0</v>
      </c>
      <c r="M1943" s="120">
        <f>J1943*$AI$6/200</f>
        <v>0</v>
      </c>
      <c r="N1943" s="120">
        <f t="shared" si="1663"/>
        <v>0</v>
      </c>
      <c r="O1943" s="120">
        <f t="shared" si="1658"/>
        <v>11000</v>
      </c>
      <c r="P1943" s="154">
        <f t="shared" si="1657"/>
        <v>9.892975987049195E-4</v>
      </c>
      <c r="Q1943" s="154">
        <f t="shared" si="1664"/>
        <v>-1.0694099194545757E-2</v>
      </c>
    </row>
    <row r="1944" spans="1:18">
      <c r="A1944" s="102">
        <v>1943</v>
      </c>
      <c r="B1944" s="151" t="s">
        <v>1852</v>
      </c>
      <c r="C1944" s="150">
        <v>42691</v>
      </c>
      <c r="D1944" s="116">
        <v>11088000</v>
      </c>
      <c r="E1944" s="116">
        <v>11081000</v>
      </c>
      <c r="F1944" s="116">
        <v>11143000</v>
      </c>
      <c r="G1944" s="116">
        <v>11088000</v>
      </c>
      <c r="H1944" s="102"/>
      <c r="I1944" s="152">
        <v>0</v>
      </c>
      <c r="J1944" s="152">
        <v>0</v>
      </c>
      <c r="K1944" s="152">
        <v>0</v>
      </c>
      <c r="M1944" s="120">
        <f>J1944*$AI$6/200</f>
        <v>0</v>
      </c>
      <c r="N1944" s="120">
        <f t="shared" si="1663"/>
        <v>0</v>
      </c>
      <c r="O1944" s="120">
        <f t="shared" si="1658"/>
        <v>-42000</v>
      </c>
      <c r="P1944" s="154">
        <f t="shared" si="1657"/>
        <v>-3.7735849056603774E-3</v>
      </c>
      <c r="Q1944" s="154">
        <f t="shared" si="1664"/>
        <v>-8.9930578235988441E-3</v>
      </c>
    </row>
    <row r="1945" spans="1:18">
      <c r="A1945" s="102">
        <v>1944</v>
      </c>
      <c r="B1945" s="151" t="s">
        <v>1851</v>
      </c>
      <c r="C1945" s="150">
        <v>42693</v>
      </c>
      <c r="D1945" s="116">
        <v>11003000</v>
      </c>
      <c r="E1945" s="116">
        <v>10983000</v>
      </c>
      <c r="F1945" s="116">
        <v>11046000</v>
      </c>
      <c r="G1945" s="116">
        <v>11003000</v>
      </c>
      <c r="H1945" s="102"/>
      <c r="I1945" s="152">
        <v>0</v>
      </c>
      <c r="J1945" s="152">
        <v>0</v>
      </c>
      <c r="K1945" s="152">
        <v>0</v>
      </c>
      <c r="M1945" s="120">
        <f>J1945*$AI$6/200</f>
        <v>0</v>
      </c>
      <c r="N1945" s="120">
        <f t="shared" si="1663"/>
        <v>0</v>
      </c>
      <c r="O1945" s="120">
        <f t="shared" si="1658"/>
        <v>-85000</v>
      </c>
      <c r="P1945" s="154">
        <f t="shared" si="1657"/>
        <v>-7.665945165945166E-3</v>
      </c>
      <c r="Q1945" s="154">
        <f t="shared" si="1664"/>
        <v>2.0125595499430578E-3</v>
      </c>
    </row>
    <row r="1946" spans="1:18">
      <c r="A1946" s="102">
        <v>1945</v>
      </c>
      <c r="B1946" s="151" t="s">
        <v>1850</v>
      </c>
      <c r="C1946" s="150">
        <v>42695</v>
      </c>
      <c r="D1946" s="116">
        <v>11010000</v>
      </c>
      <c r="E1946" s="116">
        <v>10982000</v>
      </c>
      <c r="F1946" s="116">
        <v>11032000</v>
      </c>
      <c r="G1946" s="116">
        <v>11010000</v>
      </c>
      <c r="H1946" s="102"/>
      <c r="I1946" s="153">
        <v>0</v>
      </c>
      <c r="J1946" s="153">
        <v>0</v>
      </c>
      <c r="K1946" s="153">
        <v>0</v>
      </c>
      <c r="M1946" s="120">
        <f>J1946*$AI$6/200</f>
        <v>0</v>
      </c>
      <c r="N1946" s="120">
        <f t="shared" si="1663"/>
        <v>0</v>
      </c>
      <c r="O1946" s="120">
        <f t="shared" si="1658"/>
        <v>7000</v>
      </c>
      <c r="P1946" s="154">
        <f t="shared" si="1657"/>
        <v>6.3619012996455509E-4</v>
      </c>
      <c r="Q1946" s="154">
        <f t="shared" si="1664"/>
        <v>-8.6354929718669184E-3</v>
      </c>
    </row>
    <row r="1947" spans="1:18">
      <c r="A1947" s="102">
        <v>1946</v>
      </c>
      <c r="B1947" s="151" t="s">
        <v>1849</v>
      </c>
      <c r="C1947" s="150">
        <v>42696</v>
      </c>
      <c r="D1947" s="116">
        <v>11127000</v>
      </c>
      <c r="E1947" s="116">
        <v>11022000</v>
      </c>
      <c r="F1947" s="116">
        <v>11132000</v>
      </c>
      <c r="G1947" s="116">
        <v>11127000</v>
      </c>
      <c r="H1947" s="102"/>
      <c r="I1947" s="116">
        <f t="shared" ref="I1947:I2010" si="1677">G1947*1.1</f>
        <v>12239700.000000002</v>
      </c>
      <c r="J1947" s="116">
        <f t="shared" ref="J1947:J2010" si="1678">G1947/3</f>
        <v>3709000</v>
      </c>
      <c r="K1947" s="120">
        <f t="shared" ref="K1947" si="1679">G2215</f>
        <v>13072000</v>
      </c>
      <c r="L1947" s="120">
        <f t="shared" ref="L1947" si="1680">K1947-I1947</f>
        <v>832299.99999999814</v>
      </c>
      <c r="M1947" s="120">
        <f>J1947*$AI$6/200</f>
        <v>463625</v>
      </c>
      <c r="N1947" s="120">
        <f t="shared" si="1663"/>
        <v>1295924.9999999981</v>
      </c>
      <c r="O1947" s="120">
        <f t="shared" si="1658"/>
        <v>117000</v>
      </c>
      <c r="P1947" s="154">
        <f t="shared" si="1657"/>
        <v>1.0626702997275205E-2</v>
      </c>
      <c r="Q1947" s="154">
        <f t="shared" si="1664"/>
        <v>-1.2594311401232034E-2</v>
      </c>
      <c r="R1947" s="102">
        <v>1</v>
      </c>
    </row>
    <row r="1948" spans="1:18">
      <c r="A1948" s="102">
        <v>1947</v>
      </c>
      <c r="B1948" s="151" t="s">
        <v>1848</v>
      </c>
      <c r="C1948" s="150">
        <v>42697</v>
      </c>
      <c r="D1948" s="116">
        <v>11092000</v>
      </c>
      <c r="E1948" s="116">
        <v>11069000</v>
      </c>
      <c r="F1948" s="116">
        <v>11168000</v>
      </c>
      <c r="G1948" s="116">
        <v>11092000</v>
      </c>
      <c r="H1948" s="102"/>
      <c r="I1948" s="152">
        <v>0</v>
      </c>
      <c r="J1948" s="152">
        <v>0</v>
      </c>
      <c r="K1948" s="152">
        <v>0</v>
      </c>
      <c r="M1948" s="120">
        <f>J1948*$AI$6/200</f>
        <v>0</v>
      </c>
      <c r="N1948" s="120">
        <f t="shared" si="1663"/>
        <v>0</v>
      </c>
      <c r="O1948" s="120">
        <f t="shared" si="1658"/>
        <v>-35000</v>
      </c>
      <c r="P1948" s="154">
        <f t="shared" si="1657"/>
        <v>-3.1455019322369012E-3</v>
      </c>
      <c r="Q1948" s="154">
        <f t="shared" si="1664"/>
        <v>8.1266065433913647E-4</v>
      </c>
    </row>
    <row r="1949" spans="1:18">
      <c r="A1949" s="102">
        <v>1948</v>
      </c>
      <c r="B1949" s="151" t="s">
        <v>1847</v>
      </c>
      <c r="C1949" s="150">
        <v>42698</v>
      </c>
      <c r="D1949" s="116">
        <v>11079000</v>
      </c>
      <c r="E1949" s="116">
        <v>11062000</v>
      </c>
      <c r="F1949" s="116">
        <v>11104000</v>
      </c>
      <c r="G1949" s="116">
        <v>11079000</v>
      </c>
      <c r="H1949" s="102"/>
      <c r="I1949" s="152">
        <v>0</v>
      </c>
      <c r="J1949" s="152">
        <v>0</v>
      </c>
      <c r="K1949" s="152">
        <v>0</v>
      </c>
      <c r="M1949" s="120">
        <f>J1949*$AI$6/200</f>
        <v>0</v>
      </c>
      <c r="N1949" s="120">
        <f t="shared" si="1663"/>
        <v>0</v>
      </c>
      <c r="O1949" s="120">
        <f t="shared" si="1658"/>
        <v>-13000</v>
      </c>
      <c r="P1949" s="154">
        <f t="shared" si="1657"/>
        <v>-1.1720158672917419E-3</v>
      </c>
      <c r="Q1949" s="154">
        <f t="shared" si="1664"/>
        <v>-3.3221388766026855E-3</v>
      </c>
    </row>
    <row r="1950" spans="1:18">
      <c r="A1950" s="102">
        <v>1949</v>
      </c>
      <c r="B1950" s="151" t="s">
        <v>1846</v>
      </c>
      <c r="C1950" s="150">
        <v>42700</v>
      </c>
      <c r="D1950" s="116">
        <v>11048000</v>
      </c>
      <c r="E1950" s="116">
        <v>11003000</v>
      </c>
      <c r="F1950" s="116">
        <v>11105000</v>
      </c>
      <c r="G1950" s="116">
        <v>11048000</v>
      </c>
      <c r="H1950" s="102"/>
      <c r="I1950" s="152">
        <v>0</v>
      </c>
      <c r="J1950" s="152">
        <v>0</v>
      </c>
      <c r="K1950" s="152">
        <v>0</v>
      </c>
      <c r="M1950" s="120">
        <f>J1950*$AI$6/200</f>
        <v>0</v>
      </c>
      <c r="N1950" s="120">
        <f t="shared" si="1663"/>
        <v>0</v>
      </c>
      <c r="O1950" s="120">
        <f t="shared" si="1658"/>
        <v>-31000</v>
      </c>
      <c r="P1950" s="154">
        <f t="shared" si="1657"/>
        <v>-2.798086469898005E-3</v>
      </c>
      <c r="Q1950" s="154">
        <f t="shared" si="1664"/>
        <v>-7.2056983823404913E-4</v>
      </c>
    </row>
    <row r="1951" spans="1:18">
      <c r="A1951" s="102">
        <v>1950</v>
      </c>
      <c r="B1951" s="151" t="s">
        <v>1845</v>
      </c>
      <c r="C1951" s="150">
        <v>42701</v>
      </c>
      <c r="D1951" s="116">
        <v>11144000</v>
      </c>
      <c r="E1951" s="116">
        <v>11040000</v>
      </c>
      <c r="F1951" s="116">
        <v>11155000</v>
      </c>
      <c r="G1951" s="116">
        <v>11144000</v>
      </c>
      <c r="H1951" s="102"/>
      <c r="I1951" s="153">
        <v>0</v>
      </c>
      <c r="J1951" s="153">
        <v>0</v>
      </c>
      <c r="K1951" s="153">
        <v>0</v>
      </c>
      <c r="M1951" s="120">
        <f>J1951*$AI$6/200</f>
        <v>0</v>
      </c>
      <c r="N1951" s="120">
        <f t="shared" si="1663"/>
        <v>0</v>
      </c>
      <c r="O1951" s="120">
        <f t="shared" si="1658"/>
        <v>96000</v>
      </c>
      <c r="P1951" s="154">
        <f t="shared" si="1657"/>
        <v>8.6893555394641567E-3</v>
      </c>
      <c r="Q1951" s="154">
        <f t="shared" si="1664"/>
        <v>4.1472888578131121E-3</v>
      </c>
    </row>
    <row r="1952" spans="1:18">
      <c r="A1952" s="102">
        <v>1951</v>
      </c>
      <c r="B1952" s="151" t="s">
        <v>1844</v>
      </c>
      <c r="C1952" s="150">
        <v>42702</v>
      </c>
      <c r="D1952" s="116">
        <v>11202000</v>
      </c>
      <c r="E1952" s="116">
        <v>11162000</v>
      </c>
      <c r="F1952" s="116">
        <v>11220000</v>
      </c>
      <c r="G1952" s="116">
        <v>11202000</v>
      </c>
      <c r="H1952" s="102"/>
      <c r="I1952" s="116">
        <f t="shared" ref="I1952:I2015" si="1681">G1952*1.1</f>
        <v>12322200.000000002</v>
      </c>
      <c r="J1952" s="116">
        <f t="shared" ref="J1952:J2015" si="1682">G1952/3</f>
        <v>3734000</v>
      </c>
      <c r="K1952" s="120">
        <f t="shared" ref="K1952" si="1683">G2220</f>
        <v>13089000</v>
      </c>
      <c r="L1952" s="120">
        <f t="shared" ref="L1952" si="1684">K1952-I1952</f>
        <v>766799.99999999814</v>
      </c>
      <c r="M1952" s="120">
        <f>J1952*$AI$6/200</f>
        <v>466750</v>
      </c>
      <c r="N1952" s="120">
        <f t="shared" si="1663"/>
        <v>1233549.9999999981</v>
      </c>
      <c r="O1952" s="120">
        <f t="shared" si="1658"/>
        <v>58000</v>
      </c>
      <c r="P1952" s="154">
        <f t="shared" si="1657"/>
        <v>5.2045944005743002E-3</v>
      </c>
      <c r="Q1952" s="154">
        <f t="shared" si="1664"/>
        <v>1.2200454267312713E-2</v>
      </c>
      <c r="R1952" s="102">
        <v>1</v>
      </c>
    </row>
    <row r="1953" spans="1:18">
      <c r="A1953" s="102">
        <v>1952</v>
      </c>
      <c r="B1953" s="151" t="s">
        <v>1843</v>
      </c>
      <c r="C1953" s="150">
        <v>42703</v>
      </c>
      <c r="D1953" s="116">
        <v>11280000</v>
      </c>
      <c r="E1953" s="116">
        <v>11202000</v>
      </c>
      <c r="F1953" s="116">
        <v>11280000</v>
      </c>
      <c r="G1953" s="116">
        <v>11280000</v>
      </c>
      <c r="H1953" s="102"/>
      <c r="I1953" s="152">
        <v>0</v>
      </c>
      <c r="J1953" s="152">
        <v>0</v>
      </c>
      <c r="K1953" s="152">
        <v>0</v>
      </c>
      <c r="M1953" s="120">
        <f>J1953*$AI$6/200</f>
        <v>0</v>
      </c>
      <c r="N1953" s="120">
        <f t="shared" si="1663"/>
        <v>0</v>
      </c>
      <c r="O1953" s="120">
        <f t="shared" si="1658"/>
        <v>78000</v>
      </c>
      <c r="P1953" s="154">
        <f t="shared" si="1657"/>
        <v>6.9630423138725226E-3</v>
      </c>
      <c r="Q1953" s="154">
        <f t="shared" si="1664"/>
        <v>6.778345670611809E-3</v>
      </c>
    </row>
    <row r="1954" spans="1:18">
      <c r="A1954" s="102">
        <v>1953</v>
      </c>
      <c r="B1954" s="151" t="s">
        <v>1842</v>
      </c>
      <c r="C1954" s="150">
        <v>42705</v>
      </c>
      <c r="D1954" s="116">
        <v>11158000</v>
      </c>
      <c r="E1954" s="116">
        <v>11144000</v>
      </c>
      <c r="F1954" s="116">
        <v>11189000</v>
      </c>
      <c r="G1954" s="116">
        <v>11158000</v>
      </c>
      <c r="H1954" s="102"/>
      <c r="I1954" s="152">
        <v>0</v>
      </c>
      <c r="J1954" s="152">
        <v>0</v>
      </c>
      <c r="K1954" s="152">
        <v>0</v>
      </c>
      <c r="M1954" s="120">
        <f>J1954*$AI$6/200</f>
        <v>0</v>
      </c>
      <c r="N1954" s="120">
        <f t="shared" si="1663"/>
        <v>0</v>
      </c>
      <c r="O1954" s="120">
        <f t="shared" si="1658"/>
        <v>-122000</v>
      </c>
      <c r="P1954" s="154">
        <f t="shared" si="1657"/>
        <v>-1.0815602836879433E-2</v>
      </c>
      <c r="Q1954" s="154">
        <f t="shared" si="1664"/>
        <v>1.6886889916721232E-2</v>
      </c>
    </row>
    <row r="1955" spans="1:18">
      <c r="A1955" s="102">
        <v>1954</v>
      </c>
      <c r="B1955" s="151" t="s">
        <v>1841</v>
      </c>
      <c r="C1955" s="150">
        <v>42707</v>
      </c>
      <c r="D1955" s="116">
        <v>11316000</v>
      </c>
      <c r="E1955" s="116">
        <v>11140000</v>
      </c>
      <c r="F1955" s="116">
        <v>11319000</v>
      </c>
      <c r="G1955" s="116">
        <v>11316000</v>
      </c>
      <c r="H1955" s="102"/>
      <c r="I1955" s="152">
        <v>0</v>
      </c>
      <c r="J1955" s="152">
        <v>0</v>
      </c>
      <c r="K1955" s="152">
        <v>0</v>
      </c>
      <c r="M1955" s="120">
        <f>J1955*$AI$6/200</f>
        <v>0</v>
      </c>
      <c r="N1955" s="120">
        <f t="shared" si="1663"/>
        <v>0</v>
      </c>
      <c r="O1955" s="120">
        <f t="shared" si="1658"/>
        <v>158000</v>
      </c>
      <c r="P1955" s="154">
        <f t="shared" si="1657"/>
        <v>1.4160243771285176E-2</v>
      </c>
      <c r="Q1955" s="154">
        <f t="shared" si="1664"/>
        <v>7.2433029471335401E-3</v>
      </c>
    </row>
    <row r="1956" spans="1:18">
      <c r="A1956" s="102">
        <v>1955</v>
      </c>
      <c r="B1956" s="151" t="s">
        <v>1840</v>
      </c>
      <c r="C1956" s="150">
        <v>42708</v>
      </c>
      <c r="D1956" s="116">
        <v>11387000</v>
      </c>
      <c r="E1956" s="116">
        <v>11321000</v>
      </c>
      <c r="F1956" s="116">
        <v>11450000</v>
      </c>
      <c r="G1956" s="116">
        <v>11387000</v>
      </c>
      <c r="H1956" s="102"/>
      <c r="I1956" s="153">
        <v>0</v>
      </c>
      <c r="J1956" s="153">
        <v>0</v>
      </c>
      <c r="K1956" s="153">
        <v>0</v>
      </c>
      <c r="M1956" s="120">
        <f>J1956*$AI$6/200</f>
        <v>0</v>
      </c>
      <c r="N1956" s="120">
        <f t="shared" si="1663"/>
        <v>0</v>
      </c>
      <c r="O1956" s="120">
        <f t="shared" si="1658"/>
        <v>71000</v>
      </c>
      <c r="P1956" s="154">
        <f t="shared" si="1657"/>
        <v>6.2743018734535173E-3</v>
      </c>
      <c r="Q1956" s="154">
        <f t="shared" si="1664"/>
        <v>2.4201633188316723E-2</v>
      </c>
    </row>
    <row r="1957" spans="1:18">
      <c r="A1957" s="102">
        <v>1956</v>
      </c>
      <c r="B1957" s="151" t="s">
        <v>1839</v>
      </c>
      <c r="C1957" s="150">
        <v>42709</v>
      </c>
      <c r="D1957" s="116">
        <v>11381000</v>
      </c>
      <c r="E1957" s="116">
        <v>11319000</v>
      </c>
      <c r="F1957" s="116">
        <v>11429000</v>
      </c>
      <c r="G1957" s="116">
        <v>11381000</v>
      </c>
      <c r="H1957" s="102"/>
      <c r="I1957" s="116">
        <f t="shared" ref="I1957:I2020" si="1685">G1957*1.1</f>
        <v>12519100.000000002</v>
      </c>
      <c r="J1957" s="116">
        <f t="shared" ref="J1957:J2020" si="1686">G1957/3</f>
        <v>3793666.6666666665</v>
      </c>
      <c r="K1957" s="120">
        <f t="shared" ref="K1957" si="1687">G2225</f>
        <v>13056000</v>
      </c>
      <c r="L1957" s="120">
        <f t="shared" ref="L1957" si="1688">K1957-I1957</f>
        <v>536899.99999999814</v>
      </c>
      <c r="M1957" s="120">
        <f>J1957*$AI$6/200</f>
        <v>474208.33333333326</v>
      </c>
      <c r="N1957" s="120">
        <f t="shared" si="1663"/>
        <v>1011108.3333333314</v>
      </c>
      <c r="O1957" s="120">
        <f t="shared" si="1658"/>
        <v>-6000</v>
      </c>
      <c r="P1957" s="154">
        <f t="shared" si="1657"/>
        <v>-5.2691665934837971E-4</v>
      </c>
      <c r="Q1957" s="154">
        <f t="shared" si="1664"/>
        <v>2.1786579522306084E-2</v>
      </c>
      <c r="R1957" s="102">
        <v>1</v>
      </c>
    </row>
    <row r="1958" spans="1:18">
      <c r="A1958" s="102">
        <v>1957</v>
      </c>
      <c r="B1958" s="151" t="s">
        <v>1838</v>
      </c>
      <c r="C1958" s="150">
        <v>42710</v>
      </c>
      <c r="D1958" s="116">
        <v>11350000</v>
      </c>
      <c r="E1958" s="116">
        <v>11343000</v>
      </c>
      <c r="F1958" s="116">
        <v>11388000</v>
      </c>
      <c r="G1958" s="116">
        <v>11350000</v>
      </c>
      <c r="H1958" s="102"/>
      <c r="I1958" s="152">
        <v>0</v>
      </c>
      <c r="J1958" s="152">
        <v>0</v>
      </c>
      <c r="K1958" s="152">
        <v>0</v>
      </c>
      <c r="M1958" s="120">
        <f>J1958*$AI$6/200</f>
        <v>0</v>
      </c>
      <c r="N1958" s="120">
        <f t="shared" si="1663"/>
        <v>0</v>
      </c>
      <c r="O1958" s="120">
        <f t="shared" si="1658"/>
        <v>-31000</v>
      </c>
      <c r="P1958" s="154">
        <f t="shared" si="1657"/>
        <v>-2.7238379755733242E-3</v>
      </c>
      <c r="Q1958" s="154">
        <f t="shared" si="1664"/>
        <v>1.6055068462383405E-2</v>
      </c>
    </row>
    <row r="1959" spans="1:18">
      <c r="A1959" s="102">
        <v>1958</v>
      </c>
      <c r="B1959" s="151" t="s">
        <v>1837</v>
      </c>
      <c r="C1959" s="150">
        <v>42711</v>
      </c>
      <c r="D1959" s="116">
        <v>11373000</v>
      </c>
      <c r="E1959" s="116">
        <v>11339000</v>
      </c>
      <c r="F1959" s="116">
        <v>11395000</v>
      </c>
      <c r="G1959" s="116">
        <v>11373000</v>
      </c>
      <c r="H1959" s="102"/>
      <c r="I1959" s="152">
        <v>0</v>
      </c>
      <c r="J1959" s="152">
        <v>0</v>
      </c>
      <c r="K1959" s="152">
        <v>0</v>
      </c>
      <c r="M1959" s="120">
        <f>J1959*$AI$6/200</f>
        <v>0</v>
      </c>
      <c r="N1959" s="120">
        <f t="shared" si="1663"/>
        <v>0</v>
      </c>
      <c r="O1959" s="120">
        <f t="shared" si="1658"/>
        <v>23000</v>
      </c>
      <c r="P1959" s="154">
        <f t="shared" si="1657"/>
        <v>2.0264317180616739E-3</v>
      </c>
      <c r="Q1959" s="154">
        <f t="shared" si="1664"/>
        <v>6.3681881729375561E-3</v>
      </c>
    </row>
    <row r="1960" spans="1:18">
      <c r="A1960" s="102">
        <v>1959</v>
      </c>
      <c r="B1960" s="151" t="s">
        <v>1836</v>
      </c>
      <c r="C1960" s="150">
        <v>42712</v>
      </c>
      <c r="D1960" s="116">
        <v>11387000</v>
      </c>
      <c r="E1960" s="116">
        <v>11372000</v>
      </c>
      <c r="F1960" s="116">
        <v>11400000</v>
      </c>
      <c r="G1960" s="116">
        <v>11387000</v>
      </c>
      <c r="H1960" s="102"/>
      <c r="I1960" s="152">
        <v>0</v>
      </c>
      <c r="J1960" s="152">
        <v>0</v>
      </c>
      <c r="K1960" s="152">
        <v>0</v>
      </c>
      <c r="M1960" s="120">
        <f>J1960*$AI$6/200</f>
        <v>0</v>
      </c>
      <c r="N1960" s="120">
        <f t="shared" si="1663"/>
        <v>0</v>
      </c>
      <c r="O1960" s="120">
        <f t="shared" si="1658"/>
        <v>14000</v>
      </c>
      <c r="P1960" s="154">
        <f t="shared" si="1657"/>
        <v>1.2309856678097248E-3</v>
      </c>
      <c r="Q1960" s="154">
        <f t="shared" si="1664"/>
        <v>1.9210222727878663E-2</v>
      </c>
    </row>
    <row r="1961" spans="1:18">
      <c r="A1961" s="102">
        <v>1960</v>
      </c>
      <c r="B1961" s="151" t="s">
        <v>1835</v>
      </c>
      <c r="C1961" s="150">
        <v>42714</v>
      </c>
      <c r="D1961" s="116">
        <v>11382000</v>
      </c>
      <c r="E1961" s="116">
        <v>11361000</v>
      </c>
      <c r="F1961" s="116">
        <v>11410000</v>
      </c>
      <c r="G1961" s="116">
        <v>11382000</v>
      </c>
      <c r="H1961" s="102"/>
      <c r="I1961" s="153">
        <v>0</v>
      </c>
      <c r="J1961" s="153">
        <v>0</v>
      </c>
      <c r="K1961" s="153">
        <v>0</v>
      </c>
      <c r="M1961" s="120">
        <f>J1961*$AI$6/200</f>
        <v>0</v>
      </c>
      <c r="N1961" s="120">
        <f t="shared" si="1663"/>
        <v>0</v>
      </c>
      <c r="O1961" s="120">
        <f t="shared" si="1658"/>
        <v>-5000</v>
      </c>
      <c r="P1961" s="154">
        <f t="shared" si="1657"/>
        <v>-4.3909721612364979E-4</v>
      </c>
      <c r="Q1961" s="154">
        <f t="shared" si="1664"/>
        <v>6.2809646244032123E-3</v>
      </c>
    </row>
    <row r="1962" spans="1:18">
      <c r="A1962" s="102">
        <v>1961</v>
      </c>
      <c r="B1962" s="151" t="s">
        <v>1834</v>
      </c>
      <c r="C1962" s="150">
        <v>42715</v>
      </c>
      <c r="D1962" s="116">
        <v>11363000</v>
      </c>
      <c r="E1962" s="116">
        <v>11347000</v>
      </c>
      <c r="F1962" s="116">
        <v>11387000</v>
      </c>
      <c r="G1962" s="116">
        <v>11363000</v>
      </c>
      <c r="H1962" s="102"/>
      <c r="I1962" s="116">
        <f t="shared" ref="I1962:I2025" si="1689">G1962*1.1</f>
        <v>12499300.000000002</v>
      </c>
      <c r="J1962" s="116">
        <f t="shared" ref="J1962:J2025" si="1690">G1962/3</f>
        <v>3787666.6666666665</v>
      </c>
      <c r="K1962" s="120">
        <f t="shared" ref="K1962" si="1691">G2230</f>
        <v>13190000</v>
      </c>
      <c r="L1962" s="120">
        <f t="shared" ref="L1962" si="1692">K1962-I1962</f>
        <v>690699.99999999814</v>
      </c>
      <c r="M1962" s="120">
        <f>J1962*$AI$6/200</f>
        <v>473458.33333333326</v>
      </c>
      <c r="N1962" s="120">
        <f t="shared" si="1663"/>
        <v>1164158.3333333314</v>
      </c>
      <c r="O1962" s="120">
        <f t="shared" si="1658"/>
        <v>-19000</v>
      </c>
      <c r="P1962" s="154">
        <f t="shared" si="1657"/>
        <v>-1.6693024073097874E-3</v>
      </c>
      <c r="Q1962" s="154">
        <f t="shared" si="1664"/>
        <v>-4.3243446517395506E-4</v>
      </c>
      <c r="R1962" s="102">
        <v>1</v>
      </c>
    </row>
    <row r="1963" spans="1:18">
      <c r="A1963" s="102">
        <v>1962</v>
      </c>
      <c r="B1963" s="151" t="s">
        <v>1833</v>
      </c>
      <c r="C1963" s="150">
        <v>42716</v>
      </c>
      <c r="D1963" s="116">
        <v>11414000</v>
      </c>
      <c r="E1963" s="116">
        <v>11340000</v>
      </c>
      <c r="F1963" s="116">
        <v>11423000</v>
      </c>
      <c r="G1963" s="116">
        <v>11414000</v>
      </c>
      <c r="H1963" s="102"/>
      <c r="I1963" s="152">
        <v>0</v>
      </c>
      <c r="J1963" s="152">
        <v>0</v>
      </c>
      <c r="K1963" s="152">
        <v>0</v>
      </c>
      <c r="M1963" s="120">
        <f>J1963*$AI$6/200</f>
        <v>0</v>
      </c>
      <c r="N1963" s="120">
        <f t="shared" si="1663"/>
        <v>0</v>
      </c>
      <c r="O1963" s="120">
        <f t="shared" si="1658"/>
        <v>51000</v>
      </c>
      <c r="P1963" s="154">
        <f t="shared" si="1657"/>
        <v>4.4882513420751559E-3</v>
      </c>
      <c r="Q1963" s="154">
        <f t="shared" si="1664"/>
        <v>-1.5748202131353627E-3</v>
      </c>
    </row>
    <row r="1964" spans="1:18">
      <c r="A1964" s="102">
        <v>1963</v>
      </c>
      <c r="B1964" s="151" t="s">
        <v>1832</v>
      </c>
      <c r="C1964" s="150">
        <v>42717</v>
      </c>
      <c r="D1964" s="116">
        <v>11426000</v>
      </c>
      <c r="E1964" s="116">
        <v>11395000</v>
      </c>
      <c r="F1964" s="116">
        <v>11436000</v>
      </c>
      <c r="G1964" s="116">
        <v>11426000</v>
      </c>
      <c r="H1964" s="102"/>
      <c r="I1964" s="152">
        <v>0</v>
      </c>
      <c r="J1964" s="152">
        <v>0</v>
      </c>
      <c r="K1964" s="152">
        <v>0</v>
      </c>
      <c r="M1964" s="120">
        <f>J1964*$AI$6/200</f>
        <v>0</v>
      </c>
      <c r="N1964" s="120">
        <f t="shared" si="1663"/>
        <v>0</v>
      </c>
      <c r="O1964" s="120">
        <f t="shared" si="1658"/>
        <v>12000</v>
      </c>
      <c r="P1964" s="154">
        <f t="shared" si="1657"/>
        <v>1.0513404590853338E-3</v>
      </c>
      <c r="Q1964" s="154">
        <f t="shared" si="1664"/>
        <v>5.6372691045131172E-3</v>
      </c>
    </row>
    <row r="1965" spans="1:18">
      <c r="A1965" s="102">
        <v>1964</v>
      </c>
      <c r="B1965" s="151" t="s">
        <v>1831</v>
      </c>
      <c r="C1965" s="150">
        <v>42718</v>
      </c>
      <c r="D1965" s="116">
        <v>11455000</v>
      </c>
      <c r="E1965" s="116">
        <v>11424000</v>
      </c>
      <c r="F1965" s="116">
        <v>11467000</v>
      </c>
      <c r="G1965" s="116">
        <v>11455000</v>
      </c>
      <c r="H1965" s="102"/>
      <c r="I1965" s="152">
        <v>0</v>
      </c>
      <c r="J1965" s="152">
        <v>0</v>
      </c>
      <c r="K1965" s="152">
        <v>0</v>
      </c>
      <c r="M1965" s="120">
        <f>J1965*$AI$6/200</f>
        <v>0</v>
      </c>
      <c r="N1965" s="120">
        <f t="shared" si="1663"/>
        <v>0</v>
      </c>
      <c r="O1965" s="120">
        <f t="shared" si="1658"/>
        <v>29000</v>
      </c>
      <c r="P1965" s="154">
        <f t="shared" si="1657"/>
        <v>2.5380710659898475E-3</v>
      </c>
      <c r="Q1965" s="154">
        <f t="shared" si="1664"/>
        <v>4.6621778455367769E-3</v>
      </c>
    </row>
    <row r="1966" spans="1:18">
      <c r="A1966" s="102">
        <v>1965</v>
      </c>
      <c r="B1966" s="151" t="s">
        <v>1830</v>
      </c>
      <c r="C1966" s="150">
        <v>42719</v>
      </c>
      <c r="D1966" s="116">
        <v>11382000</v>
      </c>
      <c r="E1966" s="116">
        <v>11372000</v>
      </c>
      <c r="F1966" s="116">
        <v>11415000</v>
      </c>
      <c r="G1966" s="116">
        <v>11382000</v>
      </c>
      <c r="H1966" s="102"/>
      <c r="I1966" s="153">
        <v>0</v>
      </c>
      <c r="J1966" s="153">
        <v>0</v>
      </c>
      <c r="K1966" s="153">
        <v>0</v>
      </c>
      <c r="M1966" s="120">
        <f>J1966*$AI$6/200</f>
        <v>0</v>
      </c>
      <c r="N1966" s="120">
        <f t="shared" si="1663"/>
        <v>0</v>
      </c>
      <c r="O1966" s="120">
        <f t="shared" si="1658"/>
        <v>-73000</v>
      </c>
      <c r="P1966" s="154">
        <f t="shared" si="1657"/>
        <v>-6.3727629855958095E-3</v>
      </c>
      <c r="Q1966" s="154">
        <f t="shared" si="1664"/>
        <v>5.9692632437168998E-3</v>
      </c>
    </row>
    <row r="1967" spans="1:18">
      <c r="A1967" s="102">
        <v>1966</v>
      </c>
      <c r="B1967" s="151" t="s">
        <v>1829</v>
      </c>
      <c r="C1967" s="150">
        <v>42721</v>
      </c>
      <c r="D1967" s="116">
        <v>11387000</v>
      </c>
      <c r="E1967" s="116">
        <v>11377000</v>
      </c>
      <c r="F1967" s="116">
        <v>11400000</v>
      </c>
      <c r="G1967" s="116">
        <v>11387000</v>
      </c>
      <c r="H1967" s="102"/>
      <c r="I1967" s="116">
        <f t="shared" ref="I1967:I2030" si="1693">G1967*1.1</f>
        <v>12525700.000000002</v>
      </c>
      <c r="J1967" s="116">
        <f t="shared" ref="J1967:J2030" si="1694">G1967/3</f>
        <v>3795666.6666666665</v>
      </c>
      <c r="K1967" s="120">
        <f t="shared" ref="K1967" si="1695">G2235</f>
        <v>13187000</v>
      </c>
      <c r="L1967" s="120">
        <f t="shared" ref="L1967" si="1696">K1967-I1967</f>
        <v>661299.99999999814</v>
      </c>
      <c r="M1967" s="120">
        <f>J1967*$AI$6/200</f>
        <v>474458.33333333326</v>
      </c>
      <c r="N1967" s="120">
        <f t="shared" si="1663"/>
        <v>1135758.3333333314</v>
      </c>
      <c r="O1967" s="120">
        <f t="shared" si="1658"/>
        <v>5000</v>
      </c>
      <c r="P1967" s="154">
        <f t="shared" si="1657"/>
        <v>4.3929010718678614E-4</v>
      </c>
      <c r="Q1967" s="154">
        <f t="shared" si="1664"/>
        <v>3.5597474244739892E-5</v>
      </c>
      <c r="R1967" s="102">
        <v>1</v>
      </c>
    </row>
    <row r="1968" spans="1:18">
      <c r="A1968" s="102">
        <v>1967</v>
      </c>
      <c r="B1968" s="151" t="s">
        <v>1828</v>
      </c>
      <c r="C1968" s="150">
        <v>42722</v>
      </c>
      <c r="D1968" s="116">
        <v>11379000</v>
      </c>
      <c r="E1968" s="116">
        <v>11365000</v>
      </c>
      <c r="F1968" s="116">
        <v>11395000</v>
      </c>
      <c r="G1968" s="116">
        <v>11379000</v>
      </c>
      <c r="H1968" s="102"/>
      <c r="I1968" s="152">
        <v>0</v>
      </c>
      <c r="J1968" s="152">
        <v>0</v>
      </c>
      <c r="K1968" s="152">
        <v>0</v>
      </c>
      <c r="M1968" s="120">
        <f>J1968*$AI$6/200</f>
        <v>0</v>
      </c>
      <c r="N1968" s="120">
        <f t="shared" si="1663"/>
        <v>0</v>
      </c>
      <c r="O1968" s="120">
        <f t="shared" si="1658"/>
        <v>-8000</v>
      </c>
      <c r="P1968" s="154">
        <f t="shared" si="1657"/>
        <v>-7.0255554579783965E-4</v>
      </c>
      <c r="Q1968" s="154">
        <f t="shared" si="1664"/>
        <v>2.1441899887413136E-3</v>
      </c>
    </row>
    <row r="1969" spans="1:18">
      <c r="A1969" s="102">
        <v>1968</v>
      </c>
      <c r="B1969" s="151" t="s">
        <v>1827</v>
      </c>
      <c r="C1969" s="150">
        <v>42723</v>
      </c>
      <c r="D1969" s="116">
        <v>11388000</v>
      </c>
      <c r="E1969" s="116">
        <v>11366000</v>
      </c>
      <c r="F1969" s="116">
        <v>11393000</v>
      </c>
      <c r="G1969" s="116">
        <v>11388000</v>
      </c>
      <c r="H1969" s="102"/>
      <c r="I1969" s="152">
        <v>0</v>
      </c>
      <c r="J1969" s="152">
        <v>0</v>
      </c>
      <c r="K1969" s="152">
        <v>0</v>
      </c>
      <c r="M1969" s="120">
        <f>J1969*$AI$6/200</f>
        <v>0</v>
      </c>
      <c r="N1969" s="120">
        <f t="shared" si="1663"/>
        <v>0</v>
      </c>
      <c r="O1969" s="120">
        <f t="shared" si="1658"/>
        <v>9000</v>
      </c>
      <c r="P1969" s="154">
        <f t="shared" si="1657"/>
        <v>7.9093066174532034E-4</v>
      </c>
      <c r="Q1969" s="154">
        <f t="shared" si="1664"/>
        <v>-3.0466168991316821E-3</v>
      </c>
    </row>
    <row r="1970" spans="1:18">
      <c r="A1970" s="102">
        <v>1969</v>
      </c>
      <c r="B1970" s="151" t="s">
        <v>1826</v>
      </c>
      <c r="C1970" s="150">
        <v>42724</v>
      </c>
      <c r="D1970" s="116">
        <v>11412000</v>
      </c>
      <c r="E1970" s="116">
        <v>11385000</v>
      </c>
      <c r="F1970" s="116">
        <v>11414000</v>
      </c>
      <c r="G1970" s="116">
        <v>11412000</v>
      </c>
      <c r="H1970" s="102"/>
      <c r="I1970" s="152">
        <v>0</v>
      </c>
      <c r="J1970" s="152">
        <v>0</v>
      </c>
      <c r="K1970" s="152">
        <v>0</v>
      </c>
      <c r="M1970" s="120">
        <f>J1970*$AI$6/200</f>
        <v>0</v>
      </c>
      <c r="N1970" s="120">
        <f t="shared" si="1663"/>
        <v>0</v>
      </c>
      <c r="O1970" s="120">
        <f t="shared" si="1658"/>
        <v>24000</v>
      </c>
      <c r="P1970" s="154">
        <f t="shared" si="1657"/>
        <v>2.1074815595363539E-3</v>
      </c>
      <c r="Q1970" s="154">
        <f t="shared" si="1664"/>
        <v>-3.3070266964716948E-3</v>
      </c>
    </row>
    <row r="1971" spans="1:18">
      <c r="A1971" s="102">
        <v>1970</v>
      </c>
      <c r="B1971" s="151" t="s">
        <v>1825</v>
      </c>
      <c r="C1971" s="150">
        <v>42725</v>
      </c>
      <c r="D1971" s="116">
        <v>11461000</v>
      </c>
      <c r="E1971" s="116">
        <v>11417000</v>
      </c>
      <c r="F1971" s="116">
        <v>11494000</v>
      </c>
      <c r="G1971" s="116">
        <v>11461000</v>
      </c>
      <c r="H1971" s="102"/>
      <c r="I1971" s="153">
        <v>0</v>
      </c>
      <c r="J1971" s="153">
        <v>0</v>
      </c>
      <c r="K1971" s="153">
        <v>0</v>
      </c>
      <c r="M1971" s="120">
        <f>J1971*$AI$6/200</f>
        <v>0</v>
      </c>
      <c r="N1971" s="120">
        <f t="shared" si="1663"/>
        <v>0</v>
      </c>
      <c r="O1971" s="120">
        <f t="shared" si="1658"/>
        <v>49000</v>
      </c>
      <c r="P1971" s="154">
        <f t="shared" si="1657"/>
        <v>4.29372590255871E-3</v>
      </c>
      <c r="Q1971" s="154">
        <f t="shared" si="1664"/>
        <v>-3.7376162029251884E-3</v>
      </c>
    </row>
    <row r="1972" spans="1:18">
      <c r="A1972" s="102">
        <v>1971</v>
      </c>
      <c r="B1972" s="151" t="s">
        <v>1824</v>
      </c>
      <c r="C1972" s="150">
        <v>42726</v>
      </c>
      <c r="D1972" s="116">
        <v>11477000</v>
      </c>
      <c r="E1972" s="116">
        <v>11455000</v>
      </c>
      <c r="F1972" s="116">
        <v>11493000</v>
      </c>
      <c r="G1972" s="116">
        <v>11477000</v>
      </c>
      <c r="H1972" s="102"/>
      <c r="I1972" s="116">
        <f t="shared" ref="I1972:I2035" si="1697">G1972*1.1</f>
        <v>12624700.000000002</v>
      </c>
      <c r="J1972" s="116">
        <f t="shared" ref="J1972:J2035" si="1698">G1972/3</f>
        <v>3825666.6666666665</v>
      </c>
      <c r="K1972" s="120">
        <f t="shared" ref="K1972" si="1699">G2240</f>
        <v>13582000</v>
      </c>
      <c r="L1972" s="120">
        <f t="shared" ref="L1972" si="1700">K1972-I1972</f>
        <v>957299.99999999814</v>
      </c>
      <c r="M1972" s="120">
        <f>J1972*$AI$6/200</f>
        <v>478208.33333333326</v>
      </c>
      <c r="N1972" s="120">
        <f t="shared" si="1663"/>
        <v>1435508.3333333314</v>
      </c>
      <c r="O1972" s="120">
        <f t="shared" si="1658"/>
        <v>16000</v>
      </c>
      <c r="P1972" s="154">
        <f t="shared" si="1657"/>
        <v>1.3960387400750371E-3</v>
      </c>
      <c r="Q1972" s="154">
        <f t="shared" si="1664"/>
        <v>6.9288726852293307E-3</v>
      </c>
      <c r="R1972" s="102">
        <v>1</v>
      </c>
    </row>
    <row r="1973" spans="1:18">
      <c r="A1973" s="102">
        <v>1972</v>
      </c>
      <c r="B1973" s="151" t="s">
        <v>1823</v>
      </c>
      <c r="C1973" s="150">
        <v>42728</v>
      </c>
      <c r="D1973" s="116">
        <v>11568000</v>
      </c>
      <c r="E1973" s="116">
        <v>11472000</v>
      </c>
      <c r="F1973" s="116">
        <v>11586000</v>
      </c>
      <c r="G1973" s="116">
        <v>11568000</v>
      </c>
      <c r="H1973" s="102"/>
      <c r="I1973" s="152">
        <v>0</v>
      </c>
      <c r="J1973" s="152">
        <v>0</v>
      </c>
      <c r="K1973" s="152">
        <v>0</v>
      </c>
      <c r="M1973" s="120">
        <f>J1973*$AI$6/200</f>
        <v>0</v>
      </c>
      <c r="N1973" s="120">
        <f t="shared" si="1663"/>
        <v>0</v>
      </c>
      <c r="O1973" s="120">
        <f t="shared" si="1658"/>
        <v>91000</v>
      </c>
      <c r="P1973" s="154">
        <f t="shared" si="1657"/>
        <v>7.9289012808225149E-3</v>
      </c>
      <c r="Q1973" s="154">
        <f t="shared" si="1664"/>
        <v>7.8856213181175815E-3</v>
      </c>
    </row>
    <row r="1974" spans="1:18">
      <c r="A1974" s="102">
        <v>1973</v>
      </c>
      <c r="B1974" s="151" t="s">
        <v>1822</v>
      </c>
      <c r="C1974" s="150">
        <v>42729</v>
      </c>
      <c r="D1974" s="116">
        <v>11713000</v>
      </c>
      <c r="E1974" s="116">
        <v>11593000</v>
      </c>
      <c r="F1974" s="116">
        <v>11713000</v>
      </c>
      <c r="G1974" s="116">
        <v>11713000</v>
      </c>
      <c r="H1974" s="102"/>
      <c r="I1974" s="152">
        <v>0</v>
      </c>
      <c r="J1974" s="152">
        <v>0</v>
      </c>
      <c r="K1974" s="152">
        <v>0</v>
      </c>
      <c r="M1974" s="120">
        <f>J1974*$AI$6/200</f>
        <v>0</v>
      </c>
      <c r="N1974" s="120">
        <f t="shared" si="1663"/>
        <v>0</v>
      </c>
      <c r="O1974" s="120">
        <f t="shared" si="1658"/>
        <v>145000</v>
      </c>
      <c r="P1974" s="154">
        <f t="shared" si="1657"/>
        <v>1.2534578146611342E-2</v>
      </c>
      <c r="Q1974" s="154">
        <f t="shared" si="1664"/>
        <v>1.6517078144737934E-2</v>
      </c>
    </row>
    <row r="1975" spans="1:18">
      <c r="A1975" s="102">
        <v>1974</v>
      </c>
      <c r="B1975" s="151" t="s">
        <v>1821</v>
      </c>
      <c r="C1975" s="150">
        <v>42730</v>
      </c>
      <c r="D1975" s="116">
        <v>11864000</v>
      </c>
      <c r="E1975" s="116">
        <v>11707000</v>
      </c>
      <c r="F1975" s="116">
        <v>11985000</v>
      </c>
      <c r="G1975" s="116">
        <v>11864000</v>
      </c>
      <c r="H1975" s="102"/>
      <c r="I1975" s="152">
        <v>0</v>
      </c>
      <c r="J1975" s="152">
        <v>0</v>
      </c>
      <c r="K1975" s="152">
        <v>0</v>
      </c>
      <c r="M1975" s="120">
        <f>J1975*$AI$6/200</f>
        <v>0</v>
      </c>
      <c r="N1975" s="120">
        <f t="shared" si="1663"/>
        <v>0</v>
      </c>
      <c r="O1975" s="120">
        <f t="shared" si="1658"/>
        <v>151000</v>
      </c>
      <c r="P1975" s="154">
        <f t="shared" si="1657"/>
        <v>1.2891658840604456E-2</v>
      </c>
      <c r="Q1975" s="154">
        <f t="shared" si="1664"/>
        <v>2.826072562960396E-2</v>
      </c>
    </row>
    <row r="1976" spans="1:18">
      <c r="A1976" s="102">
        <v>1975</v>
      </c>
      <c r="B1976" s="151" t="s">
        <v>1820</v>
      </c>
      <c r="C1976" s="150">
        <v>42731</v>
      </c>
      <c r="D1976" s="116">
        <v>12163000</v>
      </c>
      <c r="E1976" s="116">
        <v>11917000</v>
      </c>
      <c r="F1976" s="116">
        <v>12223000</v>
      </c>
      <c r="G1976" s="116">
        <v>12163000</v>
      </c>
      <c r="H1976" s="102"/>
      <c r="I1976" s="153">
        <v>0</v>
      </c>
      <c r="J1976" s="153">
        <v>0</v>
      </c>
      <c r="K1976" s="153">
        <v>0</v>
      </c>
      <c r="M1976" s="120">
        <f>J1976*$AI$6/200</f>
        <v>0</v>
      </c>
      <c r="N1976" s="120">
        <f t="shared" si="1663"/>
        <v>0</v>
      </c>
      <c r="O1976" s="120">
        <f t="shared" si="1658"/>
        <v>299000</v>
      </c>
      <c r="P1976" s="154">
        <f t="shared" si="1657"/>
        <v>2.5202292650033715E-2</v>
      </c>
      <c r="Q1976" s="154">
        <f t="shared" si="1664"/>
        <v>3.9044902910672058E-2</v>
      </c>
    </row>
    <row r="1977" spans="1:18">
      <c r="A1977" s="102">
        <v>1976</v>
      </c>
      <c r="B1977" s="151" t="s">
        <v>1819</v>
      </c>
      <c r="C1977" s="150">
        <v>42732</v>
      </c>
      <c r="D1977" s="116">
        <v>11885000</v>
      </c>
      <c r="E1977" s="116">
        <v>11827000</v>
      </c>
      <c r="F1977" s="116">
        <v>12250000</v>
      </c>
      <c r="G1977" s="116">
        <v>11885000</v>
      </c>
      <c r="H1977" s="102"/>
      <c r="I1977" s="116">
        <f t="shared" ref="I1977:I2040" si="1701">G1977*1.1</f>
        <v>13073500.000000002</v>
      </c>
      <c r="J1977" s="116">
        <f t="shared" ref="J1977:J2040" si="1702">G1977/3</f>
        <v>3961666.6666666665</v>
      </c>
      <c r="K1977" s="120">
        <f t="shared" ref="K1977" si="1703">G2245</f>
        <v>13883000</v>
      </c>
      <c r="L1977" s="120">
        <f t="shared" ref="L1977" si="1704">K1977-I1977</f>
        <v>809499.99999999814</v>
      </c>
      <c r="M1977" s="120">
        <f>J1977*$AI$6/200</f>
        <v>495208.33333333326</v>
      </c>
      <c r="N1977" s="120">
        <f t="shared" si="1663"/>
        <v>1304708.3333333314</v>
      </c>
      <c r="O1977" s="120">
        <f t="shared" si="1658"/>
        <v>-278000</v>
      </c>
      <c r="P1977" s="154">
        <f t="shared" si="1657"/>
        <v>-2.2856203239332403E-2</v>
      </c>
      <c r="Q1977" s="154">
        <f t="shared" si="1664"/>
        <v>5.9953469658147067E-2</v>
      </c>
      <c r="R1977" s="102">
        <v>1</v>
      </c>
    </row>
    <row r="1978" spans="1:18">
      <c r="A1978" s="102">
        <v>1977</v>
      </c>
      <c r="B1978" s="151" t="s">
        <v>1818</v>
      </c>
      <c r="C1978" s="150">
        <v>42733</v>
      </c>
      <c r="D1978" s="116">
        <v>11682000</v>
      </c>
      <c r="E1978" s="116">
        <v>11642000</v>
      </c>
      <c r="F1978" s="116">
        <v>11915000</v>
      </c>
      <c r="G1978" s="116">
        <v>11682000</v>
      </c>
      <c r="H1978" s="102"/>
      <c r="I1978" s="152">
        <v>0</v>
      </c>
      <c r="J1978" s="152">
        <v>0</v>
      </c>
      <c r="K1978" s="152">
        <v>0</v>
      </c>
      <c r="M1978" s="120">
        <f>J1978*$AI$6/200</f>
        <v>0</v>
      </c>
      <c r="N1978" s="120">
        <f t="shared" si="1663"/>
        <v>0</v>
      </c>
      <c r="O1978" s="120">
        <f t="shared" si="1658"/>
        <v>-203000</v>
      </c>
      <c r="P1978" s="154">
        <f t="shared" si="1657"/>
        <v>-1.7080353386621793E-2</v>
      </c>
      <c r="Q1978" s="154">
        <f t="shared" si="1664"/>
        <v>3.5701227678739622E-2</v>
      </c>
    </row>
    <row r="1979" spans="1:18">
      <c r="A1979" s="102">
        <v>1978</v>
      </c>
      <c r="B1979" s="151" t="s">
        <v>1817</v>
      </c>
      <c r="C1979" s="150">
        <v>42735</v>
      </c>
      <c r="D1979" s="116">
        <v>11302000</v>
      </c>
      <c r="E1979" s="116">
        <v>11279000</v>
      </c>
      <c r="F1979" s="116">
        <v>11645000</v>
      </c>
      <c r="G1979" s="116">
        <v>11302000</v>
      </c>
      <c r="H1979" s="102"/>
      <c r="I1979" s="152">
        <v>0</v>
      </c>
      <c r="J1979" s="152">
        <v>0</v>
      </c>
      <c r="K1979" s="152">
        <v>0</v>
      </c>
      <c r="M1979" s="120">
        <f>J1979*$AI$6/200</f>
        <v>0</v>
      </c>
      <c r="N1979" s="120">
        <f t="shared" si="1663"/>
        <v>0</v>
      </c>
      <c r="O1979" s="120">
        <f t="shared" si="1658"/>
        <v>-380000</v>
      </c>
      <c r="P1979" s="154">
        <f t="shared" si="1657"/>
        <v>-3.2528676596473204E-2</v>
      </c>
      <c r="Q1979" s="154">
        <f t="shared" si="1664"/>
        <v>1.0691973011295319E-2</v>
      </c>
    </row>
    <row r="1980" spans="1:18">
      <c r="A1980" s="102">
        <v>1979</v>
      </c>
      <c r="B1980" s="151" t="s">
        <v>1816</v>
      </c>
      <c r="C1980" s="150">
        <v>42736</v>
      </c>
      <c r="D1980" s="116">
        <v>11460000</v>
      </c>
      <c r="E1980" s="116">
        <v>11102000</v>
      </c>
      <c r="F1980" s="116">
        <v>11507000</v>
      </c>
      <c r="G1980" s="116">
        <v>11460000</v>
      </c>
      <c r="H1980" s="102"/>
      <c r="I1980" s="152">
        <v>0</v>
      </c>
      <c r="J1980" s="152">
        <v>0</v>
      </c>
      <c r="K1980" s="152">
        <v>0</v>
      </c>
      <c r="M1980" s="120">
        <f>J1980*$AI$6/200</f>
        <v>0</v>
      </c>
      <c r="N1980" s="120">
        <f t="shared" si="1663"/>
        <v>0</v>
      </c>
      <c r="O1980" s="120">
        <f t="shared" si="1658"/>
        <v>158000</v>
      </c>
      <c r="P1980" s="154">
        <f t="shared" si="1657"/>
        <v>1.3979826579366484E-2</v>
      </c>
      <c r="Q1980" s="154">
        <f t="shared" si="1664"/>
        <v>-3.437128173178923E-2</v>
      </c>
    </row>
    <row r="1981" spans="1:18">
      <c r="A1981" s="102">
        <v>1980</v>
      </c>
      <c r="B1981" s="151" t="s">
        <v>1815</v>
      </c>
      <c r="C1981" s="150">
        <v>42737</v>
      </c>
      <c r="D1981" s="116">
        <v>11565000</v>
      </c>
      <c r="E1981" s="116">
        <v>11382000</v>
      </c>
      <c r="F1981" s="116">
        <v>11635000</v>
      </c>
      <c r="G1981" s="116">
        <v>11565000</v>
      </c>
      <c r="H1981" s="102"/>
      <c r="I1981" s="153">
        <v>0</v>
      </c>
      <c r="J1981" s="153">
        <v>0</v>
      </c>
      <c r="K1981" s="153">
        <v>0</v>
      </c>
      <c r="M1981" s="120">
        <f>J1981*$AI$6/200</f>
        <v>0</v>
      </c>
      <c r="N1981" s="120">
        <f t="shared" si="1663"/>
        <v>0</v>
      </c>
      <c r="O1981" s="120">
        <f t="shared" si="1658"/>
        <v>105000</v>
      </c>
      <c r="P1981" s="154">
        <f t="shared" si="1657"/>
        <v>9.1623036649214652E-3</v>
      </c>
      <c r="Q1981" s="154">
        <f t="shared" si="1664"/>
        <v>-3.3283113993027198E-2</v>
      </c>
    </row>
    <row r="1982" spans="1:18">
      <c r="A1982" s="102">
        <v>1981</v>
      </c>
      <c r="B1982" s="151" t="s">
        <v>1814</v>
      </c>
      <c r="C1982" s="150">
        <v>42738</v>
      </c>
      <c r="D1982" s="116">
        <v>11557000</v>
      </c>
      <c r="E1982" s="116">
        <v>11472000</v>
      </c>
      <c r="F1982" s="116">
        <v>11720000</v>
      </c>
      <c r="G1982" s="116">
        <v>11557000</v>
      </c>
      <c r="H1982" s="102"/>
      <c r="I1982" s="116">
        <f t="shared" ref="I1982:I2045" si="1705">G1982*1.1</f>
        <v>12712700.000000002</v>
      </c>
      <c r="J1982" s="116">
        <f t="shared" ref="J1982:J2045" si="1706">G1982/3</f>
        <v>3852333.3333333335</v>
      </c>
      <c r="K1982" s="120">
        <f t="shared" ref="K1982" si="1707">G2250</f>
        <v>14441000</v>
      </c>
      <c r="L1982" s="120">
        <f t="shared" ref="L1982" si="1708">K1982-I1982</f>
        <v>1728299.9999999981</v>
      </c>
      <c r="M1982" s="120">
        <f>J1982*$AI$6/200</f>
        <v>481541.66666666674</v>
      </c>
      <c r="N1982" s="120">
        <f t="shared" si="1663"/>
        <v>2209841.6666666651</v>
      </c>
      <c r="O1982" s="120">
        <f t="shared" si="1658"/>
        <v>-8000</v>
      </c>
      <c r="P1982" s="154">
        <f t="shared" si="1657"/>
        <v>-6.9174232598357116E-4</v>
      </c>
      <c r="Q1982" s="154">
        <f t="shared" si="1664"/>
        <v>-4.9323102978139452E-2</v>
      </c>
      <c r="R1982" s="102">
        <v>1</v>
      </c>
    </row>
    <row r="1983" spans="1:18">
      <c r="A1983" s="102">
        <v>1982</v>
      </c>
      <c r="B1983" s="151" t="s">
        <v>1813</v>
      </c>
      <c r="C1983" s="150">
        <v>42739</v>
      </c>
      <c r="D1983" s="116">
        <v>11627000</v>
      </c>
      <c r="E1983" s="116">
        <v>11497000</v>
      </c>
      <c r="F1983" s="116">
        <v>11655000</v>
      </c>
      <c r="G1983" s="116">
        <v>11627000</v>
      </c>
      <c r="H1983" s="102"/>
      <c r="I1983" s="152">
        <v>0</v>
      </c>
      <c r="J1983" s="152">
        <v>0</v>
      </c>
      <c r="K1983" s="152">
        <v>0</v>
      </c>
      <c r="M1983" s="120">
        <f>J1983*$AI$6/200</f>
        <v>0</v>
      </c>
      <c r="N1983" s="120">
        <f t="shared" si="1663"/>
        <v>0</v>
      </c>
      <c r="O1983" s="120">
        <f t="shared" si="1658"/>
        <v>70000</v>
      </c>
      <c r="P1983" s="154">
        <f t="shared" si="1657"/>
        <v>6.0569351907934586E-3</v>
      </c>
      <c r="Q1983" s="154">
        <f t="shared" si="1664"/>
        <v>-2.7158642064790614E-2</v>
      </c>
    </row>
    <row r="1984" spans="1:18">
      <c r="A1984" s="102">
        <v>1983</v>
      </c>
      <c r="B1984" s="151" t="s">
        <v>1812</v>
      </c>
      <c r="C1984" s="150">
        <v>42740</v>
      </c>
      <c r="D1984" s="116">
        <v>11740000</v>
      </c>
      <c r="E1984" s="116">
        <v>11630000</v>
      </c>
      <c r="F1984" s="116">
        <v>11745000</v>
      </c>
      <c r="G1984" s="116">
        <v>11740000</v>
      </c>
      <c r="H1984" s="102"/>
      <c r="I1984" s="152">
        <v>0</v>
      </c>
      <c r="J1984" s="152">
        <v>0</v>
      </c>
      <c r="K1984" s="152">
        <v>0</v>
      </c>
      <c r="M1984" s="120">
        <f>J1984*$AI$6/200</f>
        <v>0</v>
      </c>
      <c r="N1984" s="120">
        <f t="shared" si="1663"/>
        <v>0</v>
      </c>
      <c r="O1984" s="120">
        <f t="shared" si="1658"/>
        <v>113000</v>
      </c>
      <c r="P1984" s="154">
        <f t="shared" si="1657"/>
        <v>9.7187580631289249E-3</v>
      </c>
      <c r="Q1984" s="154">
        <f t="shared" si="1664"/>
        <v>-4.0213534873753641E-3</v>
      </c>
    </row>
    <row r="1985" spans="1:18">
      <c r="A1985" s="102">
        <v>1984</v>
      </c>
      <c r="B1985" s="151" t="s">
        <v>1811</v>
      </c>
      <c r="C1985" s="150">
        <v>42742</v>
      </c>
      <c r="D1985" s="116">
        <v>11887000</v>
      </c>
      <c r="E1985" s="116">
        <v>11675000</v>
      </c>
      <c r="F1985" s="116">
        <v>11942000</v>
      </c>
      <c r="G1985" s="116">
        <v>11887000</v>
      </c>
      <c r="H1985" s="102"/>
      <c r="I1985" s="152">
        <v>0</v>
      </c>
      <c r="J1985" s="152">
        <v>0</v>
      </c>
      <c r="K1985" s="152">
        <v>0</v>
      </c>
      <c r="M1985" s="120">
        <f>J1985*$AI$6/200</f>
        <v>0</v>
      </c>
      <c r="N1985" s="120">
        <f t="shared" si="1663"/>
        <v>0</v>
      </c>
      <c r="O1985" s="120">
        <f t="shared" si="1658"/>
        <v>147000</v>
      </c>
      <c r="P1985" s="154">
        <f t="shared" si="1657"/>
        <v>1.252129471890971E-2</v>
      </c>
      <c r="Q1985" s="154">
        <f t="shared" si="1664"/>
        <v>3.8226081172226763E-2</v>
      </c>
    </row>
    <row r="1986" spans="1:18">
      <c r="A1986" s="102">
        <v>1985</v>
      </c>
      <c r="B1986" s="151" t="s">
        <v>1810</v>
      </c>
      <c r="C1986" s="150">
        <v>42743</v>
      </c>
      <c r="D1986" s="116">
        <v>11919000</v>
      </c>
      <c r="E1986" s="116">
        <v>11736000</v>
      </c>
      <c r="F1986" s="116">
        <v>11945000</v>
      </c>
      <c r="G1986" s="116">
        <v>11804000</v>
      </c>
      <c r="H1986" s="102"/>
      <c r="I1986" s="153">
        <v>0</v>
      </c>
      <c r="J1986" s="153">
        <v>0</v>
      </c>
      <c r="K1986" s="153">
        <v>0</v>
      </c>
      <c r="M1986" s="120">
        <f>J1986*$AI$6/200</f>
        <v>0</v>
      </c>
      <c r="N1986" s="120">
        <f t="shared" si="1663"/>
        <v>0</v>
      </c>
      <c r="O1986" s="120">
        <f t="shared" si="1658"/>
        <v>-83000</v>
      </c>
      <c r="P1986" s="154">
        <f t="shared" si="1657"/>
        <v>-6.9824177673088244E-3</v>
      </c>
      <c r="Q1986" s="154">
        <f t="shared" si="1664"/>
        <v>3.6767549311769988E-2</v>
      </c>
    </row>
    <row r="1987" spans="1:18">
      <c r="A1987" s="102">
        <v>1986</v>
      </c>
      <c r="B1987" s="151" t="s">
        <v>1809</v>
      </c>
      <c r="C1987" s="150">
        <v>42744</v>
      </c>
      <c r="D1987" s="116">
        <v>11776000</v>
      </c>
      <c r="E1987" s="116">
        <v>11757000</v>
      </c>
      <c r="F1987" s="116">
        <v>11886000</v>
      </c>
      <c r="G1987" s="116">
        <v>11870000</v>
      </c>
      <c r="H1987" s="102"/>
      <c r="I1987" s="116">
        <f t="shared" ref="I1987:I2050" si="1709">G1987*1.1</f>
        <v>13057000.000000002</v>
      </c>
      <c r="J1987" s="116">
        <f t="shared" ref="J1987:J2050" si="1710">G1987/3</f>
        <v>3956666.6666666665</v>
      </c>
      <c r="K1987" s="120">
        <f t="shared" ref="K1987" si="1711">G2255</f>
        <v>13605000</v>
      </c>
      <c r="L1987" s="120">
        <f t="shared" ref="L1987" si="1712">K1987-I1987</f>
        <v>547999.99999999814</v>
      </c>
      <c r="M1987" s="120">
        <f>J1987*$AI$6/200</f>
        <v>494583.33333333326</v>
      </c>
      <c r="N1987" s="120">
        <f t="shared" si="1663"/>
        <v>1042583.3333333314</v>
      </c>
      <c r="O1987" s="120">
        <f t="shared" si="1658"/>
        <v>66000</v>
      </c>
      <c r="P1987" s="154">
        <f t="shared" ref="P1987:P2050" si="1713">O1987/G1986</f>
        <v>5.5913249745848867E-3</v>
      </c>
      <c r="Q1987" s="154">
        <f t="shared" si="1664"/>
        <v>2.0622827879539694E-2</v>
      </c>
      <c r="R1987" s="102">
        <v>1</v>
      </c>
    </row>
    <row r="1988" spans="1:18">
      <c r="A1988" s="102">
        <v>1987</v>
      </c>
      <c r="B1988" s="151" t="s">
        <v>1808</v>
      </c>
      <c r="C1988" s="150">
        <v>42745</v>
      </c>
      <c r="D1988" s="116">
        <v>11875000</v>
      </c>
      <c r="E1988" s="116">
        <v>11865000</v>
      </c>
      <c r="F1988" s="116">
        <v>11920000</v>
      </c>
      <c r="G1988" s="116">
        <v>11898000</v>
      </c>
      <c r="H1988" s="102"/>
      <c r="I1988" s="152">
        <v>0</v>
      </c>
      <c r="J1988" s="152">
        <v>0</v>
      </c>
      <c r="K1988" s="152">
        <v>0</v>
      </c>
      <c r="M1988" s="120">
        <f>J1988*$AI$6/200</f>
        <v>0</v>
      </c>
      <c r="N1988" s="120">
        <f t="shared" si="1663"/>
        <v>0</v>
      </c>
      <c r="O1988" s="120">
        <f t="shared" ref="O1988:O2051" si="1714">G1988-G1987</f>
        <v>28000</v>
      </c>
      <c r="P1988" s="154">
        <f t="shared" si="1713"/>
        <v>2.3588879528222409E-3</v>
      </c>
      <c r="Q1988" s="154">
        <f t="shared" si="1664"/>
        <v>2.6905895180108157E-2</v>
      </c>
    </row>
    <row r="1989" spans="1:18">
      <c r="A1989" s="102">
        <v>1988</v>
      </c>
      <c r="B1989" s="151" t="s">
        <v>1807</v>
      </c>
      <c r="C1989" s="150">
        <v>42746</v>
      </c>
      <c r="D1989" s="116">
        <v>11933000</v>
      </c>
      <c r="E1989" s="116">
        <v>11874000</v>
      </c>
      <c r="F1989" s="116">
        <v>11977000</v>
      </c>
      <c r="G1989" s="116">
        <v>11947000</v>
      </c>
      <c r="H1989" s="102"/>
      <c r="I1989" s="152">
        <v>0</v>
      </c>
      <c r="J1989" s="152">
        <v>0</v>
      </c>
      <c r="K1989" s="152">
        <v>0</v>
      </c>
      <c r="M1989" s="120">
        <f>J1989*$AI$6/200</f>
        <v>0</v>
      </c>
      <c r="N1989" s="120">
        <f t="shared" si="1663"/>
        <v>0</v>
      </c>
      <c r="O1989" s="120">
        <f t="shared" si="1714"/>
        <v>49000</v>
      </c>
      <c r="P1989" s="154">
        <f t="shared" si="1713"/>
        <v>4.1183392166750715E-3</v>
      </c>
      <c r="Q1989" s="154">
        <f t="shared" si="1664"/>
        <v>2.3207847942136938E-2</v>
      </c>
    </row>
    <row r="1990" spans="1:18">
      <c r="A1990" s="102">
        <v>1989</v>
      </c>
      <c r="B1990" s="151" t="s">
        <v>1806</v>
      </c>
      <c r="C1990" s="150">
        <v>42747</v>
      </c>
      <c r="D1990" s="116">
        <v>11979000</v>
      </c>
      <c r="E1990" s="116">
        <v>11979000</v>
      </c>
      <c r="F1990" s="116">
        <v>12060000</v>
      </c>
      <c r="G1990" s="116">
        <v>12003000</v>
      </c>
      <c r="H1990" s="102"/>
      <c r="I1990" s="152">
        <v>0</v>
      </c>
      <c r="J1990" s="152">
        <v>0</v>
      </c>
      <c r="K1990" s="152">
        <v>0</v>
      </c>
      <c r="M1990" s="120">
        <f>J1990*$AI$6/200</f>
        <v>0</v>
      </c>
      <c r="N1990" s="120">
        <f t="shared" si="1663"/>
        <v>0</v>
      </c>
      <c r="O1990" s="120">
        <f t="shared" si="1714"/>
        <v>56000</v>
      </c>
      <c r="P1990" s="154">
        <f t="shared" si="1713"/>
        <v>4.6873692140286267E-3</v>
      </c>
      <c r="Q1990" s="154">
        <f t="shared" si="1664"/>
        <v>1.7607429095683087E-2</v>
      </c>
    </row>
    <row r="1991" spans="1:18">
      <c r="A1991" s="102">
        <v>1990</v>
      </c>
      <c r="B1991" s="151" t="s">
        <v>1805</v>
      </c>
      <c r="C1991" s="150">
        <v>42749</v>
      </c>
      <c r="D1991" s="116">
        <v>11978000</v>
      </c>
      <c r="E1991" s="116">
        <v>11752000</v>
      </c>
      <c r="F1991" s="116">
        <v>11997000</v>
      </c>
      <c r="G1991" s="116">
        <v>11762000</v>
      </c>
      <c r="H1991" s="102"/>
      <c r="I1991" s="153">
        <v>0</v>
      </c>
      <c r="J1991" s="153">
        <v>0</v>
      </c>
      <c r="K1991" s="153">
        <v>0</v>
      </c>
      <c r="M1991" s="120">
        <f>J1991*$AI$6/200</f>
        <v>0</v>
      </c>
      <c r="N1991" s="120">
        <f t="shared" si="1663"/>
        <v>0</v>
      </c>
      <c r="O1991" s="120">
        <f t="shared" si="1714"/>
        <v>-241000</v>
      </c>
      <c r="P1991" s="154">
        <f t="shared" si="1713"/>
        <v>-2.0078313754894609E-2</v>
      </c>
      <c r="Q1991" s="154">
        <f t="shared" si="1664"/>
        <v>9.7735035908020004E-3</v>
      </c>
    </row>
    <row r="1992" spans="1:18">
      <c r="A1992" s="102">
        <v>1991</v>
      </c>
      <c r="B1992" s="151" t="s">
        <v>1804</v>
      </c>
      <c r="C1992" s="150">
        <v>42750</v>
      </c>
      <c r="D1992" s="116">
        <v>11767000</v>
      </c>
      <c r="E1992" s="116">
        <v>11717000</v>
      </c>
      <c r="F1992" s="116">
        <v>11878000</v>
      </c>
      <c r="G1992" s="116">
        <v>11863000</v>
      </c>
      <c r="H1992" s="102"/>
      <c r="I1992" s="116">
        <f t="shared" ref="I1992:I2055" si="1715">G1992*1.1</f>
        <v>13049300.000000002</v>
      </c>
      <c r="J1992" s="116">
        <f t="shared" ref="J1992:J2055" si="1716">G1992/3</f>
        <v>3954333.3333333335</v>
      </c>
      <c r="K1992" s="120">
        <f t="shared" ref="K1992" si="1717">G2260</f>
        <v>13935000</v>
      </c>
      <c r="L1992" s="120">
        <f t="shared" ref="L1992" si="1718">K1992-I1992</f>
        <v>885699.99999999814</v>
      </c>
      <c r="M1992" s="120">
        <f>J1992*$AI$6/200</f>
        <v>494291.66666666674</v>
      </c>
      <c r="N1992" s="120">
        <f t="shared" ref="N1992:N2055" si="1719">L1992+M1992</f>
        <v>1379991.6666666649</v>
      </c>
      <c r="O1992" s="120">
        <f t="shared" si="1714"/>
        <v>101000</v>
      </c>
      <c r="P1992" s="154">
        <f t="shared" si="1713"/>
        <v>8.5869750042509782E-3</v>
      </c>
      <c r="Q1992" s="154">
        <f t="shared" ref="Q1992:Q2055" si="1720">SUM(P1987:P1991)</f>
        <v>-3.3223923967837833E-3</v>
      </c>
      <c r="R1992" s="102">
        <v>1</v>
      </c>
    </row>
    <row r="1993" spans="1:18">
      <c r="A1993" s="102">
        <v>1992</v>
      </c>
      <c r="B1993" s="151" t="s">
        <v>1803</v>
      </c>
      <c r="C1993" s="150">
        <v>42751</v>
      </c>
      <c r="D1993" s="116">
        <v>11865000</v>
      </c>
      <c r="E1993" s="116">
        <v>11819000</v>
      </c>
      <c r="F1993" s="116">
        <v>11933000</v>
      </c>
      <c r="G1993" s="116">
        <v>11837000</v>
      </c>
      <c r="H1993" s="102"/>
      <c r="I1993" s="152">
        <v>0</v>
      </c>
      <c r="J1993" s="152">
        <v>0</v>
      </c>
      <c r="K1993" s="152">
        <v>0</v>
      </c>
      <c r="M1993" s="120">
        <f>J1993*$AI$6/200</f>
        <v>0</v>
      </c>
      <c r="N1993" s="120">
        <f t="shared" si="1719"/>
        <v>0</v>
      </c>
      <c r="O1993" s="120">
        <f t="shared" si="1714"/>
        <v>-26000</v>
      </c>
      <c r="P1993" s="154">
        <f t="shared" si="1713"/>
        <v>-2.1916884430582483E-3</v>
      </c>
      <c r="Q1993" s="154">
        <f t="shared" si="1720"/>
        <v>-3.2674236711769181E-4</v>
      </c>
    </row>
    <row r="1994" spans="1:18">
      <c r="A1994" s="102">
        <v>1993</v>
      </c>
      <c r="B1994" s="151" t="s">
        <v>1802</v>
      </c>
      <c r="C1994" s="150">
        <v>42752</v>
      </c>
      <c r="D1994" s="116">
        <v>11889000</v>
      </c>
      <c r="E1994" s="116">
        <v>11815000</v>
      </c>
      <c r="F1994" s="116">
        <v>11907000</v>
      </c>
      <c r="G1994" s="116">
        <v>11845000</v>
      </c>
      <c r="H1994" s="102"/>
      <c r="I1994" s="152">
        <v>0</v>
      </c>
      <c r="J1994" s="152">
        <v>0</v>
      </c>
      <c r="K1994" s="152">
        <v>0</v>
      </c>
      <c r="M1994" s="120">
        <f>J1994*$AI$6/200</f>
        <v>0</v>
      </c>
      <c r="N1994" s="120">
        <f t="shared" si="1719"/>
        <v>0</v>
      </c>
      <c r="O1994" s="120">
        <f t="shared" si="1714"/>
        <v>8000</v>
      </c>
      <c r="P1994" s="154">
        <f t="shared" si="1713"/>
        <v>6.7584692067246765E-4</v>
      </c>
      <c r="Q1994" s="154">
        <f t="shared" si="1720"/>
        <v>-4.8773187629981823E-3</v>
      </c>
    </row>
    <row r="1995" spans="1:18">
      <c r="A1995" s="102">
        <v>1994</v>
      </c>
      <c r="B1995" s="151" t="s">
        <v>1801</v>
      </c>
      <c r="C1995" s="150">
        <v>42753</v>
      </c>
      <c r="D1995" s="116">
        <v>11858000</v>
      </c>
      <c r="E1995" s="116">
        <v>11812000</v>
      </c>
      <c r="F1995" s="116">
        <v>11872000</v>
      </c>
      <c r="G1995" s="116">
        <v>11847000</v>
      </c>
      <c r="H1995" s="102"/>
      <c r="I1995" s="152">
        <v>0</v>
      </c>
      <c r="J1995" s="152">
        <v>0</v>
      </c>
      <c r="K1995" s="152">
        <v>0</v>
      </c>
      <c r="M1995" s="120">
        <f>J1995*$AI$6/200</f>
        <v>0</v>
      </c>
      <c r="N1995" s="120">
        <f t="shared" si="1719"/>
        <v>0</v>
      </c>
      <c r="O1995" s="120">
        <f t="shared" si="1714"/>
        <v>2000</v>
      </c>
      <c r="P1995" s="154">
        <f t="shared" si="1713"/>
        <v>1.6884761502743774E-4</v>
      </c>
      <c r="Q1995" s="154">
        <f t="shared" si="1720"/>
        <v>-8.319811059000785E-3</v>
      </c>
    </row>
    <row r="1996" spans="1:18">
      <c r="A1996" s="102">
        <v>1995</v>
      </c>
      <c r="B1996" s="151" t="s">
        <v>1800</v>
      </c>
      <c r="C1996" s="150">
        <v>42754</v>
      </c>
      <c r="D1996" s="116">
        <v>11844000</v>
      </c>
      <c r="E1996" s="116">
        <v>11782000</v>
      </c>
      <c r="F1996" s="116">
        <v>11865000</v>
      </c>
      <c r="G1996" s="116">
        <v>11837000</v>
      </c>
      <c r="H1996" s="102"/>
      <c r="I1996" s="153">
        <v>0</v>
      </c>
      <c r="J1996" s="153">
        <v>0</v>
      </c>
      <c r="K1996" s="153">
        <v>0</v>
      </c>
      <c r="M1996" s="120">
        <f>J1996*$AI$6/200</f>
        <v>0</v>
      </c>
      <c r="N1996" s="120">
        <f t="shared" si="1719"/>
        <v>0</v>
      </c>
      <c r="O1996" s="120">
        <f t="shared" si="1714"/>
        <v>-10000</v>
      </c>
      <c r="P1996" s="154">
        <f t="shared" si="1713"/>
        <v>-8.4409555161644295E-4</v>
      </c>
      <c r="Q1996" s="154">
        <f t="shared" si="1720"/>
        <v>-1.2838332658001973E-2</v>
      </c>
    </row>
    <row r="1997" spans="1:18">
      <c r="A1997" s="102">
        <v>1996</v>
      </c>
      <c r="B1997" s="151" t="s">
        <v>1799</v>
      </c>
      <c r="C1997" s="150">
        <v>42756</v>
      </c>
      <c r="D1997" s="116">
        <v>11777000</v>
      </c>
      <c r="E1997" s="116">
        <v>11630000</v>
      </c>
      <c r="F1997" s="116">
        <v>11800000</v>
      </c>
      <c r="G1997" s="116">
        <v>11638000</v>
      </c>
      <c r="H1997" s="102"/>
      <c r="I1997" s="116">
        <f t="shared" ref="I1997:I2060" si="1721">G1997*1.1</f>
        <v>12801800.000000002</v>
      </c>
      <c r="J1997" s="116">
        <f t="shared" ref="J1997:J2060" si="1722">G1997/3</f>
        <v>3879333.3333333335</v>
      </c>
      <c r="K1997" s="120">
        <f t="shared" ref="K1997" si="1723">G2265</f>
        <v>14155000</v>
      </c>
      <c r="L1997" s="120">
        <f t="shared" ref="L1997" si="1724">K1997-I1997</f>
        <v>1353199.9999999981</v>
      </c>
      <c r="M1997" s="120">
        <f>J1997*$AI$6/200</f>
        <v>484916.66666666674</v>
      </c>
      <c r="N1997" s="120">
        <f t="shared" si="1719"/>
        <v>1838116.6666666649</v>
      </c>
      <c r="O1997" s="120">
        <f t="shared" si="1714"/>
        <v>-199000</v>
      </c>
      <c r="P1997" s="154">
        <f t="shared" si="1713"/>
        <v>-1.6811692151727634E-2</v>
      </c>
      <c r="Q1997" s="154">
        <f t="shared" si="1720"/>
        <v>6.3958855452761918E-3</v>
      </c>
      <c r="R1997" s="102">
        <v>1</v>
      </c>
    </row>
    <row r="1998" spans="1:18">
      <c r="A1998" s="102">
        <v>1997</v>
      </c>
      <c r="B1998" s="151" t="s">
        <v>1798</v>
      </c>
      <c r="C1998" s="150">
        <v>42757</v>
      </c>
      <c r="D1998" s="116">
        <v>11663000</v>
      </c>
      <c r="E1998" s="116">
        <v>11663000</v>
      </c>
      <c r="F1998" s="116">
        <v>11792000</v>
      </c>
      <c r="G1998" s="116">
        <v>11782000</v>
      </c>
      <c r="H1998" s="102"/>
      <c r="I1998" s="152">
        <v>0</v>
      </c>
      <c r="J1998" s="152">
        <v>0</v>
      </c>
      <c r="K1998" s="152">
        <v>0</v>
      </c>
      <c r="M1998" s="120">
        <f>J1998*$AI$6/200</f>
        <v>0</v>
      </c>
      <c r="N1998" s="120">
        <f t="shared" si="1719"/>
        <v>0</v>
      </c>
      <c r="O1998" s="120">
        <f t="shared" si="1714"/>
        <v>144000</v>
      </c>
      <c r="P1998" s="154">
        <f t="shared" si="1713"/>
        <v>1.2373260010311049E-2</v>
      </c>
      <c r="Q1998" s="154">
        <f t="shared" si="1720"/>
        <v>-1.9002781610702419E-2</v>
      </c>
    </row>
    <row r="1999" spans="1:18">
      <c r="A1999" s="102">
        <v>1998</v>
      </c>
      <c r="B1999" s="151" t="s">
        <v>1797</v>
      </c>
      <c r="C1999" s="150">
        <v>42758</v>
      </c>
      <c r="D1999" s="116">
        <v>11792000</v>
      </c>
      <c r="E1999" s="116">
        <v>11792000</v>
      </c>
      <c r="F1999" s="116">
        <v>11894000</v>
      </c>
      <c r="G1999" s="116">
        <v>11864000</v>
      </c>
      <c r="H1999" s="102"/>
      <c r="I1999" s="152">
        <v>0</v>
      </c>
      <c r="J1999" s="152">
        <v>0</v>
      </c>
      <c r="K1999" s="152">
        <v>0</v>
      </c>
      <c r="M1999" s="120">
        <f>J1999*$AI$6/200</f>
        <v>0</v>
      </c>
      <c r="N1999" s="120">
        <f t="shared" si="1719"/>
        <v>0</v>
      </c>
      <c r="O1999" s="120">
        <f t="shared" si="1714"/>
        <v>82000</v>
      </c>
      <c r="P1999" s="154">
        <f t="shared" si="1713"/>
        <v>6.9597691393651333E-3</v>
      </c>
      <c r="Q1999" s="154">
        <f t="shared" si="1720"/>
        <v>-4.4378331573331226E-3</v>
      </c>
    </row>
    <row r="2000" spans="1:18">
      <c r="A2000" s="102">
        <v>1999</v>
      </c>
      <c r="B2000" s="151" t="s">
        <v>1796</v>
      </c>
      <c r="C2000" s="150">
        <v>42759</v>
      </c>
      <c r="D2000" s="116">
        <v>11860000</v>
      </c>
      <c r="E2000" s="116">
        <v>11817000</v>
      </c>
      <c r="F2000" s="116">
        <v>11895000</v>
      </c>
      <c r="G2000" s="116">
        <v>11827000</v>
      </c>
      <c r="H2000" s="102"/>
      <c r="I2000" s="152">
        <v>0</v>
      </c>
      <c r="J2000" s="152">
        <v>0</v>
      </c>
      <c r="K2000" s="152">
        <v>0</v>
      </c>
      <c r="M2000" s="120">
        <f>J2000*$AI$6/200</f>
        <v>0</v>
      </c>
      <c r="N2000" s="120">
        <f t="shared" si="1719"/>
        <v>0</v>
      </c>
      <c r="O2000" s="120">
        <f t="shared" si="1714"/>
        <v>-37000</v>
      </c>
      <c r="P2000" s="154">
        <f t="shared" si="1713"/>
        <v>-3.1186783546864466E-3</v>
      </c>
      <c r="Q2000" s="154">
        <f t="shared" si="1720"/>
        <v>1.8460890613595446E-3</v>
      </c>
    </row>
    <row r="2001" spans="1:18">
      <c r="A2001" s="102">
        <v>2000</v>
      </c>
      <c r="B2001" s="151" t="s">
        <v>1795</v>
      </c>
      <c r="C2001" s="150">
        <v>42760</v>
      </c>
      <c r="D2001" s="116">
        <v>11797000</v>
      </c>
      <c r="E2001" s="116">
        <v>11752000</v>
      </c>
      <c r="F2001" s="116">
        <v>11836000</v>
      </c>
      <c r="G2001" s="116">
        <v>11786000</v>
      </c>
      <c r="H2001" s="102"/>
      <c r="I2001" s="153">
        <v>0</v>
      </c>
      <c r="J2001" s="153">
        <v>0</v>
      </c>
      <c r="K2001" s="153">
        <v>0</v>
      </c>
      <c r="M2001" s="120">
        <f>J2001*$AI$6/200</f>
        <v>0</v>
      </c>
      <c r="N2001" s="120">
        <f t="shared" si="1719"/>
        <v>0</v>
      </c>
      <c r="O2001" s="120">
        <f t="shared" si="1714"/>
        <v>-41000</v>
      </c>
      <c r="P2001" s="154">
        <f t="shared" si="1713"/>
        <v>-3.4666441193878413E-3</v>
      </c>
      <c r="Q2001" s="154">
        <f t="shared" si="1720"/>
        <v>-1.4414369083543405E-3</v>
      </c>
    </row>
    <row r="2002" spans="1:18">
      <c r="A2002" s="102">
        <v>2001</v>
      </c>
      <c r="B2002" s="151" t="s">
        <v>1794</v>
      </c>
      <c r="C2002" s="150">
        <v>42761</v>
      </c>
      <c r="D2002" s="116">
        <v>11771000</v>
      </c>
      <c r="E2002" s="116">
        <v>11714000</v>
      </c>
      <c r="F2002" s="116">
        <v>11794000</v>
      </c>
      <c r="G2002" s="116">
        <v>11724000</v>
      </c>
      <c r="H2002" s="102"/>
      <c r="I2002" s="116">
        <f t="shared" ref="I2002:I2065" si="1725">G2002*1.1</f>
        <v>12896400.000000002</v>
      </c>
      <c r="J2002" s="116">
        <f t="shared" ref="J2002:J2065" si="1726">G2002/3</f>
        <v>3908000</v>
      </c>
      <c r="K2002" s="120">
        <f t="shared" ref="K2002" si="1727">G2270</f>
        <v>14117000</v>
      </c>
      <c r="L2002" s="120">
        <f t="shared" ref="L2002" si="1728">K2002-I2002</f>
        <v>1220599.9999999981</v>
      </c>
      <c r="M2002" s="120">
        <f>J2002*$AI$6/200</f>
        <v>488500</v>
      </c>
      <c r="N2002" s="120">
        <f t="shared" si="1719"/>
        <v>1709099.9999999981</v>
      </c>
      <c r="O2002" s="120">
        <f t="shared" si="1714"/>
        <v>-62000</v>
      </c>
      <c r="P2002" s="154">
        <f t="shared" si="1713"/>
        <v>-5.260478533853725E-3</v>
      </c>
      <c r="Q2002" s="154">
        <f t="shared" si="1720"/>
        <v>-4.0639854761257387E-3</v>
      </c>
      <c r="R2002" s="102">
        <v>1</v>
      </c>
    </row>
    <row r="2003" spans="1:18">
      <c r="A2003" s="102">
        <v>2002</v>
      </c>
      <c r="B2003" s="151" t="s">
        <v>1793</v>
      </c>
      <c r="C2003" s="150">
        <v>42763</v>
      </c>
      <c r="D2003" s="116">
        <v>11749000</v>
      </c>
      <c r="E2003" s="116">
        <v>11698000</v>
      </c>
      <c r="F2003" s="116">
        <v>11780000</v>
      </c>
      <c r="G2003" s="116">
        <v>11740000</v>
      </c>
      <c r="H2003" s="102"/>
      <c r="I2003" s="152">
        <v>0</v>
      </c>
      <c r="J2003" s="152">
        <v>0</v>
      </c>
      <c r="K2003" s="152">
        <v>0</v>
      </c>
      <c r="M2003" s="120">
        <f>J2003*$AI$6/200</f>
        <v>0</v>
      </c>
      <c r="N2003" s="120">
        <f t="shared" si="1719"/>
        <v>0</v>
      </c>
      <c r="O2003" s="120">
        <f t="shared" si="1714"/>
        <v>16000</v>
      </c>
      <c r="P2003" s="154">
        <f t="shared" si="1713"/>
        <v>1.3647219379051519E-3</v>
      </c>
      <c r="Q2003" s="154">
        <f t="shared" si="1720"/>
        <v>7.4872281417481699E-3</v>
      </c>
    </row>
    <row r="2004" spans="1:18">
      <c r="A2004" s="102">
        <v>2003</v>
      </c>
      <c r="B2004" s="151" t="s">
        <v>1792</v>
      </c>
      <c r="C2004" s="150">
        <v>42764</v>
      </c>
      <c r="D2004" s="116">
        <v>11730000</v>
      </c>
      <c r="E2004" s="116">
        <v>11720000</v>
      </c>
      <c r="F2004" s="116">
        <v>11775000</v>
      </c>
      <c r="G2004" s="116">
        <v>11755000</v>
      </c>
      <c r="H2004" s="102"/>
      <c r="I2004" s="152">
        <v>0</v>
      </c>
      <c r="J2004" s="152">
        <v>0</v>
      </c>
      <c r="K2004" s="152">
        <v>0</v>
      </c>
      <c r="M2004" s="120">
        <f>J2004*$AI$6/200</f>
        <v>0</v>
      </c>
      <c r="N2004" s="120">
        <f t="shared" si="1719"/>
        <v>0</v>
      </c>
      <c r="O2004" s="120">
        <f t="shared" si="1714"/>
        <v>15000</v>
      </c>
      <c r="P2004" s="154">
        <f t="shared" si="1713"/>
        <v>1.2776831345826234E-3</v>
      </c>
      <c r="Q2004" s="154">
        <f t="shared" si="1720"/>
        <v>-3.5213099306577273E-3</v>
      </c>
    </row>
    <row r="2005" spans="1:18">
      <c r="A2005" s="102">
        <v>2004</v>
      </c>
      <c r="B2005" s="151" t="s">
        <v>1791</v>
      </c>
      <c r="C2005" s="150">
        <v>42765</v>
      </c>
      <c r="D2005" s="116">
        <v>11760000</v>
      </c>
      <c r="E2005" s="116">
        <v>11672000</v>
      </c>
      <c r="F2005" s="116">
        <v>11760000</v>
      </c>
      <c r="G2005" s="116">
        <v>11692000</v>
      </c>
      <c r="H2005" s="102"/>
      <c r="I2005" s="152">
        <v>0</v>
      </c>
      <c r="J2005" s="152">
        <v>0</v>
      </c>
      <c r="K2005" s="152">
        <v>0</v>
      </c>
      <c r="M2005" s="120">
        <f>J2005*$AI$6/200</f>
        <v>0</v>
      </c>
      <c r="N2005" s="120">
        <f t="shared" si="1719"/>
        <v>0</v>
      </c>
      <c r="O2005" s="120">
        <f t="shared" si="1714"/>
        <v>-63000</v>
      </c>
      <c r="P2005" s="154">
        <f t="shared" si="1713"/>
        <v>-5.3594215227562737E-3</v>
      </c>
      <c r="Q2005" s="154">
        <f t="shared" si="1720"/>
        <v>-9.2033959354402371E-3</v>
      </c>
    </row>
    <row r="2006" spans="1:18">
      <c r="A2006" s="102">
        <v>2005</v>
      </c>
      <c r="B2006" s="151" t="s">
        <v>1790</v>
      </c>
      <c r="C2006" s="150">
        <v>42766</v>
      </c>
      <c r="D2006" s="116">
        <v>11697000</v>
      </c>
      <c r="E2006" s="116">
        <v>11687000</v>
      </c>
      <c r="F2006" s="116">
        <v>11905000</v>
      </c>
      <c r="G2006" s="116">
        <v>11870000</v>
      </c>
      <c r="H2006" s="102"/>
      <c r="I2006" s="153">
        <v>0</v>
      </c>
      <c r="J2006" s="153">
        <v>0</v>
      </c>
      <c r="K2006" s="153">
        <v>0</v>
      </c>
      <c r="M2006" s="120">
        <f>J2006*$AI$6/200</f>
        <v>0</v>
      </c>
      <c r="N2006" s="120">
        <f t="shared" si="1719"/>
        <v>0</v>
      </c>
      <c r="O2006" s="120">
        <f t="shared" si="1714"/>
        <v>178000</v>
      </c>
      <c r="P2006" s="154">
        <f t="shared" si="1713"/>
        <v>1.5224084844338008E-2</v>
      </c>
      <c r="Q2006" s="154">
        <f t="shared" si="1720"/>
        <v>-1.1444139103510064E-2</v>
      </c>
    </row>
    <row r="2007" spans="1:18">
      <c r="A2007" s="102">
        <v>2006</v>
      </c>
      <c r="B2007" s="151" t="s">
        <v>1789</v>
      </c>
      <c r="C2007" s="150">
        <v>42767</v>
      </c>
      <c r="D2007" s="116">
        <v>11890000</v>
      </c>
      <c r="E2007" s="116">
        <v>11797000</v>
      </c>
      <c r="F2007" s="116">
        <v>11940000</v>
      </c>
      <c r="G2007" s="116">
        <v>11837000</v>
      </c>
      <c r="H2007" s="102"/>
      <c r="I2007" s="116">
        <f t="shared" ref="I2007:I2070" si="1729">G2007*1.1</f>
        <v>13020700.000000002</v>
      </c>
      <c r="J2007" s="116">
        <f t="shared" ref="J2007:J2070" si="1730">G2007/3</f>
        <v>3945666.6666666665</v>
      </c>
      <c r="K2007" s="120">
        <f t="shared" ref="K2007" si="1731">G2275</f>
        <v>13920000</v>
      </c>
      <c r="L2007" s="120">
        <f t="shared" ref="L2007" si="1732">K2007-I2007</f>
        <v>899299.99999999814</v>
      </c>
      <c r="M2007" s="120">
        <f>J2007*$AI$6/200</f>
        <v>493208.33333333326</v>
      </c>
      <c r="N2007" s="120">
        <f t="shared" si="1719"/>
        <v>1392508.3333333314</v>
      </c>
      <c r="O2007" s="120">
        <f t="shared" si="1714"/>
        <v>-33000</v>
      </c>
      <c r="P2007" s="154">
        <f t="shared" si="1713"/>
        <v>-2.7801179443976412E-3</v>
      </c>
      <c r="Q2007" s="154">
        <f t="shared" si="1720"/>
        <v>7.2465898602157852E-3</v>
      </c>
      <c r="R2007" s="102">
        <v>1</v>
      </c>
    </row>
    <row r="2008" spans="1:18">
      <c r="A2008" s="102">
        <v>2007</v>
      </c>
      <c r="B2008" s="151" t="s">
        <v>1788</v>
      </c>
      <c r="C2008" s="150">
        <v>42768</v>
      </c>
      <c r="D2008" s="116">
        <v>11877000</v>
      </c>
      <c r="E2008" s="116">
        <v>11850000</v>
      </c>
      <c r="F2008" s="116">
        <v>11936000</v>
      </c>
      <c r="G2008" s="116">
        <v>11886000</v>
      </c>
      <c r="H2008" s="102"/>
      <c r="I2008" s="152">
        <v>0</v>
      </c>
      <c r="J2008" s="152">
        <v>0</v>
      </c>
      <c r="K2008" s="152">
        <v>0</v>
      </c>
      <c r="M2008" s="120">
        <f>J2008*$AI$6/200</f>
        <v>0</v>
      </c>
      <c r="N2008" s="120">
        <f t="shared" si="1719"/>
        <v>0</v>
      </c>
      <c r="O2008" s="120">
        <f t="shared" si="1714"/>
        <v>49000</v>
      </c>
      <c r="P2008" s="154">
        <f t="shared" si="1713"/>
        <v>4.139562389118865E-3</v>
      </c>
      <c r="Q2008" s="154">
        <f t="shared" si="1720"/>
        <v>9.7269504496718673E-3</v>
      </c>
    </row>
    <row r="2009" spans="1:18">
      <c r="A2009" s="102">
        <v>2008</v>
      </c>
      <c r="B2009" s="151" t="s">
        <v>1787</v>
      </c>
      <c r="C2009" s="150">
        <v>42770</v>
      </c>
      <c r="D2009" s="116">
        <v>11876000</v>
      </c>
      <c r="E2009" s="116">
        <v>11876000</v>
      </c>
      <c r="F2009" s="116">
        <v>11965000</v>
      </c>
      <c r="G2009" s="116">
        <v>11965000</v>
      </c>
      <c r="H2009" s="102"/>
      <c r="I2009" s="152">
        <v>0</v>
      </c>
      <c r="J2009" s="152">
        <v>0</v>
      </c>
      <c r="K2009" s="152">
        <v>0</v>
      </c>
      <c r="M2009" s="120">
        <f>J2009*$AI$6/200</f>
        <v>0</v>
      </c>
      <c r="N2009" s="120">
        <f t="shared" si="1719"/>
        <v>0</v>
      </c>
      <c r="O2009" s="120">
        <f t="shared" si="1714"/>
        <v>79000</v>
      </c>
      <c r="P2009" s="154">
        <f t="shared" si="1713"/>
        <v>6.6464748443547028E-3</v>
      </c>
      <c r="Q2009" s="154">
        <f t="shared" si="1720"/>
        <v>1.250179090088558E-2</v>
      </c>
    </row>
    <row r="2010" spans="1:18">
      <c r="A2010" s="102">
        <v>2009</v>
      </c>
      <c r="B2010" s="151" t="s">
        <v>1786</v>
      </c>
      <c r="C2010" s="150">
        <v>42771</v>
      </c>
      <c r="D2010" s="116">
        <v>11970000</v>
      </c>
      <c r="E2010" s="116">
        <v>11952000</v>
      </c>
      <c r="F2010" s="116">
        <v>12030000</v>
      </c>
      <c r="G2010" s="116">
        <v>11972000</v>
      </c>
      <c r="H2010" s="102"/>
      <c r="I2010" s="152">
        <v>0</v>
      </c>
      <c r="J2010" s="152">
        <v>0</v>
      </c>
      <c r="K2010" s="152">
        <v>0</v>
      </c>
      <c r="M2010" s="120">
        <f>J2010*$AI$6/200</f>
        <v>0</v>
      </c>
      <c r="N2010" s="120">
        <f t="shared" si="1719"/>
        <v>0</v>
      </c>
      <c r="O2010" s="120">
        <f t="shared" si="1714"/>
        <v>7000</v>
      </c>
      <c r="P2010" s="154">
        <f t="shared" si="1713"/>
        <v>5.8503969912244048E-4</v>
      </c>
      <c r="Q2010" s="154">
        <f t="shared" si="1720"/>
        <v>1.7870582610657663E-2</v>
      </c>
    </row>
    <row r="2011" spans="1:18">
      <c r="A2011" s="102">
        <v>2010</v>
      </c>
      <c r="B2011" s="151" t="s">
        <v>1785</v>
      </c>
      <c r="C2011" s="150">
        <v>42772</v>
      </c>
      <c r="D2011" s="116">
        <v>12007000</v>
      </c>
      <c r="E2011" s="116">
        <v>11990000</v>
      </c>
      <c r="F2011" s="116">
        <v>12135000</v>
      </c>
      <c r="G2011" s="116">
        <v>12135000</v>
      </c>
      <c r="H2011" s="102"/>
      <c r="I2011" s="153">
        <v>0</v>
      </c>
      <c r="J2011" s="153">
        <v>0</v>
      </c>
      <c r="K2011" s="153">
        <v>0</v>
      </c>
      <c r="M2011" s="120">
        <f>J2011*$AI$6/200</f>
        <v>0</v>
      </c>
      <c r="N2011" s="120">
        <f t="shared" si="1719"/>
        <v>0</v>
      </c>
      <c r="O2011" s="120">
        <f t="shared" si="1714"/>
        <v>163000</v>
      </c>
      <c r="P2011" s="154">
        <f t="shared" si="1713"/>
        <v>1.3615101904443701E-2</v>
      </c>
      <c r="Q2011" s="154">
        <f t="shared" si="1720"/>
        <v>2.3815043832536374E-2</v>
      </c>
    </row>
    <row r="2012" spans="1:18">
      <c r="A2012" s="102">
        <v>2011</v>
      </c>
      <c r="B2012" s="151" t="s">
        <v>1784</v>
      </c>
      <c r="C2012" s="150">
        <v>42773</v>
      </c>
      <c r="D2012" s="116">
        <v>12132000</v>
      </c>
      <c r="E2012" s="116">
        <v>12087000</v>
      </c>
      <c r="F2012" s="116">
        <v>12175000</v>
      </c>
      <c r="G2012" s="116">
        <v>12097000</v>
      </c>
      <c r="H2012" s="102"/>
      <c r="I2012" s="116">
        <f t="shared" ref="I2012:I2075" si="1733">G2012*1.1</f>
        <v>13306700.000000002</v>
      </c>
      <c r="J2012" s="116">
        <f t="shared" ref="J2012:J2075" si="1734">G2012/3</f>
        <v>4032333.3333333335</v>
      </c>
      <c r="K2012" s="120">
        <f t="shared" ref="K2012" si="1735">G2280</f>
        <v>14043000</v>
      </c>
      <c r="L2012" s="120">
        <f t="shared" ref="L2012" si="1736">K2012-I2012</f>
        <v>736299.99999999814</v>
      </c>
      <c r="M2012" s="120">
        <f>J2012*$AI$6/200</f>
        <v>504041.66666666674</v>
      </c>
      <c r="N2012" s="120">
        <f t="shared" si="1719"/>
        <v>1240341.6666666649</v>
      </c>
      <c r="O2012" s="120">
        <f t="shared" si="1714"/>
        <v>-38000</v>
      </c>
      <c r="P2012" s="154">
        <f t="shared" si="1713"/>
        <v>-3.131437989287186E-3</v>
      </c>
      <c r="Q2012" s="154">
        <f t="shared" si="1720"/>
        <v>2.2206060892642071E-2</v>
      </c>
      <c r="R2012" s="102">
        <v>1</v>
      </c>
    </row>
    <row r="2013" spans="1:18">
      <c r="A2013" s="102">
        <v>2012</v>
      </c>
      <c r="B2013" s="151" t="s">
        <v>1783</v>
      </c>
      <c r="C2013" s="150">
        <v>42774</v>
      </c>
      <c r="D2013" s="116">
        <v>12102000</v>
      </c>
      <c r="E2013" s="116">
        <v>12003000</v>
      </c>
      <c r="F2013" s="116">
        <v>12120000</v>
      </c>
      <c r="G2013" s="116">
        <v>12033000</v>
      </c>
      <c r="H2013" s="102"/>
      <c r="I2013" s="152">
        <v>0</v>
      </c>
      <c r="J2013" s="152">
        <v>0</v>
      </c>
      <c r="K2013" s="152">
        <v>0</v>
      </c>
      <c r="M2013" s="120">
        <f>J2013*$AI$6/200</f>
        <v>0</v>
      </c>
      <c r="N2013" s="120">
        <f t="shared" si="1719"/>
        <v>0</v>
      </c>
      <c r="O2013" s="120">
        <f t="shared" si="1714"/>
        <v>-64000</v>
      </c>
      <c r="P2013" s="154">
        <f t="shared" si="1713"/>
        <v>-5.2905679093990243E-3</v>
      </c>
      <c r="Q2013" s="154">
        <f t="shared" si="1720"/>
        <v>2.1854740847752525E-2</v>
      </c>
    </row>
    <row r="2014" spans="1:18">
      <c r="A2014" s="102">
        <v>2013</v>
      </c>
      <c r="B2014" s="151" t="s">
        <v>1782</v>
      </c>
      <c r="C2014" s="150">
        <v>42775</v>
      </c>
      <c r="D2014" s="116">
        <v>12023000</v>
      </c>
      <c r="E2014" s="116">
        <v>11978000</v>
      </c>
      <c r="F2014" s="116">
        <v>12070000</v>
      </c>
      <c r="G2014" s="116">
        <v>11993000</v>
      </c>
      <c r="H2014" s="102"/>
      <c r="I2014" s="152">
        <v>0</v>
      </c>
      <c r="J2014" s="152">
        <v>0</v>
      </c>
      <c r="K2014" s="152">
        <v>0</v>
      </c>
      <c r="M2014" s="120">
        <f>J2014*$AI$6/200</f>
        <v>0</v>
      </c>
      <c r="N2014" s="120">
        <f t="shared" si="1719"/>
        <v>0</v>
      </c>
      <c r="O2014" s="120">
        <f t="shared" si="1714"/>
        <v>-40000</v>
      </c>
      <c r="P2014" s="154">
        <f t="shared" si="1713"/>
        <v>-3.3241918058671987E-3</v>
      </c>
      <c r="Q2014" s="154">
        <f t="shared" si="1720"/>
        <v>1.2424610549234633E-2</v>
      </c>
    </row>
    <row r="2015" spans="1:18">
      <c r="A2015" s="102">
        <v>2014</v>
      </c>
      <c r="B2015" s="151" t="s">
        <v>1781</v>
      </c>
      <c r="C2015" s="150">
        <v>42777</v>
      </c>
      <c r="D2015" s="116">
        <v>11988000</v>
      </c>
      <c r="E2015" s="116">
        <v>11963000</v>
      </c>
      <c r="F2015" s="116">
        <v>12028000</v>
      </c>
      <c r="G2015" s="116">
        <v>12023000</v>
      </c>
      <c r="H2015" s="102"/>
      <c r="I2015" s="152">
        <v>0</v>
      </c>
      <c r="J2015" s="152">
        <v>0</v>
      </c>
      <c r="K2015" s="152">
        <v>0</v>
      </c>
      <c r="M2015" s="120">
        <f>J2015*$AI$6/200</f>
        <v>0</v>
      </c>
      <c r="N2015" s="120">
        <f t="shared" si="1719"/>
        <v>0</v>
      </c>
      <c r="O2015" s="120">
        <f t="shared" si="1714"/>
        <v>30000</v>
      </c>
      <c r="P2015" s="154">
        <f t="shared" si="1713"/>
        <v>2.5014591845243057E-3</v>
      </c>
      <c r="Q2015" s="154">
        <f t="shared" si="1720"/>
        <v>2.4539438990127337E-3</v>
      </c>
    </row>
    <row r="2016" spans="1:18">
      <c r="A2016" s="102">
        <v>2015</v>
      </c>
      <c r="B2016" s="151" t="s">
        <v>1780</v>
      </c>
      <c r="C2016" s="150">
        <v>42778</v>
      </c>
      <c r="D2016" s="116">
        <v>12013000</v>
      </c>
      <c r="E2016" s="116">
        <v>12005000</v>
      </c>
      <c r="F2016" s="116">
        <v>12053000</v>
      </c>
      <c r="G2016" s="116">
        <v>12015000</v>
      </c>
      <c r="H2016" s="102"/>
      <c r="I2016" s="153">
        <v>0</v>
      </c>
      <c r="J2016" s="153">
        <v>0</v>
      </c>
      <c r="K2016" s="153">
        <v>0</v>
      </c>
      <c r="M2016" s="120">
        <f>J2016*$AI$6/200</f>
        <v>0</v>
      </c>
      <c r="N2016" s="120">
        <f t="shared" si="1719"/>
        <v>0</v>
      </c>
      <c r="O2016" s="120">
        <f t="shared" si="1714"/>
        <v>-8000</v>
      </c>
      <c r="P2016" s="154">
        <f t="shared" si="1713"/>
        <v>-6.6539133327788401E-4</v>
      </c>
      <c r="Q2016" s="154">
        <f t="shared" si="1720"/>
        <v>4.3703633844145977E-3</v>
      </c>
    </row>
    <row r="2017" spans="1:18">
      <c r="A2017" s="102">
        <v>2016</v>
      </c>
      <c r="B2017" s="151" t="s">
        <v>1779</v>
      </c>
      <c r="C2017" s="150">
        <v>42779</v>
      </c>
      <c r="D2017" s="116">
        <v>12005000</v>
      </c>
      <c r="E2017" s="116">
        <v>11820000</v>
      </c>
      <c r="F2017" s="116">
        <v>12005000</v>
      </c>
      <c r="G2017" s="116">
        <v>11840000</v>
      </c>
      <c r="H2017" s="102"/>
      <c r="I2017" s="116">
        <f t="shared" ref="I2017:I2080" si="1737">G2017*1.1</f>
        <v>13024000.000000002</v>
      </c>
      <c r="J2017" s="116">
        <f t="shared" ref="J2017:J2080" si="1738">G2017/3</f>
        <v>3946666.6666666665</v>
      </c>
      <c r="K2017" s="120">
        <f t="shared" ref="K2017" si="1739">G2285</f>
        <v>14890000</v>
      </c>
      <c r="L2017" s="120">
        <f t="shared" ref="L2017" si="1740">K2017-I2017</f>
        <v>1865999.9999999981</v>
      </c>
      <c r="M2017" s="120">
        <f>J2017*$AI$6/200</f>
        <v>493333.33333333326</v>
      </c>
      <c r="N2017" s="120">
        <f t="shared" si="1719"/>
        <v>2359333.3333333312</v>
      </c>
      <c r="O2017" s="120">
        <f t="shared" si="1714"/>
        <v>-175000</v>
      </c>
      <c r="P2017" s="154">
        <f t="shared" si="1713"/>
        <v>-1.4565126924677487E-2</v>
      </c>
      <c r="Q2017" s="154">
        <f t="shared" si="1720"/>
        <v>-9.910129853306986E-3</v>
      </c>
      <c r="R2017" s="102">
        <v>1</v>
      </c>
    </row>
    <row r="2018" spans="1:18">
      <c r="A2018" s="102">
        <v>2017</v>
      </c>
      <c r="B2018" s="151" t="s">
        <v>1778</v>
      </c>
      <c r="C2018" s="150">
        <v>42780</v>
      </c>
      <c r="D2018" s="116">
        <v>11845000</v>
      </c>
      <c r="E2018" s="116">
        <v>11835000</v>
      </c>
      <c r="F2018" s="116">
        <v>11922000</v>
      </c>
      <c r="G2018" s="116">
        <v>11877000</v>
      </c>
      <c r="H2018" s="102"/>
      <c r="I2018" s="152">
        <v>0</v>
      </c>
      <c r="J2018" s="152">
        <v>0</v>
      </c>
      <c r="K2018" s="152">
        <v>0</v>
      </c>
      <c r="M2018" s="120">
        <f>J2018*$AI$6/200</f>
        <v>0</v>
      </c>
      <c r="N2018" s="120">
        <f t="shared" si="1719"/>
        <v>0</v>
      </c>
      <c r="O2018" s="120">
        <f t="shared" si="1714"/>
        <v>37000</v>
      </c>
      <c r="P2018" s="154">
        <f t="shared" si="1713"/>
        <v>3.1250000000000002E-3</v>
      </c>
      <c r="Q2018" s="154">
        <f t="shared" si="1720"/>
        <v>-2.1343818788697289E-2</v>
      </c>
    </row>
    <row r="2019" spans="1:18">
      <c r="A2019" s="102">
        <v>2018</v>
      </c>
      <c r="B2019" s="151" t="s">
        <v>1777</v>
      </c>
      <c r="C2019" s="150">
        <v>42781</v>
      </c>
      <c r="D2019" s="116">
        <v>11897000</v>
      </c>
      <c r="E2019" s="116">
        <v>11833000</v>
      </c>
      <c r="F2019" s="116">
        <v>11932000</v>
      </c>
      <c r="G2019" s="116">
        <v>11903000</v>
      </c>
      <c r="H2019" s="102"/>
      <c r="I2019" s="152">
        <v>0</v>
      </c>
      <c r="J2019" s="152">
        <v>0</v>
      </c>
      <c r="K2019" s="152">
        <v>0</v>
      </c>
      <c r="M2019" s="120">
        <f>J2019*$AI$6/200</f>
        <v>0</v>
      </c>
      <c r="N2019" s="120">
        <f t="shared" si="1719"/>
        <v>0</v>
      </c>
      <c r="O2019" s="120">
        <f t="shared" si="1714"/>
        <v>26000</v>
      </c>
      <c r="P2019" s="154">
        <f t="shared" si="1713"/>
        <v>2.1891049928433105E-3</v>
      </c>
      <c r="Q2019" s="154">
        <f t="shared" si="1720"/>
        <v>-1.2928250879298265E-2</v>
      </c>
    </row>
    <row r="2020" spans="1:18">
      <c r="A2020" s="102">
        <v>2019</v>
      </c>
      <c r="B2020" s="151" t="s">
        <v>1776</v>
      </c>
      <c r="C2020" s="150">
        <v>42782</v>
      </c>
      <c r="D2020" s="116">
        <v>11943000</v>
      </c>
      <c r="E2020" s="116">
        <v>11922000</v>
      </c>
      <c r="F2020" s="116">
        <v>11985000</v>
      </c>
      <c r="G2020" s="116">
        <v>11975000</v>
      </c>
      <c r="H2020" s="102"/>
      <c r="I2020" s="152">
        <v>0</v>
      </c>
      <c r="J2020" s="152">
        <v>0</v>
      </c>
      <c r="K2020" s="152">
        <v>0</v>
      </c>
      <c r="M2020" s="120">
        <f>J2020*$AI$6/200</f>
        <v>0</v>
      </c>
      <c r="N2020" s="120">
        <f t="shared" si="1719"/>
        <v>0</v>
      </c>
      <c r="O2020" s="120">
        <f t="shared" si="1714"/>
        <v>72000</v>
      </c>
      <c r="P2020" s="154">
        <f t="shared" si="1713"/>
        <v>6.048895236495001E-3</v>
      </c>
      <c r="Q2020" s="154">
        <f t="shared" si="1720"/>
        <v>-7.4149540805877549E-3</v>
      </c>
    </row>
    <row r="2021" spans="1:18">
      <c r="A2021" s="102">
        <v>2020</v>
      </c>
      <c r="B2021" s="151" t="s">
        <v>1775</v>
      </c>
      <c r="C2021" s="150">
        <v>42784</v>
      </c>
      <c r="D2021" s="116">
        <v>11970000</v>
      </c>
      <c r="E2021" s="116">
        <v>11883000</v>
      </c>
      <c r="F2021" s="116">
        <v>11975000</v>
      </c>
      <c r="G2021" s="116">
        <v>11890000</v>
      </c>
      <c r="H2021" s="102"/>
      <c r="I2021" s="153">
        <v>0</v>
      </c>
      <c r="J2021" s="153">
        <v>0</v>
      </c>
      <c r="K2021" s="153">
        <v>0</v>
      </c>
      <c r="M2021" s="120">
        <f>J2021*$AI$6/200</f>
        <v>0</v>
      </c>
      <c r="N2021" s="120">
        <f t="shared" si="1719"/>
        <v>0</v>
      </c>
      <c r="O2021" s="120">
        <f t="shared" si="1714"/>
        <v>-85000</v>
      </c>
      <c r="P2021" s="154">
        <f t="shared" si="1713"/>
        <v>-7.0981210855949892E-3</v>
      </c>
      <c r="Q2021" s="154">
        <f t="shared" si="1720"/>
        <v>-3.8675180286170605E-3</v>
      </c>
    </row>
    <row r="2022" spans="1:18">
      <c r="A2022" s="102">
        <v>2021</v>
      </c>
      <c r="B2022" s="151" t="s">
        <v>1774</v>
      </c>
      <c r="C2022" s="150">
        <v>42785</v>
      </c>
      <c r="D2022" s="116">
        <v>11900000</v>
      </c>
      <c r="E2022" s="116">
        <v>11869000</v>
      </c>
      <c r="F2022" s="116">
        <v>11910000</v>
      </c>
      <c r="G2022" s="116">
        <v>11890000</v>
      </c>
      <c r="H2022" s="102"/>
      <c r="I2022" s="116">
        <f t="shared" ref="I2022:I2085" si="1741">G2022*1.1</f>
        <v>13079000.000000002</v>
      </c>
      <c r="J2022" s="116">
        <f t="shared" ref="J2022:J2085" si="1742">G2022/3</f>
        <v>3963333.3333333335</v>
      </c>
      <c r="K2022" s="120">
        <f t="shared" ref="K2022" si="1743">G2290</f>
        <v>14700000</v>
      </c>
      <c r="L2022" s="120">
        <f t="shared" ref="L2022" si="1744">K2022-I2022</f>
        <v>1620999.9999999981</v>
      </c>
      <c r="M2022" s="120">
        <f>J2022*$AI$6/200</f>
        <v>495416.66666666674</v>
      </c>
      <c r="N2022" s="120">
        <f t="shared" si="1719"/>
        <v>2116416.6666666651</v>
      </c>
      <c r="O2022" s="120">
        <f t="shared" si="1714"/>
        <v>0</v>
      </c>
      <c r="P2022" s="154">
        <f t="shared" si="1713"/>
        <v>0</v>
      </c>
      <c r="Q2022" s="154">
        <f t="shared" si="1720"/>
        <v>-1.0300247780934163E-2</v>
      </c>
      <c r="R2022" s="102">
        <v>1</v>
      </c>
    </row>
    <row r="2023" spans="1:18">
      <c r="A2023" s="102">
        <v>2022</v>
      </c>
      <c r="B2023" s="151" t="s">
        <v>1773</v>
      </c>
      <c r="C2023" s="150">
        <v>42786</v>
      </c>
      <c r="D2023" s="116">
        <v>11885000</v>
      </c>
      <c r="E2023" s="116">
        <v>11885000</v>
      </c>
      <c r="F2023" s="116">
        <v>11945000</v>
      </c>
      <c r="G2023" s="116">
        <v>11930000</v>
      </c>
      <c r="H2023" s="102"/>
      <c r="I2023" s="152">
        <v>0</v>
      </c>
      <c r="J2023" s="152">
        <v>0</v>
      </c>
      <c r="K2023" s="152">
        <v>0</v>
      </c>
      <c r="M2023" s="120">
        <f>J2023*$AI$6/200</f>
        <v>0</v>
      </c>
      <c r="N2023" s="120">
        <f t="shared" si="1719"/>
        <v>0</v>
      </c>
      <c r="O2023" s="120">
        <f t="shared" si="1714"/>
        <v>40000</v>
      </c>
      <c r="P2023" s="154">
        <f t="shared" si="1713"/>
        <v>3.3641715727502101E-3</v>
      </c>
      <c r="Q2023" s="154">
        <f t="shared" si="1720"/>
        <v>4.2648791437433229E-3</v>
      </c>
    </row>
    <row r="2024" spans="1:18">
      <c r="A2024" s="102">
        <v>2023</v>
      </c>
      <c r="B2024" s="151" t="s">
        <v>1772</v>
      </c>
      <c r="C2024" s="150">
        <v>42787</v>
      </c>
      <c r="D2024" s="116">
        <v>11940000</v>
      </c>
      <c r="E2024" s="116">
        <v>11875000</v>
      </c>
      <c r="F2024" s="116">
        <v>11940000</v>
      </c>
      <c r="G2024" s="116">
        <v>11920000</v>
      </c>
      <c r="H2024" s="102"/>
      <c r="I2024" s="152">
        <v>0</v>
      </c>
      <c r="J2024" s="152">
        <v>0</v>
      </c>
      <c r="K2024" s="152">
        <v>0</v>
      </c>
      <c r="M2024" s="120">
        <f>J2024*$AI$6/200</f>
        <v>0</v>
      </c>
      <c r="N2024" s="120">
        <f t="shared" si="1719"/>
        <v>0</v>
      </c>
      <c r="O2024" s="120">
        <f t="shared" si="1714"/>
        <v>-10000</v>
      </c>
      <c r="P2024" s="154">
        <f t="shared" si="1713"/>
        <v>-8.3822296730930428E-4</v>
      </c>
      <c r="Q2024" s="154">
        <f t="shared" si="1720"/>
        <v>4.5040507164935319E-3</v>
      </c>
    </row>
    <row r="2025" spans="1:18">
      <c r="A2025" s="102">
        <v>2024</v>
      </c>
      <c r="B2025" s="151" t="s">
        <v>1771</v>
      </c>
      <c r="C2025" s="150">
        <v>42788</v>
      </c>
      <c r="D2025" s="116">
        <v>11900000</v>
      </c>
      <c r="E2025" s="116">
        <v>11900000</v>
      </c>
      <c r="F2025" s="116">
        <v>11960000</v>
      </c>
      <c r="G2025" s="116">
        <v>11935000</v>
      </c>
      <c r="H2025" s="102"/>
      <c r="I2025" s="152">
        <v>0</v>
      </c>
      <c r="J2025" s="152">
        <v>0</v>
      </c>
      <c r="K2025" s="152">
        <v>0</v>
      </c>
      <c r="M2025" s="120">
        <f>J2025*$AI$6/200</f>
        <v>0</v>
      </c>
      <c r="N2025" s="120">
        <f t="shared" si="1719"/>
        <v>0</v>
      </c>
      <c r="O2025" s="120">
        <f t="shared" si="1714"/>
        <v>15000</v>
      </c>
      <c r="P2025" s="154">
        <f t="shared" si="1713"/>
        <v>1.2583892617449664E-3</v>
      </c>
      <c r="Q2025" s="154">
        <f t="shared" si="1720"/>
        <v>1.4767227563409176E-3</v>
      </c>
    </row>
    <row r="2026" spans="1:18">
      <c r="A2026" s="102">
        <v>2025</v>
      </c>
      <c r="B2026" s="151" t="s">
        <v>1770</v>
      </c>
      <c r="C2026" s="150">
        <v>42789</v>
      </c>
      <c r="D2026" s="116">
        <v>11960000</v>
      </c>
      <c r="E2026" s="116">
        <v>11945000</v>
      </c>
      <c r="F2026" s="116">
        <v>12010000</v>
      </c>
      <c r="G2026" s="116">
        <v>12000000</v>
      </c>
      <c r="H2026" s="102"/>
      <c r="I2026" s="153">
        <v>0</v>
      </c>
      <c r="J2026" s="153">
        <v>0</v>
      </c>
      <c r="K2026" s="153">
        <v>0</v>
      </c>
      <c r="M2026" s="120">
        <f>J2026*$AI$6/200</f>
        <v>0</v>
      </c>
      <c r="N2026" s="120">
        <f t="shared" si="1719"/>
        <v>0</v>
      </c>
      <c r="O2026" s="120">
        <f t="shared" si="1714"/>
        <v>65000</v>
      </c>
      <c r="P2026" s="154">
        <f t="shared" si="1713"/>
        <v>5.4461667364893171E-3</v>
      </c>
      <c r="Q2026" s="154">
        <f t="shared" si="1720"/>
        <v>-3.313783218409117E-3</v>
      </c>
    </row>
    <row r="2027" spans="1:18">
      <c r="A2027" s="102">
        <v>2026</v>
      </c>
      <c r="B2027" s="151" t="s">
        <v>1769</v>
      </c>
      <c r="C2027" s="150">
        <v>42791</v>
      </c>
      <c r="D2027" s="116">
        <v>12032000</v>
      </c>
      <c r="E2027" s="116">
        <v>12022000</v>
      </c>
      <c r="F2027" s="116">
        <v>12091000</v>
      </c>
      <c r="G2027" s="116">
        <v>12081000</v>
      </c>
      <c r="H2027" s="102"/>
      <c r="I2027" s="116">
        <f t="shared" ref="I2027:I2090" si="1745">G2027*1.1</f>
        <v>13289100.000000002</v>
      </c>
      <c r="J2027" s="116">
        <f t="shared" ref="J2027:J2090" si="1746">G2027/3</f>
        <v>4027000</v>
      </c>
      <c r="K2027" s="120">
        <f t="shared" ref="K2027" si="1747">G2295</f>
        <v>15015000</v>
      </c>
      <c r="L2027" s="120">
        <f t="shared" ref="L2027" si="1748">K2027-I2027</f>
        <v>1725899.9999999981</v>
      </c>
      <c r="M2027" s="120">
        <f>J2027*$AI$6/200</f>
        <v>503375</v>
      </c>
      <c r="N2027" s="120">
        <f t="shared" si="1719"/>
        <v>2229274.9999999981</v>
      </c>
      <c r="O2027" s="120">
        <f t="shared" si="1714"/>
        <v>81000</v>
      </c>
      <c r="P2027" s="154">
        <f t="shared" si="1713"/>
        <v>6.7499999999999999E-3</v>
      </c>
      <c r="Q2027" s="154">
        <f t="shared" si="1720"/>
        <v>9.2305046036751902E-3</v>
      </c>
      <c r="R2027" s="102">
        <v>1</v>
      </c>
    </row>
    <row r="2028" spans="1:18">
      <c r="A2028" s="102">
        <v>2027</v>
      </c>
      <c r="B2028" s="151" t="s">
        <v>1768</v>
      </c>
      <c r="C2028" s="150">
        <v>42792</v>
      </c>
      <c r="D2028" s="116">
        <v>12078000</v>
      </c>
      <c r="E2028" s="116">
        <v>12073000</v>
      </c>
      <c r="F2028" s="116">
        <v>12147000</v>
      </c>
      <c r="G2028" s="116">
        <v>12145000</v>
      </c>
      <c r="H2028" s="102"/>
      <c r="I2028" s="152">
        <v>0</v>
      </c>
      <c r="J2028" s="152">
        <v>0</v>
      </c>
      <c r="K2028" s="152">
        <v>0</v>
      </c>
      <c r="M2028" s="120">
        <f>J2028*$AI$6/200</f>
        <v>0</v>
      </c>
      <c r="N2028" s="120">
        <f t="shared" si="1719"/>
        <v>0</v>
      </c>
      <c r="O2028" s="120">
        <f t="shared" si="1714"/>
        <v>64000</v>
      </c>
      <c r="P2028" s="154">
        <f t="shared" si="1713"/>
        <v>5.2975747040807878E-3</v>
      </c>
      <c r="Q2028" s="154">
        <f t="shared" si="1720"/>
        <v>1.5980504603675189E-2</v>
      </c>
    </row>
    <row r="2029" spans="1:18">
      <c r="A2029" s="102">
        <v>2028</v>
      </c>
      <c r="B2029" s="151" t="s">
        <v>1767</v>
      </c>
      <c r="C2029" s="150">
        <v>42793</v>
      </c>
      <c r="D2029" s="116">
        <v>12140000</v>
      </c>
      <c r="E2029" s="116">
        <v>12015000</v>
      </c>
      <c r="F2029" s="116">
        <v>12149000</v>
      </c>
      <c r="G2029" s="116">
        <v>12040000</v>
      </c>
      <c r="H2029" s="102"/>
      <c r="I2029" s="152">
        <v>0</v>
      </c>
      <c r="J2029" s="152">
        <v>0</v>
      </c>
      <c r="K2029" s="152">
        <v>0</v>
      </c>
      <c r="M2029" s="120">
        <f>J2029*$AI$6/200</f>
        <v>0</v>
      </c>
      <c r="N2029" s="120">
        <f t="shared" si="1719"/>
        <v>0</v>
      </c>
      <c r="O2029" s="120">
        <f t="shared" si="1714"/>
        <v>-105000</v>
      </c>
      <c r="P2029" s="154">
        <f t="shared" si="1713"/>
        <v>-8.6455331412103754E-3</v>
      </c>
      <c r="Q2029" s="154">
        <f t="shared" si="1720"/>
        <v>1.7913907735005764E-2</v>
      </c>
    </row>
    <row r="2030" spans="1:18">
      <c r="A2030" s="102">
        <v>2029</v>
      </c>
      <c r="B2030" s="151" t="s">
        <v>1766</v>
      </c>
      <c r="C2030" s="150">
        <v>42794</v>
      </c>
      <c r="D2030" s="116">
        <v>12020000</v>
      </c>
      <c r="E2030" s="116">
        <v>11985000</v>
      </c>
      <c r="F2030" s="116">
        <v>12045000</v>
      </c>
      <c r="G2030" s="116">
        <v>12013000</v>
      </c>
      <c r="H2030" s="102"/>
      <c r="I2030" s="152">
        <v>0</v>
      </c>
      <c r="J2030" s="152">
        <v>0</v>
      </c>
      <c r="K2030" s="152">
        <v>0</v>
      </c>
      <c r="M2030" s="120">
        <f>J2030*$AI$6/200</f>
        <v>0</v>
      </c>
      <c r="N2030" s="120">
        <f t="shared" si="1719"/>
        <v>0</v>
      </c>
      <c r="O2030" s="120">
        <f t="shared" si="1714"/>
        <v>-27000</v>
      </c>
      <c r="P2030" s="154">
        <f t="shared" si="1713"/>
        <v>-2.2425249169435216E-3</v>
      </c>
      <c r="Q2030" s="154">
        <f t="shared" si="1720"/>
        <v>1.0106597561104698E-2</v>
      </c>
    </row>
    <row r="2031" spans="1:18">
      <c r="A2031" s="102">
        <v>2030</v>
      </c>
      <c r="B2031" s="151" t="s">
        <v>1765</v>
      </c>
      <c r="C2031" s="150">
        <v>42795</v>
      </c>
      <c r="D2031" s="116">
        <v>11972000</v>
      </c>
      <c r="E2031" s="116">
        <v>11965000</v>
      </c>
      <c r="F2031" s="116">
        <v>12020000</v>
      </c>
      <c r="G2031" s="116">
        <v>11985000</v>
      </c>
      <c r="H2031" s="102"/>
      <c r="I2031" s="153">
        <v>0</v>
      </c>
      <c r="J2031" s="153">
        <v>0</v>
      </c>
      <c r="K2031" s="153">
        <v>0</v>
      </c>
      <c r="M2031" s="120">
        <f>J2031*$AI$6/200</f>
        <v>0</v>
      </c>
      <c r="N2031" s="120">
        <f t="shared" si="1719"/>
        <v>0</v>
      </c>
      <c r="O2031" s="120">
        <f t="shared" si="1714"/>
        <v>-28000</v>
      </c>
      <c r="P2031" s="154">
        <f t="shared" si="1713"/>
        <v>-2.3308082910180636E-3</v>
      </c>
      <c r="Q2031" s="154">
        <f t="shared" si="1720"/>
        <v>6.6056833824162074E-3</v>
      </c>
    </row>
    <row r="2032" spans="1:18">
      <c r="A2032" s="102">
        <v>2031</v>
      </c>
      <c r="B2032" s="151" t="s">
        <v>1764</v>
      </c>
      <c r="C2032" s="150">
        <v>42798</v>
      </c>
      <c r="D2032" s="116">
        <v>11960000</v>
      </c>
      <c r="E2032" s="116">
        <v>11945000</v>
      </c>
      <c r="F2032" s="116">
        <v>12034000</v>
      </c>
      <c r="G2032" s="116">
        <v>12029000</v>
      </c>
      <c r="H2032" s="102"/>
      <c r="I2032" s="116">
        <f t="shared" ref="I2032:I2095" si="1749">G2032*1.1</f>
        <v>13231900.000000002</v>
      </c>
      <c r="J2032" s="116">
        <f t="shared" ref="J2032:J2095" si="1750">G2032/3</f>
        <v>4009666.6666666665</v>
      </c>
      <c r="K2032" s="120">
        <f t="shared" ref="K2032" si="1751">G2300</f>
        <v>15025000</v>
      </c>
      <c r="L2032" s="120">
        <f t="shared" ref="L2032" si="1752">K2032-I2032</f>
        <v>1793099.9999999981</v>
      </c>
      <c r="M2032" s="120">
        <f>J2032*$AI$6/200</f>
        <v>501208.33333333326</v>
      </c>
      <c r="N2032" s="120">
        <f t="shared" si="1719"/>
        <v>2294308.3333333312</v>
      </c>
      <c r="O2032" s="120">
        <f t="shared" si="1714"/>
        <v>44000</v>
      </c>
      <c r="P2032" s="154">
        <f t="shared" si="1713"/>
        <v>3.6712557363370881E-3</v>
      </c>
      <c r="Q2032" s="154">
        <f t="shared" si="1720"/>
        <v>-1.171291645091172E-3</v>
      </c>
      <c r="R2032" s="102">
        <v>1</v>
      </c>
    </row>
    <row r="2033" spans="1:18">
      <c r="A2033" s="102">
        <v>2032</v>
      </c>
      <c r="B2033" s="151" t="s">
        <v>1763</v>
      </c>
      <c r="C2033" s="150">
        <v>42799</v>
      </c>
      <c r="D2033" s="116">
        <v>12039000</v>
      </c>
      <c r="E2033" s="116">
        <v>11981000</v>
      </c>
      <c r="F2033" s="116">
        <v>12050000</v>
      </c>
      <c r="G2033" s="116">
        <v>12012000</v>
      </c>
      <c r="H2033" s="102"/>
      <c r="I2033" s="152">
        <v>0</v>
      </c>
      <c r="J2033" s="152">
        <v>0</v>
      </c>
      <c r="K2033" s="152">
        <v>0</v>
      </c>
      <c r="M2033" s="120">
        <f>J2033*$AI$6/200</f>
        <v>0</v>
      </c>
      <c r="N2033" s="120">
        <f t="shared" si="1719"/>
        <v>0</v>
      </c>
      <c r="O2033" s="120">
        <f t="shared" si="1714"/>
        <v>-17000</v>
      </c>
      <c r="P2033" s="154">
        <f t="shared" si="1713"/>
        <v>-1.413251309335772E-3</v>
      </c>
      <c r="Q2033" s="154">
        <f t="shared" si="1720"/>
        <v>-4.2500359087540851E-3</v>
      </c>
    </row>
    <row r="2034" spans="1:18">
      <c r="A2034" s="102">
        <v>2033</v>
      </c>
      <c r="B2034" s="151" t="s">
        <v>1762</v>
      </c>
      <c r="C2034" s="150">
        <v>42800</v>
      </c>
      <c r="D2034" s="116">
        <v>12007000</v>
      </c>
      <c r="E2034" s="116">
        <v>11980000</v>
      </c>
      <c r="F2034" s="116">
        <v>12038000</v>
      </c>
      <c r="G2034" s="116">
        <v>12015000</v>
      </c>
      <c r="H2034" s="102"/>
      <c r="I2034" s="152">
        <v>0</v>
      </c>
      <c r="J2034" s="152">
        <v>0</v>
      </c>
      <c r="K2034" s="152">
        <v>0</v>
      </c>
      <c r="M2034" s="120">
        <f>J2034*$AI$6/200</f>
        <v>0</v>
      </c>
      <c r="N2034" s="120">
        <f t="shared" si="1719"/>
        <v>0</v>
      </c>
      <c r="O2034" s="120">
        <f t="shared" si="1714"/>
        <v>3000</v>
      </c>
      <c r="P2034" s="154">
        <f t="shared" si="1713"/>
        <v>2.4975024975024975E-4</v>
      </c>
      <c r="Q2034" s="154">
        <f t="shared" si="1720"/>
        <v>-1.0960861922170644E-2</v>
      </c>
    </row>
    <row r="2035" spans="1:18">
      <c r="A2035" s="102">
        <v>2034</v>
      </c>
      <c r="B2035" s="151" t="s">
        <v>1761</v>
      </c>
      <c r="C2035" s="150">
        <v>42801</v>
      </c>
      <c r="D2035" s="116">
        <v>12030000</v>
      </c>
      <c r="E2035" s="116">
        <v>11987000</v>
      </c>
      <c r="F2035" s="116">
        <v>12032000</v>
      </c>
      <c r="G2035" s="116">
        <v>11995000</v>
      </c>
      <c r="H2035" s="102"/>
      <c r="I2035" s="152">
        <v>0</v>
      </c>
      <c r="J2035" s="152">
        <v>0</v>
      </c>
      <c r="K2035" s="152">
        <v>0</v>
      </c>
      <c r="M2035" s="120">
        <f>J2035*$AI$6/200</f>
        <v>0</v>
      </c>
      <c r="N2035" s="120">
        <f t="shared" si="1719"/>
        <v>0</v>
      </c>
      <c r="O2035" s="120">
        <f t="shared" si="1714"/>
        <v>-20000</v>
      </c>
      <c r="P2035" s="154">
        <f t="shared" si="1713"/>
        <v>-1.6645859342488557E-3</v>
      </c>
      <c r="Q2035" s="154">
        <f t="shared" si="1720"/>
        <v>-2.0655785312100189E-3</v>
      </c>
    </row>
    <row r="2036" spans="1:18">
      <c r="A2036" s="102">
        <v>2035</v>
      </c>
      <c r="B2036" s="151" t="s">
        <v>1760</v>
      </c>
      <c r="C2036" s="150">
        <v>42802</v>
      </c>
      <c r="D2036" s="116">
        <v>11990000</v>
      </c>
      <c r="E2036" s="116">
        <v>11838000</v>
      </c>
      <c r="F2036" s="116">
        <v>11990000</v>
      </c>
      <c r="G2036" s="116">
        <v>11878000</v>
      </c>
      <c r="H2036" s="102"/>
      <c r="I2036" s="153">
        <v>0</v>
      </c>
      <c r="J2036" s="153">
        <v>0</v>
      </c>
      <c r="K2036" s="153">
        <v>0</v>
      </c>
      <c r="M2036" s="120">
        <f>J2036*$AI$6/200</f>
        <v>0</v>
      </c>
      <c r="N2036" s="120">
        <f t="shared" si="1719"/>
        <v>0</v>
      </c>
      <c r="O2036" s="120">
        <f t="shared" si="1714"/>
        <v>-117000</v>
      </c>
      <c r="P2036" s="154">
        <f t="shared" si="1713"/>
        <v>-9.7540641934139218E-3</v>
      </c>
      <c r="Q2036" s="154">
        <f t="shared" si="1720"/>
        <v>-1.4876395485153534E-3</v>
      </c>
    </row>
    <row r="2037" spans="1:18">
      <c r="A2037" s="102">
        <v>2036</v>
      </c>
      <c r="B2037" s="151" t="s">
        <v>1759</v>
      </c>
      <c r="C2037" s="150">
        <v>42803</v>
      </c>
      <c r="D2037" s="116">
        <v>11898000</v>
      </c>
      <c r="E2037" s="116">
        <v>11865000</v>
      </c>
      <c r="F2037" s="116">
        <v>11965000</v>
      </c>
      <c r="G2037" s="116">
        <v>11945000</v>
      </c>
      <c r="H2037" s="102"/>
      <c r="I2037" s="116">
        <f t="shared" ref="I2037:I2100" si="1753">G2037*1.1</f>
        <v>13139500.000000002</v>
      </c>
      <c r="J2037" s="116">
        <f t="shared" ref="J2037:J2100" si="1754">G2037/3</f>
        <v>3981666.6666666665</v>
      </c>
      <c r="K2037" s="120">
        <f t="shared" ref="K2037" si="1755">G2305</f>
        <v>15190000</v>
      </c>
      <c r="L2037" s="120">
        <f t="shared" ref="L2037" si="1756">K2037-I2037</f>
        <v>2050499.9999999981</v>
      </c>
      <c r="M2037" s="120">
        <f>J2037*$AI$6/200</f>
        <v>497708.33333333326</v>
      </c>
      <c r="N2037" s="120">
        <f t="shared" si="1719"/>
        <v>2548208.3333333312</v>
      </c>
      <c r="O2037" s="120">
        <f t="shared" si="1714"/>
        <v>67000</v>
      </c>
      <c r="P2037" s="154">
        <f t="shared" si="1713"/>
        <v>5.6406802492002025E-3</v>
      </c>
      <c r="Q2037" s="154">
        <f t="shared" si="1720"/>
        <v>-8.9108954509112114E-3</v>
      </c>
      <c r="R2037" s="102">
        <v>1</v>
      </c>
    </row>
    <row r="2038" spans="1:18">
      <c r="A2038" s="102">
        <v>2037</v>
      </c>
      <c r="B2038" s="151" t="s">
        <v>1758</v>
      </c>
      <c r="C2038" s="150">
        <v>42805</v>
      </c>
      <c r="D2038" s="116">
        <v>11935000</v>
      </c>
      <c r="E2038" s="116">
        <v>11856000</v>
      </c>
      <c r="F2038" s="116">
        <v>11950000</v>
      </c>
      <c r="G2038" s="116">
        <v>11891000</v>
      </c>
      <c r="H2038" s="102"/>
      <c r="I2038" s="152">
        <v>0</v>
      </c>
      <c r="J2038" s="152">
        <v>0</v>
      </c>
      <c r="K2038" s="152">
        <v>0</v>
      </c>
      <c r="M2038" s="120">
        <f>J2038*$AI$6/200</f>
        <v>0</v>
      </c>
      <c r="N2038" s="120">
        <f t="shared" si="1719"/>
        <v>0</v>
      </c>
      <c r="O2038" s="120">
        <f t="shared" si="1714"/>
        <v>-54000</v>
      </c>
      <c r="P2038" s="154">
        <f t="shared" si="1713"/>
        <v>-4.5207199665131858E-3</v>
      </c>
      <c r="Q2038" s="154">
        <f t="shared" si="1720"/>
        <v>-6.9414709380480975E-3</v>
      </c>
    </row>
    <row r="2039" spans="1:18">
      <c r="A2039" s="102">
        <v>2038</v>
      </c>
      <c r="B2039" s="151" t="s">
        <v>1757</v>
      </c>
      <c r="C2039" s="150">
        <v>42806</v>
      </c>
      <c r="D2039" s="116">
        <v>11885000</v>
      </c>
      <c r="E2039" s="116">
        <v>11875000</v>
      </c>
      <c r="F2039" s="116">
        <v>12108000</v>
      </c>
      <c r="G2039" s="116">
        <v>12100000</v>
      </c>
      <c r="H2039" s="102"/>
      <c r="I2039" s="152">
        <v>0</v>
      </c>
      <c r="J2039" s="152">
        <v>0</v>
      </c>
      <c r="K2039" s="152">
        <v>0</v>
      </c>
      <c r="M2039" s="120">
        <f>J2039*$AI$6/200</f>
        <v>0</v>
      </c>
      <c r="N2039" s="120">
        <f t="shared" si="1719"/>
        <v>0</v>
      </c>
      <c r="O2039" s="120">
        <f t="shared" si="1714"/>
        <v>209000</v>
      </c>
      <c r="P2039" s="154">
        <f t="shared" si="1713"/>
        <v>1.757631822386679E-2</v>
      </c>
      <c r="Q2039" s="154">
        <f t="shared" si="1720"/>
        <v>-1.0048939595225511E-2</v>
      </c>
    </row>
    <row r="2040" spans="1:18">
      <c r="A2040" s="102">
        <v>2039</v>
      </c>
      <c r="B2040" s="151" t="s">
        <v>1756</v>
      </c>
      <c r="C2040" s="150">
        <v>42807</v>
      </c>
      <c r="D2040" s="116">
        <v>12050000</v>
      </c>
      <c r="E2040" s="116">
        <v>11908000</v>
      </c>
      <c r="F2040" s="116">
        <v>12213000</v>
      </c>
      <c r="G2040" s="116">
        <v>11983000</v>
      </c>
      <c r="H2040" s="102"/>
      <c r="I2040" s="152">
        <v>0</v>
      </c>
      <c r="J2040" s="152">
        <v>0</v>
      </c>
      <c r="K2040" s="152">
        <v>0</v>
      </c>
      <c r="M2040" s="120">
        <f>J2040*$AI$6/200</f>
        <v>0</v>
      </c>
      <c r="N2040" s="120">
        <f t="shared" si="1719"/>
        <v>0</v>
      </c>
      <c r="O2040" s="120">
        <f t="shared" si="1714"/>
        <v>-117000</v>
      </c>
      <c r="P2040" s="154">
        <f t="shared" si="1713"/>
        <v>-9.6694214876033059E-3</v>
      </c>
      <c r="Q2040" s="154">
        <f t="shared" si="1720"/>
        <v>7.2776283788910309E-3</v>
      </c>
    </row>
    <row r="2041" spans="1:18">
      <c r="A2041" s="102">
        <v>2040</v>
      </c>
      <c r="B2041" s="151" t="s">
        <v>1755</v>
      </c>
      <c r="C2041" s="150">
        <v>42808</v>
      </c>
      <c r="D2041" s="116">
        <v>11973000</v>
      </c>
      <c r="E2041" s="116">
        <v>11870000</v>
      </c>
      <c r="F2041" s="116">
        <v>12233000</v>
      </c>
      <c r="G2041" s="116">
        <v>11880000</v>
      </c>
      <c r="H2041" s="102"/>
      <c r="I2041" s="153">
        <v>0</v>
      </c>
      <c r="J2041" s="153">
        <v>0</v>
      </c>
      <c r="K2041" s="153">
        <v>0</v>
      </c>
      <c r="M2041" s="120">
        <f>J2041*$AI$6/200</f>
        <v>0</v>
      </c>
      <c r="N2041" s="120">
        <f t="shared" si="1719"/>
        <v>0</v>
      </c>
      <c r="O2041" s="120">
        <f t="shared" si="1714"/>
        <v>-103000</v>
      </c>
      <c r="P2041" s="154">
        <f t="shared" si="1713"/>
        <v>-8.5955103062672119E-3</v>
      </c>
      <c r="Q2041" s="154">
        <f t="shared" si="1720"/>
        <v>-7.2720717446341995E-4</v>
      </c>
    </row>
    <row r="2042" spans="1:18">
      <c r="A2042" s="102">
        <v>2041</v>
      </c>
      <c r="B2042" s="151" t="s">
        <v>1754</v>
      </c>
      <c r="C2042" s="150">
        <v>42809</v>
      </c>
      <c r="D2042" s="116">
        <v>11890000</v>
      </c>
      <c r="E2042" s="116">
        <v>11835000</v>
      </c>
      <c r="F2042" s="116">
        <v>11910000</v>
      </c>
      <c r="G2042" s="116">
        <v>11885000</v>
      </c>
      <c r="H2042" s="102"/>
      <c r="I2042" s="116">
        <f t="shared" ref="I2042:I2105" si="1757">G2042*1.1</f>
        <v>13073500.000000002</v>
      </c>
      <c r="J2042" s="116">
        <f t="shared" ref="J2042:J2105" si="1758">G2042/3</f>
        <v>3961666.6666666665</v>
      </c>
      <c r="K2042" s="120">
        <f t="shared" ref="K2042" si="1759">G2310</f>
        <v>14875000</v>
      </c>
      <c r="L2042" s="120">
        <f t="shared" ref="L2042" si="1760">K2042-I2042</f>
        <v>1801499.9999999981</v>
      </c>
      <c r="M2042" s="120">
        <f>J2042*$AI$6/200</f>
        <v>495208.33333333326</v>
      </c>
      <c r="N2042" s="120">
        <f t="shared" si="1719"/>
        <v>2296708.3333333312</v>
      </c>
      <c r="O2042" s="120">
        <f t="shared" si="1714"/>
        <v>5000</v>
      </c>
      <c r="P2042" s="154">
        <f t="shared" si="1713"/>
        <v>4.2087542087542086E-4</v>
      </c>
      <c r="Q2042" s="154">
        <f t="shared" si="1720"/>
        <v>4.3134671268328824E-4</v>
      </c>
      <c r="R2042" s="102">
        <v>1</v>
      </c>
    </row>
    <row r="2043" spans="1:18">
      <c r="A2043" s="102">
        <v>2042</v>
      </c>
      <c r="B2043" s="151" t="s">
        <v>1753</v>
      </c>
      <c r="C2043" s="150">
        <v>42810</v>
      </c>
      <c r="D2043" s="116">
        <v>11925000</v>
      </c>
      <c r="E2043" s="116">
        <v>11925000</v>
      </c>
      <c r="F2043" s="116">
        <v>11982000</v>
      </c>
      <c r="G2043" s="116">
        <v>11952000</v>
      </c>
      <c r="H2043" s="102"/>
      <c r="I2043" s="152">
        <v>0</v>
      </c>
      <c r="J2043" s="152">
        <v>0</v>
      </c>
      <c r="K2043" s="152">
        <v>0</v>
      </c>
      <c r="M2043" s="120">
        <f>J2043*$AI$6/200</f>
        <v>0</v>
      </c>
      <c r="N2043" s="120">
        <f t="shared" si="1719"/>
        <v>0</v>
      </c>
      <c r="O2043" s="120">
        <f t="shared" si="1714"/>
        <v>67000</v>
      </c>
      <c r="P2043" s="154">
        <f t="shared" si="1713"/>
        <v>5.6373580143037443E-3</v>
      </c>
      <c r="Q2043" s="154">
        <f t="shared" si="1720"/>
        <v>-4.7884581156414918E-3</v>
      </c>
    </row>
    <row r="2044" spans="1:18">
      <c r="A2044" s="102">
        <v>2043</v>
      </c>
      <c r="B2044" s="151" t="s">
        <v>1752</v>
      </c>
      <c r="C2044" s="150">
        <v>42812</v>
      </c>
      <c r="D2044" s="116">
        <v>11967000</v>
      </c>
      <c r="E2044" s="116">
        <v>11925000</v>
      </c>
      <c r="F2044" s="116">
        <v>11973000</v>
      </c>
      <c r="G2044" s="116">
        <v>11968000</v>
      </c>
      <c r="H2044" s="102"/>
      <c r="I2044" s="152">
        <v>0</v>
      </c>
      <c r="J2044" s="152">
        <v>0</v>
      </c>
      <c r="K2044" s="152">
        <v>0</v>
      </c>
      <c r="M2044" s="120">
        <f>J2044*$AI$6/200</f>
        <v>0</v>
      </c>
      <c r="N2044" s="120">
        <f t="shared" si="1719"/>
        <v>0</v>
      </c>
      <c r="O2044" s="120">
        <f t="shared" si="1714"/>
        <v>16000</v>
      </c>
      <c r="P2044" s="154">
        <f t="shared" si="1713"/>
        <v>1.3386880856760374E-3</v>
      </c>
      <c r="Q2044" s="154">
        <f t="shared" si="1720"/>
        <v>5.3696198651754373E-3</v>
      </c>
    </row>
    <row r="2045" spans="1:18">
      <c r="A2045" s="102">
        <v>2044</v>
      </c>
      <c r="B2045" s="151" t="s">
        <v>1751</v>
      </c>
      <c r="C2045" s="150">
        <v>42815</v>
      </c>
      <c r="D2045" s="116">
        <v>12008000</v>
      </c>
      <c r="E2045" s="116">
        <v>11993000</v>
      </c>
      <c r="F2045" s="116">
        <v>12008000</v>
      </c>
      <c r="G2045" s="116">
        <v>12008000</v>
      </c>
      <c r="H2045" s="102"/>
      <c r="I2045" s="152">
        <v>0</v>
      </c>
      <c r="J2045" s="152">
        <v>0</v>
      </c>
      <c r="K2045" s="152">
        <v>0</v>
      </c>
      <c r="M2045" s="120">
        <f>J2045*$AI$6/200</f>
        <v>0</v>
      </c>
      <c r="N2045" s="120">
        <f t="shared" si="1719"/>
        <v>0</v>
      </c>
      <c r="O2045" s="120">
        <f t="shared" si="1714"/>
        <v>40000</v>
      </c>
      <c r="P2045" s="154">
        <f t="shared" si="1713"/>
        <v>3.3422459893048127E-3</v>
      </c>
      <c r="Q2045" s="154">
        <f t="shared" si="1720"/>
        <v>-1.0868010273015313E-2</v>
      </c>
    </row>
    <row r="2046" spans="1:18">
      <c r="A2046" s="102">
        <v>2045</v>
      </c>
      <c r="B2046" s="151" t="s">
        <v>1750</v>
      </c>
      <c r="C2046" s="150">
        <v>42820</v>
      </c>
      <c r="D2046" s="116">
        <v>12010000</v>
      </c>
      <c r="E2046" s="116">
        <v>11965000</v>
      </c>
      <c r="F2046" s="116">
        <v>12010000</v>
      </c>
      <c r="G2046" s="116">
        <v>12010000</v>
      </c>
      <c r="H2046" s="102"/>
      <c r="I2046" s="153">
        <v>0</v>
      </c>
      <c r="J2046" s="153">
        <v>0</v>
      </c>
      <c r="K2046" s="153">
        <v>0</v>
      </c>
      <c r="M2046" s="120">
        <f>J2046*$AI$6/200</f>
        <v>0</v>
      </c>
      <c r="N2046" s="120">
        <f t="shared" si="1719"/>
        <v>0</v>
      </c>
      <c r="O2046" s="120">
        <f t="shared" si="1714"/>
        <v>2000</v>
      </c>
      <c r="P2046" s="154">
        <f t="shared" si="1713"/>
        <v>1.6655562958027982E-4</v>
      </c>
      <c r="Q2046" s="154">
        <f t="shared" si="1720"/>
        <v>2.143657203892803E-3</v>
      </c>
    </row>
    <row r="2047" spans="1:18">
      <c r="A2047" s="102">
        <v>2046</v>
      </c>
      <c r="B2047" s="151" t="s">
        <v>1749</v>
      </c>
      <c r="C2047" s="150">
        <v>42821</v>
      </c>
      <c r="D2047" s="116">
        <v>12005000</v>
      </c>
      <c r="E2047" s="116">
        <v>12005000</v>
      </c>
      <c r="F2047" s="116">
        <v>12090000</v>
      </c>
      <c r="G2047" s="116">
        <v>12052000</v>
      </c>
      <c r="H2047" s="102"/>
      <c r="I2047" s="116">
        <f t="shared" ref="I2047:I2110" si="1761">G2047*1.1</f>
        <v>13257200.000000002</v>
      </c>
      <c r="J2047" s="116">
        <f t="shared" ref="J2047:J2110" si="1762">G2047/3</f>
        <v>4017333.3333333335</v>
      </c>
      <c r="K2047" s="120">
        <f t="shared" ref="K2047" si="1763">G2315</f>
        <v>15225000</v>
      </c>
      <c r="L2047" s="120">
        <f t="shared" ref="L2047" si="1764">K2047-I2047</f>
        <v>1967799.9999999981</v>
      </c>
      <c r="M2047" s="120">
        <f>J2047*$AI$6/200</f>
        <v>502166.66666666674</v>
      </c>
      <c r="N2047" s="120">
        <f t="shared" si="1719"/>
        <v>2469966.6666666651</v>
      </c>
      <c r="O2047" s="120">
        <f t="shared" si="1714"/>
        <v>42000</v>
      </c>
      <c r="P2047" s="154">
        <f t="shared" si="1713"/>
        <v>3.4970857618651123E-3</v>
      </c>
      <c r="Q2047" s="154">
        <f t="shared" si="1720"/>
        <v>1.0905723139740295E-2</v>
      </c>
      <c r="R2047" s="102">
        <v>1</v>
      </c>
    </row>
    <row r="2048" spans="1:18">
      <c r="A2048" s="102">
        <v>2047</v>
      </c>
      <c r="B2048" s="151" t="s">
        <v>1748</v>
      </c>
      <c r="C2048" s="150">
        <v>42822</v>
      </c>
      <c r="D2048" s="116">
        <v>12067000</v>
      </c>
      <c r="E2048" s="116">
        <v>12065000</v>
      </c>
      <c r="F2048" s="116">
        <v>12080000</v>
      </c>
      <c r="G2048" s="116">
        <v>12077000</v>
      </c>
      <c r="H2048" s="102"/>
      <c r="I2048" s="152">
        <v>0</v>
      </c>
      <c r="J2048" s="152">
        <v>0</v>
      </c>
      <c r="K2048" s="152">
        <v>0</v>
      </c>
      <c r="M2048" s="120">
        <f>J2048*$AI$6/200</f>
        <v>0</v>
      </c>
      <c r="N2048" s="120">
        <f t="shared" si="1719"/>
        <v>0</v>
      </c>
      <c r="O2048" s="120">
        <f t="shared" si="1714"/>
        <v>25000</v>
      </c>
      <c r="P2048" s="154">
        <f t="shared" si="1713"/>
        <v>2.074344507135745E-3</v>
      </c>
      <c r="Q2048" s="154">
        <f t="shared" si="1720"/>
        <v>1.3981933480729986E-2</v>
      </c>
    </row>
    <row r="2049" spans="1:18">
      <c r="A2049" s="102">
        <v>2048</v>
      </c>
      <c r="B2049" s="151" t="s">
        <v>1747</v>
      </c>
      <c r="C2049" s="150">
        <v>42823</v>
      </c>
      <c r="D2049" s="116">
        <v>12025000</v>
      </c>
      <c r="E2049" s="116">
        <v>12020000</v>
      </c>
      <c r="F2049" s="116">
        <v>12045000</v>
      </c>
      <c r="G2049" s="116">
        <v>12045000</v>
      </c>
      <c r="H2049" s="102"/>
      <c r="I2049" s="152">
        <v>0</v>
      </c>
      <c r="J2049" s="152">
        <v>0</v>
      </c>
      <c r="K2049" s="152">
        <v>0</v>
      </c>
      <c r="M2049" s="120">
        <f>J2049*$AI$6/200</f>
        <v>0</v>
      </c>
      <c r="N2049" s="120">
        <f t="shared" si="1719"/>
        <v>0</v>
      </c>
      <c r="O2049" s="120">
        <f t="shared" si="1714"/>
        <v>-32000</v>
      </c>
      <c r="P2049" s="154">
        <f t="shared" si="1713"/>
        <v>-2.6496646518175044E-3</v>
      </c>
      <c r="Q2049" s="154">
        <f t="shared" si="1720"/>
        <v>1.0418919973561987E-2</v>
      </c>
    </row>
    <row r="2050" spans="1:18">
      <c r="A2050" s="102">
        <v>2049</v>
      </c>
      <c r="B2050" s="151" t="s">
        <v>1746</v>
      </c>
      <c r="C2050" s="150">
        <v>42824</v>
      </c>
      <c r="D2050" s="116">
        <v>12030000</v>
      </c>
      <c r="E2050" s="116">
        <v>12015000</v>
      </c>
      <c r="F2050" s="116">
        <v>12055000</v>
      </c>
      <c r="G2050" s="116">
        <v>12045000</v>
      </c>
      <c r="H2050" s="102"/>
      <c r="I2050" s="152">
        <v>0</v>
      </c>
      <c r="J2050" s="152">
        <v>0</v>
      </c>
      <c r="K2050" s="152">
        <v>0</v>
      </c>
      <c r="M2050" s="120">
        <f>J2050*$AI$6/200</f>
        <v>0</v>
      </c>
      <c r="N2050" s="120">
        <f t="shared" si="1719"/>
        <v>0</v>
      </c>
      <c r="O2050" s="120">
        <f t="shared" si="1714"/>
        <v>0</v>
      </c>
      <c r="P2050" s="154">
        <f t="shared" si="1713"/>
        <v>0</v>
      </c>
      <c r="Q2050" s="154">
        <f t="shared" si="1720"/>
        <v>6.4305672360684459E-3</v>
      </c>
    </row>
    <row r="2051" spans="1:18">
      <c r="A2051" s="102">
        <v>2050</v>
      </c>
      <c r="B2051" s="151" t="s">
        <v>1745</v>
      </c>
      <c r="C2051" s="150">
        <v>42826</v>
      </c>
      <c r="D2051" s="116">
        <v>12035000</v>
      </c>
      <c r="E2051" s="116">
        <v>12035000</v>
      </c>
      <c r="F2051" s="116">
        <v>12035000</v>
      </c>
      <c r="G2051" s="116">
        <v>12035000</v>
      </c>
      <c r="H2051" s="102"/>
      <c r="I2051" s="153">
        <v>0</v>
      </c>
      <c r="J2051" s="153">
        <v>0</v>
      </c>
      <c r="K2051" s="153">
        <v>0</v>
      </c>
      <c r="M2051" s="120">
        <f>J2051*$AI$6/200</f>
        <v>0</v>
      </c>
      <c r="N2051" s="120">
        <f t="shared" si="1719"/>
        <v>0</v>
      </c>
      <c r="O2051" s="120">
        <f t="shared" si="1714"/>
        <v>-10000</v>
      </c>
      <c r="P2051" s="154">
        <f t="shared" ref="P2051:P2114" si="1765">O2051/G2050</f>
        <v>-8.3022000830220008E-4</v>
      </c>
      <c r="Q2051" s="154">
        <f t="shared" si="1720"/>
        <v>3.0883212467636332E-3</v>
      </c>
    </row>
    <row r="2052" spans="1:18">
      <c r="A2052" s="102">
        <v>2051</v>
      </c>
      <c r="B2052" s="151" t="s">
        <v>1744</v>
      </c>
      <c r="C2052" s="150">
        <v>42828</v>
      </c>
      <c r="D2052" s="116">
        <v>12040000</v>
      </c>
      <c r="E2052" s="116">
        <v>11985000</v>
      </c>
      <c r="F2052" s="116">
        <v>12040000</v>
      </c>
      <c r="G2052" s="116">
        <v>12040000</v>
      </c>
      <c r="H2052" s="102"/>
      <c r="I2052" s="116">
        <f t="shared" ref="I2052:I2115" si="1766">G2052*1.1</f>
        <v>13244000.000000002</v>
      </c>
      <c r="J2052" s="116">
        <f t="shared" ref="J2052:J2115" si="1767">G2052/3</f>
        <v>4013333.3333333335</v>
      </c>
      <c r="K2052" s="120">
        <f t="shared" ref="K2052" si="1768">G2320</f>
        <v>15440000</v>
      </c>
      <c r="L2052" s="120">
        <f t="shared" ref="L2052" si="1769">K2052-I2052</f>
        <v>2195999.9999999981</v>
      </c>
      <c r="M2052" s="120">
        <f>J2052*$AI$6/200</f>
        <v>501666.66666666674</v>
      </c>
      <c r="N2052" s="120">
        <f t="shared" si="1719"/>
        <v>2697666.6666666651</v>
      </c>
      <c r="O2052" s="120">
        <f t="shared" ref="O2052:O2115" si="1770">G2052-G2051</f>
        <v>5000</v>
      </c>
      <c r="P2052" s="154">
        <f t="shared" si="1765"/>
        <v>4.1545492314083921E-4</v>
      </c>
      <c r="Q2052" s="154">
        <f t="shared" si="1720"/>
        <v>2.0915456088811523E-3</v>
      </c>
      <c r="R2052" s="102">
        <v>1</v>
      </c>
    </row>
    <row r="2053" spans="1:18">
      <c r="A2053" s="102">
        <v>2052</v>
      </c>
      <c r="B2053" s="151" t="s">
        <v>1743</v>
      </c>
      <c r="C2053" s="150">
        <v>42829</v>
      </c>
      <c r="D2053" s="116">
        <v>12050000</v>
      </c>
      <c r="E2053" s="116">
        <v>12040000</v>
      </c>
      <c r="F2053" s="116">
        <v>12110000</v>
      </c>
      <c r="G2053" s="116">
        <v>12085000</v>
      </c>
      <c r="H2053" s="102"/>
      <c r="I2053" s="152">
        <v>0</v>
      </c>
      <c r="J2053" s="152">
        <v>0</v>
      </c>
      <c r="K2053" s="152">
        <v>0</v>
      </c>
      <c r="M2053" s="120">
        <f>J2053*$AI$6/200</f>
        <v>0</v>
      </c>
      <c r="N2053" s="120">
        <f t="shared" si="1719"/>
        <v>0</v>
      </c>
      <c r="O2053" s="120">
        <f t="shared" si="1770"/>
        <v>45000</v>
      </c>
      <c r="P2053" s="154">
        <f t="shared" si="1765"/>
        <v>3.7375415282392029E-3</v>
      </c>
      <c r="Q2053" s="154">
        <f t="shared" si="1720"/>
        <v>-9.9008522984312037E-4</v>
      </c>
    </row>
    <row r="2054" spans="1:18">
      <c r="A2054" s="102">
        <v>2053</v>
      </c>
      <c r="B2054" s="151" t="s">
        <v>1742</v>
      </c>
      <c r="C2054" s="150">
        <v>42830</v>
      </c>
      <c r="D2054" s="116">
        <v>12090000</v>
      </c>
      <c r="E2054" s="116">
        <v>12010000</v>
      </c>
      <c r="F2054" s="116">
        <v>12120000</v>
      </c>
      <c r="G2054" s="116">
        <v>12100000</v>
      </c>
      <c r="H2054" s="102"/>
      <c r="I2054" s="152">
        <v>0</v>
      </c>
      <c r="J2054" s="152">
        <v>0</v>
      </c>
      <c r="K2054" s="152">
        <v>0</v>
      </c>
      <c r="M2054" s="120">
        <f>J2054*$AI$6/200</f>
        <v>0</v>
      </c>
      <c r="N2054" s="120">
        <f t="shared" si="1719"/>
        <v>0</v>
      </c>
      <c r="O2054" s="120">
        <f t="shared" si="1770"/>
        <v>15000</v>
      </c>
      <c r="P2054" s="154">
        <f t="shared" si="1765"/>
        <v>1.2412081092263137E-3</v>
      </c>
      <c r="Q2054" s="154">
        <f t="shared" si="1720"/>
        <v>6.7311179126033774E-4</v>
      </c>
    </row>
    <row r="2055" spans="1:18">
      <c r="A2055" s="102">
        <v>2054</v>
      </c>
      <c r="B2055" s="151" t="s">
        <v>1741</v>
      </c>
      <c r="C2055" s="150">
        <v>42831</v>
      </c>
      <c r="D2055" s="116">
        <v>12095000</v>
      </c>
      <c r="E2055" s="116">
        <v>12080000</v>
      </c>
      <c r="F2055" s="116">
        <v>12125000</v>
      </c>
      <c r="G2055" s="116">
        <v>12095000</v>
      </c>
      <c r="H2055" s="102"/>
      <c r="I2055" s="152">
        <v>0</v>
      </c>
      <c r="J2055" s="152">
        <v>0</v>
      </c>
      <c r="K2055" s="152">
        <v>0</v>
      </c>
      <c r="M2055" s="120">
        <f>J2055*$AI$6/200</f>
        <v>0</v>
      </c>
      <c r="N2055" s="120">
        <f t="shared" si="1719"/>
        <v>0</v>
      </c>
      <c r="O2055" s="120">
        <f t="shared" si="1770"/>
        <v>-5000</v>
      </c>
      <c r="P2055" s="154">
        <f t="shared" si="1765"/>
        <v>-4.1322314049586776E-4</v>
      </c>
      <c r="Q2055" s="154">
        <f t="shared" si="1720"/>
        <v>4.5639845523041556E-3</v>
      </c>
    </row>
    <row r="2056" spans="1:18">
      <c r="A2056" s="102">
        <v>2055</v>
      </c>
      <c r="B2056" s="151" t="s">
        <v>1740</v>
      </c>
      <c r="C2056" s="150">
        <v>42833</v>
      </c>
      <c r="D2056" s="116">
        <v>12115000</v>
      </c>
      <c r="E2056" s="116">
        <v>12005000</v>
      </c>
      <c r="F2056" s="116">
        <v>12115000</v>
      </c>
      <c r="G2056" s="116">
        <v>12025000</v>
      </c>
      <c r="H2056" s="102"/>
      <c r="I2056" s="153">
        <v>0</v>
      </c>
      <c r="J2056" s="153">
        <v>0</v>
      </c>
      <c r="K2056" s="153">
        <v>0</v>
      </c>
      <c r="M2056" s="120">
        <f>J2056*$AI$6/200</f>
        <v>0</v>
      </c>
      <c r="N2056" s="120">
        <f t="shared" ref="N2056:N2119" si="1771">L2056+M2056</f>
        <v>0</v>
      </c>
      <c r="O2056" s="120">
        <f t="shared" si="1770"/>
        <v>-70000</v>
      </c>
      <c r="P2056" s="154">
        <f t="shared" si="1765"/>
        <v>-5.7875155022736671E-3</v>
      </c>
      <c r="Q2056" s="154">
        <f t="shared" ref="Q2056:Q2119" si="1772">SUM(P2051:P2055)</f>
        <v>4.1507614118082882E-3</v>
      </c>
    </row>
    <row r="2057" spans="1:18">
      <c r="A2057" s="102">
        <v>2056</v>
      </c>
      <c r="B2057" s="151" t="s">
        <v>1739</v>
      </c>
      <c r="C2057" s="150">
        <v>42834</v>
      </c>
      <c r="D2057" s="116">
        <v>12020000</v>
      </c>
      <c r="E2057" s="116">
        <v>12009000</v>
      </c>
      <c r="F2057" s="116">
        <v>12050000</v>
      </c>
      <c r="G2057" s="116">
        <v>12014500</v>
      </c>
      <c r="H2057" s="102"/>
      <c r="I2057" s="116">
        <f t="shared" ref="I2057:I2120" si="1773">G2057*1.1</f>
        <v>13215950.000000002</v>
      </c>
      <c r="J2057" s="116">
        <f t="shared" ref="J2057:J2120" si="1774">G2057/3</f>
        <v>4004833.3333333335</v>
      </c>
      <c r="K2057" s="120">
        <f t="shared" ref="K2057" si="1775">G2325</f>
        <v>15017500</v>
      </c>
      <c r="L2057" s="120">
        <f t="shared" ref="L2057" si="1776">K2057-I2057</f>
        <v>1801549.9999999981</v>
      </c>
      <c r="M2057" s="120">
        <f>J2057*$AI$6/200</f>
        <v>500604.16666666674</v>
      </c>
      <c r="N2057" s="120">
        <f t="shared" si="1771"/>
        <v>2302154.1666666651</v>
      </c>
      <c r="O2057" s="120">
        <f t="shared" si="1770"/>
        <v>-10500</v>
      </c>
      <c r="P2057" s="154">
        <f t="shared" si="1765"/>
        <v>-8.7318087318087319E-4</v>
      </c>
      <c r="Q2057" s="154">
        <f t="shared" si="1772"/>
        <v>-8.0653408216317928E-4</v>
      </c>
      <c r="R2057" s="102">
        <v>1</v>
      </c>
    </row>
    <row r="2058" spans="1:18">
      <c r="A2058" s="102">
        <v>2057</v>
      </c>
      <c r="B2058" s="151" t="s">
        <v>1738</v>
      </c>
      <c r="C2058" s="150">
        <v>42835</v>
      </c>
      <c r="D2058" s="116">
        <v>12015000</v>
      </c>
      <c r="E2058" s="116">
        <v>11987500</v>
      </c>
      <c r="F2058" s="116">
        <v>12026500</v>
      </c>
      <c r="G2058" s="116">
        <v>12000000</v>
      </c>
      <c r="H2058" s="102"/>
      <c r="I2058" s="152">
        <v>0</v>
      </c>
      <c r="J2058" s="152">
        <v>0</v>
      </c>
      <c r="K2058" s="152">
        <v>0</v>
      </c>
      <c r="M2058" s="120">
        <f>J2058*$AI$6/200</f>
        <v>0</v>
      </c>
      <c r="N2058" s="120">
        <f t="shared" si="1771"/>
        <v>0</v>
      </c>
      <c r="O2058" s="120">
        <f t="shared" si="1770"/>
        <v>-14500</v>
      </c>
      <c r="P2058" s="154">
        <f t="shared" si="1765"/>
        <v>-1.2068750260102376E-3</v>
      </c>
      <c r="Q2058" s="154">
        <f t="shared" si="1772"/>
        <v>-2.0951698784848916E-3</v>
      </c>
    </row>
    <row r="2059" spans="1:18">
      <c r="A2059" s="102">
        <v>2058</v>
      </c>
      <c r="B2059" s="151" t="s">
        <v>1737</v>
      </c>
      <c r="C2059" s="150">
        <v>42836</v>
      </c>
      <c r="D2059" s="116">
        <v>11997500</v>
      </c>
      <c r="E2059" s="116">
        <v>11997500</v>
      </c>
      <c r="F2059" s="116">
        <v>12022500</v>
      </c>
      <c r="G2059" s="116">
        <v>12012500</v>
      </c>
      <c r="H2059" s="102"/>
      <c r="I2059" s="152">
        <v>0</v>
      </c>
      <c r="J2059" s="152">
        <v>0</v>
      </c>
      <c r="K2059" s="152">
        <v>0</v>
      </c>
      <c r="M2059" s="120">
        <f>J2059*$AI$6/200</f>
        <v>0</v>
      </c>
      <c r="N2059" s="120">
        <f t="shared" si="1771"/>
        <v>0</v>
      </c>
      <c r="O2059" s="120">
        <f t="shared" si="1770"/>
        <v>12500</v>
      </c>
      <c r="P2059" s="154">
        <f t="shared" si="1765"/>
        <v>1.0416666666666667E-3</v>
      </c>
      <c r="Q2059" s="154">
        <f t="shared" si="1772"/>
        <v>-7.0395864327343323E-3</v>
      </c>
    </row>
    <row r="2060" spans="1:18">
      <c r="A2060" s="102">
        <v>2059</v>
      </c>
      <c r="B2060" s="151" t="s">
        <v>1736</v>
      </c>
      <c r="C2060" s="150">
        <v>42837</v>
      </c>
      <c r="D2060" s="116">
        <v>12020000</v>
      </c>
      <c r="E2060" s="116">
        <v>12015000</v>
      </c>
      <c r="F2060" s="116">
        <v>12075000</v>
      </c>
      <c r="G2060" s="116">
        <v>12061500</v>
      </c>
      <c r="H2060" s="102"/>
      <c r="I2060" s="152">
        <v>0</v>
      </c>
      <c r="J2060" s="152">
        <v>0</v>
      </c>
      <c r="K2060" s="152">
        <v>0</v>
      </c>
      <c r="M2060" s="120">
        <f>J2060*$AI$6/200</f>
        <v>0</v>
      </c>
      <c r="N2060" s="120">
        <f t="shared" si="1771"/>
        <v>0</v>
      </c>
      <c r="O2060" s="120">
        <f t="shared" si="1770"/>
        <v>49000</v>
      </c>
      <c r="P2060" s="154">
        <f t="shared" si="1765"/>
        <v>4.0790842872008327E-3</v>
      </c>
      <c r="Q2060" s="154">
        <f t="shared" si="1772"/>
        <v>-7.2391278752939794E-3</v>
      </c>
    </row>
    <row r="2061" spans="1:18">
      <c r="A2061" s="102">
        <v>2060</v>
      </c>
      <c r="B2061" s="151" t="s">
        <v>1735</v>
      </c>
      <c r="C2061" s="150">
        <v>42838</v>
      </c>
      <c r="D2061" s="116">
        <v>12079000</v>
      </c>
      <c r="E2061" s="116">
        <v>12066500</v>
      </c>
      <c r="F2061" s="116">
        <v>12092500</v>
      </c>
      <c r="G2061" s="116">
        <v>12073500</v>
      </c>
      <c r="H2061" s="102"/>
      <c r="I2061" s="153">
        <v>0</v>
      </c>
      <c r="J2061" s="153">
        <v>0</v>
      </c>
      <c r="K2061" s="153">
        <v>0</v>
      </c>
      <c r="M2061" s="120">
        <f>J2061*$AI$6/200</f>
        <v>0</v>
      </c>
      <c r="N2061" s="120">
        <f t="shared" si="1771"/>
        <v>0</v>
      </c>
      <c r="O2061" s="120">
        <f t="shared" si="1770"/>
        <v>12000</v>
      </c>
      <c r="P2061" s="154">
        <f t="shared" si="1765"/>
        <v>9.9490113170003724E-4</v>
      </c>
      <c r="Q2061" s="154">
        <f t="shared" si="1772"/>
        <v>-2.7468204475972792E-3</v>
      </c>
    </row>
    <row r="2062" spans="1:18">
      <c r="A2062" s="102">
        <v>2061</v>
      </c>
      <c r="B2062" s="151" t="s">
        <v>1734</v>
      </c>
      <c r="C2062" s="150">
        <v>42840</v>
      </c>
      <c r="D2062" s="116">
        <v>12100500</v>
      </c>
      <c r="E2062" s="116">
        <v>12097500</v>
      </c>
      <c r="F2062" s="116">
        <v>12170000</v>
      </c>
      <c r="G2062" s="116">
        <v>12164000</v>
      </c>
      <c r="H2062" s="102"/>
      <c r="I2062" s="116">
        <f t="shared" ref="I2062:I2125" si="1777">G2062*1.1</f>
        <v>13380400.000000002</v>
      </c>
      <c r="J2062" s="116">
        <f t="shared" ref="J2062:J2125" si="1778">G2062/3</f>
        <v>4054666.6666666665</v>
      </c>
      <c r="K2062" s="120">
        <f t="shared" ref="K2062" si="1779">G2330</f>
        <v>15100000</v>
      </c>
      <c r="L2062" s="120">
        <f t="shared" ref="L2062" si="1780">K2062-I2062</f>
        <v>1719599.9999999981</v>
      </c>
      <c r="M2062" s="120">
        <f>J2062*$AI$6/200</f>
        <v>506833.33333333326</v>
      </c>
      <c r="N2062" s="120">
        <f t="shared" si="1771"/>
        <v>2226433.3333333312</v>
      </c>
      <c r="O2062" s="120">
        <f t="shared" si="1770"/>
        <v>90500</v>
      </c>
      <c r="P2062" s="154">
        <f t="shared" si="1765"/>
        <v>7.4957551662732432E-3</v>
      </c>
      <c r="Q2062" s="154">
        <f t="shared" si="1772"/>
        <v>4.0355961863764262E-3</v>
      </c>
      <c r="R2062" s="102">
        <v>1</v>
      </c>
    </row>
    <row r="2063" spans="1:18">
      <c r="A2063" s="102">
        <v>2062</v>
      </c>
      <c r="B2063" s="151" t="s">
        <v>1733</v>
      </c>
      <c r="C2063" s="150">
        <v>42841</v>
      </c>
      <c r="D2063" s="116">
        <v>12161000</v>
      </c>
      <c r="E2063" s="116">
        <v>12149500</v>
      </c>
      <c r="F2063" s="116">
        <v>12236000</v>
      </c>
      <c r="G2063" s="116">
        <v>12226000</v>
      </c>
      <c r="H2063" s="102"/>
      <c r="I2063" s="152">
        <v>0</v>
      </c>
      <c r="J2063" s="152">
        <v>0</v>
      </c>
      <c r="K2063" s="152">
        <v>0</v>
      </c>
      <c r="M2063" s="120">
        <f>J2063*$AI$6/200</f>
        <v>0</v>
      </c>
      <c r="N2063" s="120">
        <f t="shared" si="1771"/>
        <v>0</v>
      </c>
      <c r="O2063" s="120">
        <f t="shared" si="1770"/>
        <v>62000</v>
      </c>
      <c r="P2063" s="154">
        <f t="shared" si="1765"/>
        <v>5.0970075633015458E-3</v>
      </c>
      <c r="Q2063" s="154">
        <f t="shared" si="1772"/>
        <v>1.2404532225830543E-2</v>
      </c>
    </row>
    <row r="2064" spans="1:18">
      <c r="A2064" s="102">
        <v>2063</v>
      </c>
      <c r="B2064" s="151" t="s">
        <v>1732</v>
      </c>
      <c r="C2064" s="150">
        <v>42842</v>
      </c>
      <c r="D2064" s="116">
        <v>12228500</v>
      </c>
      <c r="E2064" s="116">
        <v>12196000</v>
      </c>
      <c r="F2064" s="116">
        <v>12306000</v>
      </c>
      <c r="G2064" s="116">
        <v>12279000</v>
      </c>
      <c r="H2064" s="102"/>
      <c r="I2064" s="152">
        <v>0</v>
      </c>
      <c r="J2064" s="152">
        <v>0</v>
      </c>
      <c r="K2064" s="152">
        <v>0</v>
      </c>
      <c r="M2064" s="120">
        <f>J2064*$AI$6/200</f>
        <v>0</v>
      </c>
      <c r="N2064" s="120">
        <f t="shared" si="1771"/>
        <v>0</v>
      </c>
      <c r="O2064" s="120">
        <f t="shared" si="1770"/>
        <v>53000</v>
      </c>
      <c r="P2064" s="154">
        <f t="shared" si="1765"/>
        <v>4.3350237199411088E-3</v>
      </c>
      <c r="Q2064" s="154">
        <f t="shared" si="1772"/>
        <v>1.8708414815142325E-2</v>
      </c>
    </row>
    <row r="2065" spans="1:18">
      <c r="A2065" s="102">
        <v>2064</v>
      </c>
      <c r="B2065" s="151" t="s">
        <v>1731</v>
      </c>
      <c r="C2065" s="150">
        <v>42843</v>
      </c>
      <c r="D2065" s="116">
        <v>12273500</v>
      </c>
      <c r="E2065" s="116">
        <v>12190000</v>
      </c>
      <c r="F2065" s="116">
        <v>12273500</v>
      </c>
      <c r="G2065" s="116">
        <v>12221000</v>
      </c>
      <c r="H2065" s="102"/>
      <c r="I2065" s="152">
        <v>0</v>
      </c>
      <c r="J2065" s="152">
        <v>0</v>
      </c>
      <c r="K2065" s="152">
        <v>0</v>
      </c>
      <c r="M2065" s="120">
        <f>J2065*$AI$6/200</f>
        <v>0</v>
      </c>
      <c r="N2065" s="120">
        <f t="shared" si="1771"/>
        <v>0</v>
      </c>
      <c r="O2065" s="120">
        <f t="shared" si="1770"/>
        <v>-58000</v>
      </c>
      <c r="P2065" s="154">
        <f t="shared" si="1765"/>
        <v>-4.7235116866194311E-3</v>
      </c>
      <c r="Q2065" s="154">
        <f t="shared" si="1772"/>
        <v>2.2001771868416765E-2</v>
      </c>
    </row>
    <row r="2066" spans="1:18">
      <c r="A2066" s="102">
        <v>2065</v>
      </c>
      <c r="B2066" s="151" t="s">
        <v>1730</v>
      </c>
      <c r="C2066" s="150">
        <v>42844</v>
      </c>
      <c r="D2066" s="116">
        <v>12226000</v>
      </c>
      <c r="E2066" s="116">
        <v>12162500</v>
      </c>
      <c r="F2066" s="116">
        <v>12226000</v>
      </c>
      <c r="G2066" s="116">
        <v>12167000</v>
      </c>
      <c r="H2066" s="102"/>
      <c r="I2066" s="153">
        <v>0</v>
      </c>
      <c r="J2066" s="153">
        <v>0</v>
      </c>
      <c r="K2066" s="153">
        <v>0</v>
      </c>
      <c r="M2066" s="120">
        <f>J2066*$AI$6/200</f>
        <v>0</v>
      </c>
      <c r="N2066" s="120">
        <f t="shared" si="1771"/>
        <v>0</v>
      </c>
      <c r="O2066" s="120">
        <f t="shared" si="1770"/>
        <v>-54000</v>
      </c>
      <c r="P2066" s="154">
        <f t="shared" si="1765"/>
        <v>-4.4186236805498734E-3</v>
      </c>
      <c r="Q2066" s="154">
        <f t="shared" si="1772"/>
        <v>1.3199175894596505E-2</v>
      </c>
    </row>
    <row r="2067" spans="1:18">
      <c r="A2067" s="102">
        <v>2066</v>
      </c>
      <c r="B2067" s="151" t="s">
        <v>1729</v>
      </c>
      <c r="C2067" s="150">
        <v>42845</v>
      </c>
      <c r="D2067" s="116">
        <v>12159000</v>
      </c>
      <c r="E2067" s="116">
        <v>12141500</v>
      </c>
      <c r="F2067" s="116">
        <v>12173500</v>
      </c>
      <c r="G2067" s="116">
        <v>12170000</v>
      </c>
      <c r="H2067" s="102"/>
      <c r="I2067" s="116">
        <f t="shared" ref="I2067:I2130" si="1781">G2067*1.1</f>
        <v>13387000.000000002</v>
      </c>
      <c r="J2067" s="116">
        <f t="shared" ref="J2067:J2130" si="1782">G2067/3</f>
        <v>4056666.6666666665</v>
      </c>
      <c r="K2067" s="120">
        <f t="shared" ref="K2067" si="1783">G2335</f>
        <v>15503000</v>
      </c>
      <c r="L2067" s="120">
        <f t="shared" ref="L2067" si="1784">K2067-I2067</f>
        <v>2115999.9999999981</v>
      </c>
      <c r="M2067" s="120">
        <f>J2067*$AI$6/200</f>
        <v>507083.33333333326</v>
      </c>
      <c r="N2067" s="120">
        <f t="shared" si="1771"/>
        <v>2623083.3333333312</v>
      </c>
      <c r="O2067" s="120">
        <f t="shared" si="1770"/>
        <v>3000</v>
      </c>
      <c r="P2067" s="154">
        <f t="shared" si="1765"/>
        <v>2.4656858716199558E-4</v>
      </c>
      <c r="Q2067" s="154">
        <f t="shared" si="1772"/>
        <v>7.7856510823465924E-3</v>
      </c>
      <c r="R2067" s="102">
        <v>1</v>
      </c>
    </row>
    <row r="2068" spans="1:18">
      <c r="A2068" s="102">
        <v>2067</v>
      </c>
      <c r="B2068" s="151" t="s">
        <v>1728</v>
      </c>
      <c r="C2068" s="150">
        <v>42847</v>
      </c>
      <c r="D2068" s="116">
        <v>12170500</v>
      </c>
      <c r="E2068" s="116">
        <v>12165000</v>
      </c>
      <c r="F2068" s="116">
        <v>12237500</v>
      </c>
      <c r="G2068" s="116">
        <v>12230000</v>
      </c>
      <c r="H2068" s="102"/>
      <c r="I2068" s="152">
        <v>0</v>
      </c>
      <c r="J2068" s="152">
        <v>0</v>
      </c>
      <c r="K2068" s="152">
        <v>0</v>
      </c>
      <c r="M2068" s="120">
        <f>J2068*$AI$6/200</f>
        <v>0</v>
      </c>
      <c r="N2068" s="120">
        <f t="shared" si="1771"/>
        <v>0</v>
      </c>
      <c r="O2068" s="120">
        <f t="shared" si="1770"/>
        <v>60000</v>
      </c>
      <c r="P2068" s="154">
        <f t="shared" si="1765"/>
        <v>4.9301561216105174E-3</v>
      </c>
      <c r="Q2068" s="154">
        <f t="shared" si="1772"/>
        <v>5.3646450323534657E-4</v>
      </c>
    </row>
    <row r="2069" spans="1:18">
      <c r="A2069" s="102">
        <v>2068</v>
      </c>
      <c r="B2069" s="151" t="s">
        <v>1727</v>
      </c>
      <c r="C2069" s="150">
        <v>42848</v>
      </c>
      <c r="D2069" s="116">
        <v>12235000</v>
      </c>
      <c r="E2069" s="116">
        <v>12221500</v>
      </c>
      <c r="F2069" s="116">
        <v>12266000</v>
      </c>
      <c r="G2069" s="116">
        <v>12250000</v>
      </c>
      <c r="H2069" s="102"/>
      <c r="I2069" s="152">
        <v>0</v>
      </c>
      <c r="J2069" s="152">
        <v>0</v>
      </c>
      <c r="K2069" s="152">
        <v>0</v>
      </c>
      <c r="M2069" s="120">
        <f>J2069*$AI$6/200</f>
        <v>0</v>
      </c>
      <c r="N2069" s="120">
        <f t="shared" si="1771"/>
        <v>0</v>
      </c>
      <c r="O2069" s="120">
        <f t="shared" si="1770"/>
        <v>20000</v>
      </c>
      <c r="P2069" s="154">
        <f t="shared" si="1765"/>
        <v>1.6353229762878169E-3</v>
      </c>
      <c r="Q2069" s="154">
        <f t="shared" si="1772"/>
        <v>3.6961306154431692E-4</v>
      </c>
    </row>
    <row r="2070" spans="1:18">
      <c r="A2070" s="102">
        <v>2069</v>
      </c>
      <c r="B2070" s="151" t="s">
        <v>1726</v>
      </c>
      <c r="C2070" s="150">
        <v>42849</v>
      </c>
      <c r="D2070" s="116">
        <v>12244000</v>
      </c>
      <c r="E2070" s="116">
        <v>12185000</v>
      </c>
      <c r="F2070" s="116">
        <v>12244000</v>
      </c>
      <c r="G2070" s="116">
        <v>12203500</v>
      </c>
      <c r="H2070" s="102"/>
      <c r="I2070" s="152">
        <v>0</v>
      </c>
      <c r="J2070" s="152">
        <v>0</v>
      </c>
      <c r="K2070" s="152">
        <v>0</v>
      </c>
      <c r="M2070" s="120">
        <f>J2070*$AI$6/200</f>
        <v>0</v>
      </c>
      <c r="N2070" s="120">
        <f t="shared" si="1771"/>
        <v>0</v>
      </c>
      <c r="O2070" s="120">
        <f t="shared" si="1770"/>
        <v>-46500</v>
      </c>
      <c r="P2070" s="154">
        <f t="shared" si="1765"/>
        <v>-3.7959183673469386E-3</v>
      </c>
      <c r="Q2070" s="154">
        <f t="shared" si="1772"/>
        <v>-2.330087682108975E-3</v>
      </c>
    </row>
    <row r="2071" spans="1:18">
      <c r="A2071" s="102">
        <v>2070</v>
      </c>
      <c r="B2071" s="151" t="s">
        <v>1725</v>
      </c>
      <c r="C2071" s="150">
        <v>42850</v>
      </c>
      <c r="D2071" s="116">
        <v>12202500</v>
      </c>
      <c r="E2071" s="116">
        <v>12192500</v>
      </c>
      <c r="F2071" s="116">
        <v>12208500</v>
      </c>
      <c r="G2071" s="116">
        <v>12196000</v>
      </c>
      <c r="H2071" s="102"/>
      <c r="I2071" s="153">
        <v>0</v>
      </c>
      <c r="J2071" s="153">
        <v>0</v>
      </c>
      <c r="K2071" s="153">
        <v>0</v>
      </c>
      <c r="M2071" s="120">
        <f>J2071*$AI$6/200</f>
        <v>0</v>
      </c>
      <c r="N2071" s="120">
        <f t="shared" si="1771"/>
        <v>0</v>
      </c>
      <c r="O2071" s="120">
        <f t="shared" si="1770"/>
        <v>-7500</v>
      </c>
      <c r="P2071" s="154">
        <f t="shared" si="1765"/>
        <v>-6.1457778506166265E-4</v>
      </c>
      <c r="Q2071" s="154">
        <f t="shared" si="1772"/>
        <v>-1.4024943628364824E-3</v>
      </c>
    </row>
    <row r="2072" spans="1:18">
      <c r="A2072" s="102">
        <v>2071</v>
      </c>
      <c r="B2072" s="151" t="s">
        <v>1724</v>
      </c>
      <c r="C2072" s="150">
        <v>42851</v>
      </c>
      <c r="D2072" s="116">
        <v>12195500</v>
      </c>
      <c r="E2072" s="116">
        <v>12188000</v>
      </c>
      <c r="F2072" s="116">
        <v>12212500</v>
      </c>
      <c r="G2072" s="116">
        <v>12199500</v>
      </c>
      <c r="H2072" s="102"/>
      <c r="I2072" s="116">
        <f t="shared" ref="I2072:I2135" si="1785">G2072*1.1</f>
        <v>13419450.000000002</v>
      </c>
      <c r="J2072" s="116">
        <f t="shared" ref="J2072:J2135" si="1786">G2072/3</f>
        <v>4066500</v>
      </c>
      <c r="K2072" s="120">
        <f t="shared" ref="K2072" si="1787">G2340</f>
        <v>15888000</v>
      </c>
      <c r="L2072" s="120">
        <f t="shared" ref="L2072" si="1788">K2072-I2072</f>
        <v>2468549.9999999981</v>
      </c>
      <c r="M2072" s="120">
        <f>J2072*$AI$6/200</f>
        <v>508312.5</v>
      </c>
      <c r="N2072" s="120">
        <f t="shared" si="1771"/>
        <v>2976862.4999999981</v>
      </c>
      <c r="O2072" s="120">
        <f t="shared" si="1770"/>
        <v>3500</v>
      </c>
      <c r="P2072" s="154">
        <f t="shared" si="1765"/>
        <v>2.869793374877009E-4</v>
      </c>
      <c r="Q2072" s="154">
        <f t="shared" si="1772"/>
        <v>2.4015515326517283E-3</v>
      </c>
      <c r="R2072" s="102">
        <v>1</v>
      </c>
    </row>
    <row r="2073" spans="1:18">
      <c r="A2073" s="102">
        <v>2072</v>
      </c>
      <c r="B2073" s="151" t="s">
        <v>1723</v>
      </c>
      <c r="C2073" s="150">
        <v>42852</v>
      </c>
      <c r="D2073" s="116">
        <v>12214500</v>
      </c>
      <c r="E2073" s="116">
        <v>12199500</v>
      </c>
      <c r="F2073" s="116">
        <v>12218000</v>
      </c>
      <c r="G2073" s="116">
        <v>12204000</v>
      </c>
      <c r="H2073" s="102"/>
      <c r="I2073" s="152">
        <v>0</v>
      </c>
      <c r="J2073" s="152">
        <v>0</v>
      </c>
      <c r="K2073" s="152">
        <v>0</v>
      </c>
      <c r="M2073" s="120">
        <f>J2073*$AI$6/200</f>
        <v>0</v>
      </c>
      <c r="N2073" s="120">
        <f t="shared" si="1771"/>
        <v>0</v>
      </c>
      <c r="O2073" s="120">
        <f t="shared" si="1770"/>
        <v>4500</v>
      </c>
      <c r="P2073" s="154">
        <f t="shared" si="1765"/>
        <v>3.6886757654002215E-4</v>
      </c>
      <c r="Q2073" s="154">
        <f t="shared" si="1772"/>
        <v>2.4419622829774338E-3</v>
      </c>
    </row>
    <row r="2074" spans="1:18">
      <c r="A2074" s="102">
        <v>2073</v>
      </c>
      <c r="B2074" s="151" t="s">
        <v>1722</v>
      </c>
      <c r="C2074" s="150">
        <v>42854</v>
      </c>
      <c r="D2074" s="116">
        <v>12194000</v>
      </c>
      <c r="E2074" s="116">
        <v>12159500</v>
      </c>
      <c r="F2074" s="116">
        <v>12198000</v>
      </c>
      <c r="G2074" s="116">
        <v>12188000</v>
      </c>
      <c r="H2074" s="102"/>
      <c r="I2074" s="152">
        <v>0</v>
      </c>
      <c r="J2074" s="152">
        <v>0</v>
      </c>
      <c r="K2074" s="152">
        <v>0</v>
      </c>
      <c r="M2074" s="120">
        <f>J2074*$AI$6/200</f>
        <v>0</v>
      </c>
      <c r="N2074" s="120">
        <f t="shared" si="1771"/>
        <v>0</v>
      </c>
      <c r="O2074" s="120">
        <f t="shared" si="1770"/>
        <v>-16000</v>
      </c>
      <c r="P2074" s="154">
        <f t="shared" si="1765"/>
        <v>-1.3110455588331695E-3</v>
      </c>
      <c r="Q2074" s="154">
        <f t="shared" si="1772"/>
        <v>-2.1193262620930616E-3</v>
      </c>
    </row>
    <row r="2075" spans="1:18">
      <c r="A2075" s="102">
        <v>2074</v>
      </c>
      <c r="B2075" s="151" t="s">
        <v>1721</v>
      </c>
      <c r="C2075" s="150">
        <v>42855</v>
      </c>
      <c r="D2075" s="116">
        <v>12187500</v>
      </c>
      <c r="E2075" s="116">
        <v>12187500</v>
      </c>
      <c r="F2075" s="116">
        <v>12210500</v>
      </c>
      <c r="G2075" s="116">
        <v>12202000</v>
      </c>
      <c r="H2075" s="102"/>
      <c r="I2075" s="152">
        <v>0</v>
      </c>
      <c r="J2075" s="152">
        <v>0</v>
      </c>
      <c r="K2075" s="152">
        <v>0</v>
      </c>
      <c r="M2075" s="120">
        <f>J2075*$AI$6/200</f>
        <v>0</v>
      </c>
      <c r="N2075" s="120">
        <f t="shared" si="1771"/>
        <v>0</v>
      </c>
      <c r="O2075" s="120">
        <f t="shared" si="1770"/>
        <v>14000</v>
      </c>
      <c r="P2075" s="154">
        <f t="shared" si="1765"/>
        <v>1.1486708237610766E-3</v>
      </c>
      <c r="Q2075" s="154">
        <f t="shared" si="1772"/>
        <v>-5.0656947972140482E-3</v>
      </c>
    </row>
    <row r="2076" spans="1:18">
      <c r="A2076" s="102">
        <v>2075</v>
      </c>
      <c r="B2076" s="151" t="s">
        <v>1720</v>
      </c>
      <c r="C2076" s="150">
        <v>42856</v>
      </c>
      <c r="D2076" s="116">
        <v>12201000</v>
      </c>
      <c r="E2076" s="116">
        <v>12132000</v>
      </c>
      <c r="F2076" s="116">
        <v>12201000</v>
      </c>
      <c r="G2076" s="116">
        <v>12134000</v>
      </c>
      <c r="H2076" s="102"/>
      <c r="I2076" s="153">
        <v>0</v>
      </c>
      <c r="J2076" s="153">
        <v>0</v>
      </c>
      <c r="K2076" s="153">
        <v>0</v>
      </c>
      <c r="M2076" s="120">
        <f>J2076*$AI$6/200</f>
        <v>0</v>
      </c>
      <c r="N2076" s="120">
        <f t="shared" si="1771"/>
        <v>0</v>
      </c>
      <c r="O2076" s="120">
        <f t="shared" si="1770"/>
        <v>-68000</v>
      </c>
      <c r="P2076" s="154">
        <f t="shared" si="1765"/>
        <v>-5.5728569087034911E-3</v>
      </c>
      <c r="Q2076" s="154">
        <f t="shared" si="1772"/>
        <v>-1.2110560610603259E-4</v>
      </c>
    </row>
    <row r="2077" spans="1:18">
      <c r="A2077" s="102">
        <v>2076</v>
      </c>
      <c r="B2077" s="151" t="s">
        <v>1719</v>
      </c>
      <c r="C2077" s="150">
        <v>42857</v>
      </c>
      <c r="D2077" s="116">
        <v>12125000</v>
      </c>
      <c r="E2077" s="116">
        <v>12084000</v>
      </c>
      <c r="F2077" s="116">
        <v>12132000</v>
      </c>
      <c r="G2077" s="116">
        <v>12092000</v>
      </c>
      <c r="H2077" s="102"/>
      <c r="I2077" s="116">
        <f t="shared" ref="I2077:I2140" si="1789">G2077*1.1</f>
        <v>13301200.000000002</v>
      </c>
      <c r="J2077" s="116">
        <f t="shared" ref="J2077:J2140" si="1790">G2077/3</f>
        <v>4030666.6666666665</v>
      </c>
      <c r="K2077" s="120">
        <f t="shared" ref="K2077" si="1791">G2345</f>
        <v>15820000</v>
      </c>
      <c r="L2077" s="120">
        <f t="shared" ref="L2077" si="1792">K2077-I2077</f>
        <v>2518799.9999999981</v>
      </c>
      <c r="M2077" s="120">
        <f>J2077*$AI$6/200</f>
        <v>503833.33333333326</v>
      </c>
      <c r="N2077" s="120">
        <f t="shared" si="1771"/>
        <v>3022633.3333333312</v>
      </c>
      <c r="O2077" s="120">
        <f t="shared" si="1770"/>
        <v>-42000</v>
      </c>
      <c r="P2077" s="154">
        <f t="shared" si="1765"/>
        <v>-3.4613482775671667E-3</v>
      </c>
      <c r="Q2077" s="154">
        <f t="shared" si="1772"/>
        <v>-5.0793847297478613E-3</v>
      </c>
      <c r="R2077" s="102">
        <v>1</v>
      </c>
    </row>
    <row r="2078" spans="1:18">
      <c r="A2078" s="102">
        <v>2077</v>
      </c>
      <c r="B2078" s="151" t="s">
        <v>1718</v>
      </c>
      <c r="C2078" s="150">
        <v>42858</v>
      </c>
      <c r="D2078" s="116">
        <v>12100000</v>
      </c>
      <c r="E2078" s="116">
        <v>12086000</v>
      </c>
      <c r="F2078" s="116">
        <v>12135000</v>
      </c>
      <c r="G2078" s="116">
        <v>12113000</v>
      </c>
      <c r="H2078" s="102"/>
      <c r="I2078" s="152">
        <v>0</v>
      </c>
      <c r="J2078" s="152">
        <v>0</v>
      </c>
      <c r="K2078" s="152">
        <v>0</v>
      </c>
      <c r="M2078" s="120">
        <f>J2078*$AI$6/200</f>
        <v>0</v>
      </c>
      <c r="N2078" s="120">
        <f t="shared" si="1771"/>
        <v>0</v>
      </c>
      <c r="O2078" s="120">
        <f t="shared" si="1770"/>
        <v>21000</v>
      </c>
      <c r="P2078" s="154">
        <f t="shared" si="1765"/>
        <v>1.7366854118425405E-3</v>
      </c>
      <c r="Q2078" s="154">
        <f t="shared" si="1772"/>
        <v>-8.8277123448027295E-3</v>
      </c>
    </row>
    <row r="2079" spans="1:18">
      <c r="A2079" s="102">
        <v>2078</v>
      </c>
      <c r="B2079" s="151" t="s">
        <v>1717</v>
      </c>
      <c r="C2079" s="150">
        <v>42859</v>
      </c>
      <c r="D2079" s="116">
        <v>12084000</v>
      </c>
      <c r="E2079" s="116">
        <v>12058000</v>
      </c>
      <c r="F2079" s="116">
        <v>12088000</v>
      </c>
      <c r="G2079" s="116">
        <v>12080000</v>
      </c>
      <c r="H2079" s="102"/>
      <c r="I2079" s="152">
        <v>0</v>
      </c>
      <c r="J2079" s="152">
        <v>0</v>
      </c>
      <c r="K2079" s="152">
        <v>0</v>
      </c>
      <c r="M2079" s="120">
        <f>J2079*$AI$6/200</f>
        <v>0</v>
      </c>
      <c r="N2079" s="120">
        <f t="shared" si="1771"/>
        <v>0</v>
      </c>
      <c r="O2079" s="120">
        <f t="shared" si="1770"/>
        <v>-33000</v>
      </c>
      <c r="P2079" s="154">
        <f t="shared" si="1765"/>
        <v>-2.7243457442417238E-3</v>
      </c>
      <c r="Q2079" s="154">
        <f t="shared" si="1772"/>
        <v>-7.4598945095002093E-3</v>
      </c>
    </row>
    <row r="2080" spans="1:18">
      <c r="A2080" s="102">
        <v>2079</v>
      </c>
      <c r="B2080" s="151" t="s">
        <v>1716</v>
      </c>
      <c r="C2080" s="150">
        <v>42861</v>
      </c>
      <c r="D2080" s="116">
        <v>12045000</v>
      </c>
      <c r="E2080" s="116">
        <v>11950500</v>
      </c>
      <c r="F2080" s="116">
        <v>12045000</v>
      </c>
      <c r="G2080" s="116">
        <v>11958000</v>
      </c>
      <c r="H2080" s="102"/>
      <c r="I2080" s="152">
        <v>0</v>
      </c>
      <c r="J2080" s="152">
        <v>0</v>
      </c>
      <c r="K2080" s="152">
        <v>0</v>
      </c>
      <c r="M2080" s="120">
        <f>J2080*$AI$6/200</f>
        <v>0</v>
      </c>
      <c r="N2080" s="120">
        <f t="shared" si="1771"/>
        <v>0</v>
      </c>
      <c r="O2080" s="120">
        <f t="shared" si="1770"/>
        <v>-122000</v>
      </c>
      <c r="P2080" s="154">
        <f t="shared" si="1765"/>
        <v>-1.0099337748344371E-2</v>
      </c>
      <c r="Q2080" s="154">
        <f t="shared" si="1772"/>
        <v>-8.8731946949087634E-3</v>
      </c>
    </row>
    <row r="2081" spans="1:18">
      <c r="A2081" s="102">
        <v>2080</v>
      </c>
      <c r="B2081" s="151" t="s">
        <v>1715</v>
      </c>
      <c r="C2081" s="150">
        <v>42862</v>
      </c>
      <c r="D2081" s="116">
        <v>11923000</v>
      </c>
      <c r="E2081" s="116">
        <v>11866500</v>
      </c>
      <c r="F2081" s="116">
        <v>11960500</v>
      </c>
      <c r="G2081" s="116">
        <v>11956000</v>
      </c>
      <c r="H2081" s="102"/>
      <c r="I2081" s="153">
        <v>0</v>
      </c>
      <c r="J2081" s="153">
        <v>0</v>
      </c>
      <c r="K2081" s="153">
        <v>0</v>
      </c>
      <c r="M2081" s="120">
        <f>J2081*$AI$6/200</f>
        <v>0</v>
      </c>
      <c r="N2081" s="120">
        <f t="shared" si="1771"/>
        <v>0</v>
      </c>
      <c r="O2081" s="120">
        <f t="shared" si="1770"/>
        <v>-2000</v>
      </c>
      <c r="P2081" s="154">
        <f t="shared" si="1765"/>
        <v>-1.6725204883759825E-4</v>
      </c>
      <c r="Q2081" s="154">
        <f t="shared" si="1772"/>
        <v>-2.0121203267014214E-2</v>
      </c>
    </row>
    <row r="2082" spans="1:18">
      <c r="A2082" s="102">
        <v>2081</v>
      </c>
      <c r="B2082" s="151" t="s">
        <v>1714</v>
      </c>
      <c r="C2082" s="150">
        <v>42863</v>
      </c>
      <c r="D2082" s="116">
        <v>11963500</v>
      </c>
      <c r="E2082" s="116">
        <v>11957500</v>
      </c>
      <c r="F2082" s="116">
        <v>12049500</v>
      </c>
      <c r="G2082" s="116">
        <v>12032000</v>
      </c>
      <c r="H2082" s="102"/>
      <c r="I2082" s="116">
        <f t="shared" ref="I2082:I2145" si="1793">G2082*1.1</f>
        <v>13235200.000000002</v>
      </c>
      <c r="J2082" s="116">
        <f t="shared" ref="J2082:J2145" si="1794">G2082/3</f>
        <v>4010666.6666666665</v>
      </c>
      <c r="K2082" s="120">
        <f t="shared" ref="K2082" si="1795">G2350</f>
        <v>16000000</v>
      </c>
      <c r="L2082" s="120">
        <f t="shared" ref="L2082" si="1796">K2082-I2082</f>
        <v>2764799.9999999981</v>
      </c>
      <c r="M2082" s="120">
        <f>J2082*$AI$6/200</f>
        <v>501333.33333333326</v>
      </c>
      <c r="N2082" s="120">
        <f t="shared" si="1771"/>
        <v>3266133.3333333312</v>
      </c>
      <c r="O2082" s="120">
        <f t="shared" si="1770"/>
        <v>76000</v>
      </c>
      <c r="P2082" s="154">
        <f t="shared" si="1765"/>
        <v>6.3566410170625628E-3</v>
      </c>
      <c r="Q2082" s="154">
        <f t="shared" si="1772"/>
        <v>-1.471559840714832E-2</v>
      </c>
      <c r="R2082" s="102">
        <v>1</v>
      </c>
    </row>
    <row r="2083" spans="1:18">
      <c r="A2083" s="102">
        <v>2082</v>
      </c>
      <c r="B2083" s="151" t="s">
        <v>1713</v>
      </c>
      <c r="C2083" s="150">
        <v>42864</v>
      </c>
      <c r="D2083" s="116">
        <v>12031000</v>
      </c>
      <c r="E2083" s="116">
        <v>11996500</v>
      </c>
      <c r="F2083" s="116">
        <v>12046500</v>
      </c>
      <c r="G2083" s="116">
        <v>12033000</v>
      </c>
      <c r="H2083" s="102"/>
      <c r="I2083" s="152">
        <v>0</v>
      </c>
      <c r="J2083" s="152">
        <v>0</v>
      </c>
      <c r="K2083" s="152">
        <v>0</v>
      </c>
      <c r="M2083" s="120">
        <f>J2083*$AI$6/200</f>
        <v>0</v>
      </c>
      <c r="N2083" s="120">
        <f t="shared" si="1771"/>
        <v>0</v>
      </c>
      <c r="O2083" s="120">
        <f t="shared" si="1770"/>
        <v>1000</v>
      </c>
      <c r="P2083" s="154">
        <f t="shared" si="1765"/>
        <v>8.3111702127659572E-5</v>
      </c>
      <c r="Q2083" s="154">
        <f t="shared" si="1772"/>
        <v>-4.8976091125185906E-3</v>
      </c>
    </row>
    <row r="2084" spans="1:18">
      <c r="A2084" s="102">
        <v>2083</v>
      </c>
      <c r="B2084" s="151" t="s">
        <v>1712</v>
      </c>
      <c r="C2084" s="150">
        <v>42865</v>
      </c>
      <c r="D2084" s="116">
        <v>12049000</v>
      </c>
      <c r="E2084" s="116">
        <v>12041000</v>
      </c>
      <c r="F2084" s="116">
        <v>12068000</v>
      </c>
      <c r="G2084" s="116">
        <v>12060000</v>
      </c>
      <c r="H2084" s="102"/>
      <c r="I2084" s="152">
        <v>0</v>
      </c>
      <c r="J2084" s="152">
        <v>0</v>
      </c>
      <c r="K2084" s="152">
        <v>0</v>
      </c>
      <c r="M2084" s="120">
        <f>J2084*$AI$6/200</f>
        <v>0</v>
      </c>
      <c r="N2084" s="120">
        <f t="shared" si="1771"/>
        <v>0</v>
      </c>
      <c r="O2084" s="120">
        <f t="shared" si="1770"/>
        <v>27000</v>
      </c>
      <c r="P2084" s="154">
        <f t="shared" si="1765"/>
        <v>2.243829468960359E-3</v>
      </c>
      <c r="Q2084" s="154">
        <f t="shared" si="1772"/>
        <v>-6.5511828222334706E-3</v>
      </c>
    </row>
    <row r="2085" spans="1:18">
      <c r="A2085" s="102">
        <v>2084</v>
      </c>
      <c r="B2085" s="151" t="s">
        <v>1711</v>
      </c>
      <c r="C2085" s="150">
        <v>42866</v>
      </c>
      <c r="D2085" s="116">
        <v>12062500</v>
      </c>
      <c r="E2085" s="116">
        <v>12061000</v>
      </c>
      <c r="F2085" s="116">
        <v>12090000</v>
      </c>
      <c r="G2085" s="116">
        <v>12083500</v>
      </c>
      <c r="H2085" s="102"/>
      <c r="I2085" s="152">
        <v>0</v>
      </c>
      <c r="J2085" s="152">
        <v>0</v>
      </c>
      <c r="K2085" s="152">
        <v>0</v>
      </c>
      <c r="M2085" s="120">
        <f>J2085*$AI$6/200</f>
        <v>0</v>
      </c>
      <c r="N2085" s="120">
        <f t="shared" si="1771"/>
        <v>0</v>
      </c>
      <c r="O2085" s="120">
        <f t="shared" si="1770"/>
        <v>23500</v>
      </c>
      <c r="P2085" s="154">
        <f t="shared" si="1765"/>
        <v>1.9485903814262023E-3</v>
      </c>
      <c r="Q2085" s="154">
        <f t="shared" si="1772"/>
        <v>-1.5830076090313878E-3</v>
      </c>
    </row>
    <row r="2086" spans="1:18">
      <c r="A2086" s="102">
        <v>2085</v>
      </c>
      <c r="B2086" s="151" t="s">
        <v>1710</v>
      </c>
      <c r="C2086" s="150">
        <v>42868</v>
      </c>
      <c r="D2086" s="116">
        <v>12086000</v>
      </c>
      <c r="E2086" s="116">
        <v>12060000</v>
      </c>
      <c r="F2086" s="116">
        <v>12105000</v>
      </c>
      <c r="G2086" s="116">
        <v>12093500</v>
      </c>
      <c r="H2086" s="102"/>
      <c r="I2086" s="153">
        <v>0</v>
      </c>
      <c r="J2086" s="153">
        <v>0</v>
      </c>
      <c r="K2086" s="153">
        <v>0</v>
      </c>
      <c r="M2086" s="120">
        <f>J2086*$AI$6/200</f>
        <v>0</v>
      </c>
      <c r="N2086" s="120">
        <f t="shared" si="1771"/>
        <v>0</v>
      </c>
      <c r="O2086" s="120">
        <f t="shared" si="1770"/>
        <v>10000</v>
      </c>
      <c r="P2086" s="154">
        <f t="shared" si="1765"/>
        <v>8.2757479207183344E-4</v>
      </c>
      <c r="Q2086" s="154">
        <f t="shared" si="1772"/>
        <v>1.0464920520739183E-2</v>
      </c>
    </row>
    <row r="2087" spans="1:18">
      <c r="A2087" s="102">
        <v>2086</v>
      </c>
      <c r="B2087" s="151" t="s">
        <v>1709</v>
      </c>
      <c r="C2087" s="150">
        <v>42869</v>
      </c>
      <c r="D2087" s="116">
        <v>12096500</v>
      </c>
      <c r="E2087" s="116">
        <v>12091500</v>
      </c>
      <c r="F2087" s="116">
        <v>12151000</v>
      </c>
      <c r="G2087" s="116">
        <v>12140500</v>
      </c>
      <c r="H2087" s="102"/>
      <c r="I2087" s="116">
        <f t="shared" ref="I2087:I2150" si="1797">G2087*1.1</f>
        <v>13354550.000000002</v>
      </c>
      <c r="J2087" s="116">
        <f t="shared" ref="J2087:J2150" si="1798">G2087/3</f>
        <v>4046833.3333333335</v>
      </c>
      <c r="K2087" s="120">
        <f t="shared" ref="K2087" si="1799">G2355</f>
        <v>16361000</v>
      </c>
      <c r="L2087" s="120">
        <f t="shared" ref="L2087" si="1800">K2087-I2087</f>
        <v>3006449.9999999981</v>
      </c>
      <c r="M2087" s="120">
        <f>J2087*$AI$6/200</f>
        <v>505854.16666666674</v>
      </c>
      <c r="N2087" s="120">
        <f t="shared" si="1771"/>
        <v>3512304.1666666651</v>
      </c>
      <c r="O2087" s="120">
        <f t="shared" si="1770"/>
        <v>47000</v>
      </c>
      <c r="P2087" s="154">
        <f t="shared" si="1765"/>
        <v>3.8863852482738663E-3</v>
      </c>
      <c r="Q2087" s="154">
        <f t="shared" si="1772"/>
        <v>1.1459747361648617E-2</v>
      </c>
      <c r="R2087" s="102">
        <v>1</v>
      </c>
    </row>
    <row r="2088" spans="1:18">
      <c r="A2088" s="102">
        <v>2087</v>
      </c>
      <c r="B2088" s="151" t="s">
        <v>1708</v>
      </c>
      <c r="C2088" s="150">
        <v>42870</v>
      </c>
      <c r="D2088" s="116">
        <v>12145500</v>
      </c>
      <c r="E2088" s="116">
        <v>12115000</v>
      </c>
      <c r="F2088" s="116">
        <v>12171500</v>
      </c>
      <c r="G2088" s="116">
        <v>12122000</v>
      </c>
      <c r="H2088" s="102"/>
      <c r="I2088" s="152">
        <v>0</v>
      </c>
      <c r="J2088" s="152">
        <v>0</v>
      </c>
      <c r="K2088" s="152">
        <v>0</v>
      </c>
      <c r="M2088" s="120">
        <f>J2088*$AI$6/200</f>
        <v>0</v>
      </c>
      <c r="N2088" s="120">
        <f t="shared" si="1771"/>
        <v>0</v>
      </c>
      <c r="O2088" s="120">
        <f t="shared" si="1770"/>
        <v>-18500</v>
      </c>
      <c r="P2088" s="154">
        <f t="shared" si="1765"/>
        <v>-1.5238252131296074E-3</v>
      </c>
      <c r="Q2088" s="154">
        <f t="shared" si="1772"/>
        <v>8.9894915928599214E-3</v>
      </c>
    </row>
    <row r="2089" spans="1:18">
      <c r="A2089" s="102">
        <v>2088</v>
      </c>
      <c r="B2089" s="151" t="s">
        <v>1707</v>
      </c>
      <c r="C2089" s="150">
        <v>42871</v>
      </c>
      <c r="D2089" s="116">
        <v>12128000</v>
      </c>
      <c r="E2089" s="116">
        <v>12101500</v>
      </c>
      <c r="F2089" s="116">
        <v>12170500</v>
      </c>
      <c r="G2089" s="116">
        <v>12150500</v>
      </c>
      <c r="H2089" s="102"/>
      <c r="I2089" s="152">
        <v>0</v>
      </c>
      <c r="J2089" s="152">
        <v>0</v>
      </c>
      <c r="K2089" s="152">
        <v>0</v>
      </c>
      <c r="M2089" s="120">
        <f>J2089*$AI$6/200</f>
        <v>0</v>
      </c>
      <c r="N2089" s="120">
        <f t="shared" si="1771"/>
        <v>0</v>
      </c>
      <c r="O2089" s="120">
        <f t="shared" si="1770"/>
        <v>28500</v>
      </c>
      <c r="P2089" s="154">
        <f t="shared" si="1765"/>
        <v>2.3510971786833857E-3</v>
      </c>
      <c r="Q2089" s="154">
        <f t="shared" si="1772"/>
        <v>7.382554677602654E-3</v>
      </c>
    </row>
    <row r="2090" spans="1:18">
      <c r="A2090" s="102">
        <v>2089</v>
      </c>
      <c r="B2090" s="151" t="s">
        <v>1706</v>
      </c>
      <c r="C2090" s="150">
        <v>42872</v>
      </c>
      <c r="D2090" s="116">
        <v>12166500</v>
      </c>
      <c r="E2090" s="116">
        <v>12166500</v>
      </c>
      <c r="F2090" s="116">
        <v>12271500</v>
      </c>
      <c r="G2090" s="116">
        <v>12256500</v>
      </c>
      <c r="H2090" s="102"/>
      <c r="I2090" s="152">
        <v>0</v>
      </c>
      <c r="J2090" s="152">
        <v>0</v>
      </c>
      <c r="K2090" s="152">
        <v>0</v>
      </c>
      <c r="M2090" s="120">
        <f>J2090*$AI$6/200</f>
        <v>0</v>
      </c>
      <c r="N2090" s="120">
        <f t="shared" si="1771"/>
        <v>0</v>
      </c>
      <c r="O2090" s="120">
        <f t="shared" si="1770"/>
        <v>106000</v>
      </c>
      <c r="P2090" s="154">
        <f t="shared" si="1765"/>
        <v>8.7239208263034437E-3</v>
      </c>
      <c r="Q2090" s="154">
        <f t="shared" si="1772"/>
        <v>7.4898223873256804E-3</v>
      </c>
    </row>
    <row r="2091" spans="1:18">
      <c r="A2091" s="102">
        <v>2090</v>
      </c>
      <c r="B2091" s="151" t="s">
        <v>1705</v>
      </c>
      <c r="C2091" s="150">
        <v>42873</v>
      </c>
      <c r="D2091" s="116">
        <v>12255500</v>
      </c>
      <c r="E2091" s="116">
        <v>12201000</v>
      </c>
      <c r="F2091" s="116">
        <v>12265000</v>
      </c>
      <c r="G2091" s="116">
        <v>12211000</v>
      </c>
      <c r="H2091" s="102"/>
      <c r="I2091" s="153">
        <v>0</v>
      </c>
      <c r="J2091" s="153">
        <v>0</v>
      </c>
      <c r="K2091" s="153">
        <v>0</v>
      </c>
      <c r="M2091" s="120">
        <f>J2091*$AI$6/200</f>
        <v>0</v>
      </c>
      <c r="N2091" s="120">
        <f t="shared" si="1771"/>
        <v>0</v>
      </c>
      <c r="O2091" s="120">
        <f t="shared" si="1770"/>
        <v>-45500</v>
      </c>
      <c r="P2091" s="154">
        <f t="shared" si="1765"/>
        <v>-3.7123159140048136E-3</v>
      </c>
      <c r="Q2091" s="154">
        <f t="shared" si="1772"/>
        <v>1.4265152832202921E-2</v>
      </c>
    </row>
    <row r="2092" spans="1:18">
      <c r="A2092" s="102">
        <v>2091</v>
      </c>
      <c r="B2092" s="151" t="s">
        <v>1704</v>
      </c>
      <c r="C2092" s="150">
        <v>42877</v>
      </c>
      <c r="D2092" s="116">
        <v>12152500</v>
      </c>
      <c r="E2092" s="116">
        <v>12085000</v>
      </c>
      <c r="F2092" s="116">
        <v>12152500</v>
      </c>
      <c r="G2092" s="116">
        <v>12115500</v>
      </c>
      <c r="H2092" s="102"/>
      <c r="I2092" s="116">
        <f t="shared" ref="I2092:I2155" si="1801">G2092*1.1</f>
        <v>13327050.000000002</v>
      </c>
      <c r="J2092" s="116">
        <f t="shared" ref="J2092:J2155" si="1802">G2092/3</f>
        <v>4038500</v>
      </c>
      <c r="K2092" s="120">
        <f t="shared" ref="K2092" si="1803">G2360</f>
        <v>17290000</v>
      </c>
      <c r="L2092" s="120">
        <f t="shared" ref="L2092" si="1804">K2092-I2092</f>
        <v>3962949.9999999981</v>
      </c>
      <c r="M2092" s="120">
        <f>J2092*$AI$6/200</f>
        <v>504812.5</v>
      </c>
      <c r="N2092" s="120">
        <f t="shared" si="1771"/>
        <v>4467762.4999999981</v>
      </c>
      <c r="O2092" s="120">
        <f t="shared" si="1770"/>
        <v>-95500</v>
      </c>
      <c r="P2092" s="154">
        <f t="shared" si="1765"/>
        <v>-7.8208172958807633E-3</v>
      </c>
      <c r="Q2092" s="154">
        <f t="shared" si="1772"/>
        <v>9.7252621261262745E-3</v>
      </c>
      <c r="R2092" s="102">
        <v>1</v>
      </c>
    </row>
    <row r="2093" spans="1:18">
      <c r="A2093" s="102">
        <v>2092</v>
      </c>
      <c r="B2093" s="151" t="s">
        <v>1703</v>
      </c>
      <c r="C2093" s="150">
        <v>42875</v>
      </c>
      <c r="D2093" s="116">
        <v>12201000</v>
      </c>
      <c r="E2093" s="116">
        <v>12160000</v>
      </c>
      <c r="F2093" s="116">
        <v>12201000</v>
      </c>
      <c r="G2093" s="116">
        <v>12167500</v>
      </c>
      <c r="H2093" s="102"/>
      <c r="I2093" s="152">
        <v>0</v>
      </c>
      <c r="J2093" s="152">
        <v>0</v>
      </c>
      <c r="K2093" s="152">
        <v>0</v>
      </c>
      <c r="M2093" s="120">
        <f>J2093*$AI$6/200</f>
        <v>0</v>
      </c>
      <c r="N2093" s="120">
        <f t="shared" si="1771"/>
        <v>0</v>
      </c>
      <c r="O2093" s="120">
        <f t="shared" si="1770"/>
        <v>52000</v>
      </c>
      <c r="P2093" s="154">
        <f t="shared" si="1765"/>
        <v>4.2920226156576285E-3</v>
      </c>
      <c r="Q2093" s="154">
        <f t="shared" si="1772"/>
        <v>-1.9819404180283547E-3</v>
      </c>
    </row>
    <row r="2094" spans="1:18">
      <c r="A2094" s="102">
        <v>2093</v>
      </c>
      <c r="B2094" s="151" t="s">
        <v>1702</v>
      </c>
      <c r="C2094" s="150">
        <v>42878</v>
      </c>
      <c r="D2094" s="116">
        <v>12118500</v>
      </c>
      <c r="E2094" s="116">
        <v>12058000</v>
      </c>
      <c r="F2094" s="116">
        <v>12148500</v>
      </c>
      <c r="G2094" s="116">
        <v>12059500</v>
      </c>
      <c r="H2094" s="102"/>
      <c r="I2094" s="152">
        <v>0</v>
      </c>
      <c r="J2094" s="152">
        <v>0</v>
      </c>
      <c r="K2094" s="152">
        <v>0</v>
      </c>
      <c r="M2094" s="120">
        <f>J2094*$AI$6/200</f>
        <v>0</v>
      </c>
      <c r="N2094" s="120">
        <f t="shared" si="1771"/>
        <v>0</v>
      </c>
      <c r="O2094" s="120">
        <f t="shared" si="1770"/>
        <v>-108000</v>
      </c>
      <c r="P2094" s="154">
        <f t="shared" si="1765"/>
        <v>-8.876104376412574E-3</v>
      </c>
      <c r="Q2094" s="154">
        <f t="shared" si="1772"/>
        <v>3.833907410758881E-3</v>
      </c>
    </row>
    <row r="2095" spans="1:18">
      <c r="A2095" s="102">
        <v>2094</v>
      </c>
      <c r="B2095" s="151" t="s">
        <v>1701</v>
      </c>
      <c r="C2095" s="150">
        <v>42876</v>
      </c>
      <c r="D2095" s="116">
        <v>12169500</v>
      </c>
      <c r="E2095" s="116">
        <v>12148000</v>
      </c>
      <c r="F2095" s="116">
        <v>12197500</v>
      </c>
      <c r="G2095" s="116">
        <v>12151500</v>
      </c>
      <c r="H2095" s="102"/>
      <c r="I2095" s="152">
        <v>0</v>
      </c>
      <c r="J2095" s="152">
        <v>0</v>
      </c>
      <c r="K2095" s="152">
        <v>0</v>
      </c>
      <c r="M2095" s="120">
        <f>J2095*$AI$6/200</f>
        <v>0</v>
      </c>
      <c r="N2095" s="120">
        <f t="shared" si="1771"/>
        <v>0</v>
      </c>
      <c r="O2095" s="120">
        <f t="shared" si="1770"/>
        <v>92000</v>
      </c>
      <c r="P2095" s="154">
        <f t="shared" si="1765"/>
        <v>7.6288403333471533E-3</v>
      </c>
      <c r="Q2095" s="154">
        <f t="shared" si="1772"/>
        <v>-7.3932941443370787E-3</v>
      </c>
    </row>
    <row r="2096" spans="1:18">
      <c r="A2096" s="102">
        <v>2095</v>
      </c>
      <c r="B2096" s="151" t="s">
        <v>1700</v>
      </c>
      <c r="C2096" s="150">
        <v>42879</v>
      </c>
      <c r="D2096" s="116">
        <v>12062000</v>
      </c>
      <c r="E2096" s="116">
        <v>11975500</v>
      </c>
      <c r="F2096" s="116">
        <v>12062000</v>
      </c>
      <c r="G2096" s="116">
        <v>11984500</v>
      </c>
      <c r="H2096" s="102"/>
      <c r="I2096" s="153">
        <v>0</v>
      </c>
      <c r="J2096" s="153">
        <v>0</v>
      </c>
      <c r="K2096" s="153">
        <v>0</v>
      </c>
      <c r="M2096" s="120">
        <f>J2096*$AI$6/200</f>
        <v>0</v>
      </c>
      <c r="N2096" s="120">
        <f t="shared" si="1771"/>
        <v>0</v>
      </c>
      <c r="O2096" s="120">
        <f t="shared" si="1770"/>
        <v>-167000</v>
      </c>
      <c r="P2096" s="154">
        <f t="shared" si="1765"/>
        <v>-1.3743159280747232E-2</v>
      </c>
      <c r="Q2096" s="154">
        <f t="shared" si="1772"/>
        <v>-8.4883746372933708E-3</v>
      </c>
    </row>
    <row r="2097" spans="1:18">
      <c r="A2097" s="102">
        <v>2096</v>
      </c>
      <c r="B2097" s="151" t="s">
        <v>1699</v>
      </c>
      <c r="C2097" s="150">
        <v>42880</v>
      </c>
      <c r="D2097" s="116">
        <v>11991000</v>
      </c>
      <c r="E2097" s="116">
        <v>11991000</v>
      </c>
      <c r="F2097" s="116">
        <v>12038000</v>
      </c>
      <c r="G2097" s="116">
        <v>12029000</v>
      </c>
      <c r="H2097" s="102"/>
      <c r="I2097" s="116">
        <f t="shared" ref="I2097:I2160" si="1805">G2097*1.1</f>
        <v>13231900.000000002</v>
      </c>
      <c r="J2097" s="116">
        <f t="shared" ref="J2097:J2160" si="1806">G2097/3</f>
        <v>4009666.6666666665</v>
      </c>
      <c r="K2097" s="120">
        <f t="shared" ref="K2097" si="1807">G2365</f>
        <v>19550000</v>
      </c>
      <c r="L2097" s="120">
        <f t="shared" ref="L2097" si="1808">K2097-I2097</f>
        <v>6318099.9999999981</v>
      </c>
      <c r="M2097" s="120">
        <f>J2097*$AI$6/200</f>
        <v>501208.33333333326</v>
      </c>
      <c r="N2097" s="120">
        <f t="shared" si="1771"/>
        <v>6819308.3333333312</v>
      </c>
      <c r="O2097" s="120">
        <f t="shared" si="1770"/>
        <v>44500</v>
      </c>
      <c r="P2097" s="154">
        <f t="shared" si="1765"/>
        <v>3.7131294588843922E-3</v>
      </c>
      <c r="Q2097" s="154">
        <f t="shared" si="1772"/>
        <v>-1.851921800403579E-2</v>
      </c>
      <c r="R2097" s="102">
        <v>1</v>
      </c>
    </row>
    <row r="2098" spans="1:18">
      <c r="A2098" s="102">
        <v>2097</v>
      </c>
      <c r="B2098" s="151" t="s">
        <v>1698</v>
      </c>
      <c r="C2098" s="150">
        <v>42882</v>
      </c>
      <c r="D2098" s="116">
        <v>12035000</v>
      </c>
      <c r="E2098" s="116">
        <v>12026500</v>
      </c>
      <c r="F2098" s="116">
        <v>12088500</v>
      </c>
      <c r="G2098" s="116">
        <v>12055000</v>
      </c>
      <c r="H2098" s="102"/>
      <c r="I2098" s="152">
        <v>0</v>
      </c>
      <c r="J2098" s="152">
        <v>0</v>
      </c>
      <c r="K2098" s="152">
        <v>0</v>
      </c>
      <c r="M2098" s="120">
        <f>J2098*$AI$6/200</f>
        <v>0</v>
      </c>
      <c r="N2098" s="120">
        <f t="shared" si="1771"/>
        <v>0</v>
      </c>
      <c r="O2098" s="120">
        <f t="shared" si="1770"/>
        <v>26000</v>
      </c>
      <c r="P2098" s="154">
        <f t="shared" si="1765"/>
        <v>2.1614431789841217E-3</v>
      </c>
      <c r="Q2098" s="154">
        <f t="shared" si="1772"/>
        <v>-6.9852712492706323E-3</v>
      </c>
    </row>
    <row r="2099" spans="1:18">
      <c r="A2099" s="102">
        <v>2098</v>
      </c>
      <c r="B2099" s="151" t="s">
        <v>1697</v>
      </c>
      <c r="C2099" s="150">
        <v>42883</v>
      </c>
      <c r="D2099" s="116">
        <v>12054000</v>
      </c>
      <c r="E2099" s="116">
        <v>12043000</v>
      </c>
      <c r="F2099" s="116">
        <v>12076500</v>
      </c>
      <c r="G2099" s="116">
        <v>12065500</v>
      </c>
      <c r="H2099" s="102"/>
      <c r="I2099" s="152">
        <v>0</v>
      </c>
      <c r="J2099" s="152">
        <v>0</v>
      </c>
      <c r="K2099" s="152">
        <v>0</v>
      </c>
      <c r="M2099" s="120">
        <f>J2099*$AI$6/200</f>
        <v>0</v>
      </c>
      <c r="N2099" s="120">
        <f t="shared" si="1771"/>
        <v>0</v>
      </c>
      <c r="O2099" s="120">
        <f t="shared" si="1770"/>
        <v>10500</v>
      </c>
      <c r="P2099" s="154">
        <f t="shared" si="1765"/>
        <v>8.7100788054749064E-4</v>
      </c>
      <c r="Q2099" s="154">
        <f t="shared" si="1772"/>
        <v>-9.11585068594414E-3</v>
      </c>
    </row>
    <row r="2100" spans="1:18">
      <c r="A2100" s="102">
        <v>2099</v>
      </c>
      <c r="B2100" s="151" t="s">
        <v>1696</v>
      </c>
      <c r="C2100" s="150">
        <v>42884</v>
      </c>
      <c r="D2100" s="116">
        <v>12067500</v>
      </c>
      <c r="E2100" s="116">
        <v>12043000</v>
      </c>
      <c r="F2100" s="116">
        <v>12074500</v>
      </c>
      <c r="G2100" s="116">
        <v>12045500</v>
      </c>
      <c r="H2100" s="102"/>
      <c r="I2100" s="152">
        <v>0</v>
      </c>
      <c r="J2100" s="152">
        <v>0</v>
      </c>
      <c r="K2100" s="152">
        <v>0</v>
      </c>
      <c r="M2100" s="120">
        <f>J2100*$AI$6/200</f>
        <v>0</v>
      </c>
      <c r="N2100" s="120">
        <f t="shared" si="1771"/>
        <v>0</v>
      </c>
      <c r="O2100" s="120">
        <f t="shared" si="1770"/>
        <v>-20000</v>
      </c>
      <c r="P2100" s="154">
        <f t="shared" si="1765"/>
        <v>-1.6576188305499151E-3</v>
      </c>
      <c r="Q2100" s="154">
        <f t="shared" si="1772"/>
        <v>6.3126157101592545E-4</v>
      </c>
    </row>
    <row r="2101" spans="1:18">
      <c r="A2101" s="102">
        <v>2100</v>
      </c>
      <c r="B2101" s="151" t="s">
        <v>1695</v>
      </c>
      <c r="C2101" s="150">
        <v>42885</v>
      </c>
      <c r="D2101" s="116">
        <v>12036500</v>
      </c>
      <c r="E2101" s="116">
        <v>11988000</v>
      </c>
      <c r="F2101" s="116">
        <v>12044500</v>
      </c>
      <c r="G2101" s="116">
        <v>11996000</v>
      </c>
      <c r="H2101" s="102"/>
      <c r="I2101" s="153">
        <v>0</v>
      </c>
      <c r="J2101" s="153">
        <v>0</v>
      </c>
      <c r="K2101" s="153">
        <v>0</v>
      </c>
      <c r="M2101" s="120">
        <f>J2101*$AI$6/200</f>
        <v>0</v>
      </c>
      <c r="N2101" s="120">
        <f t="shared" si="1771"/>
        <v>0</v>
      </c>
      <c r="O2101" s="120">
        <f t="shared" si="1770"/>
        <v>-49500</v>
      </c>
      <c r="P2101" s="154">
        <f t="shared" si="1765"/>
        <v>-4.1094184550246977E-3</v>
      </c>
      <c r="Q2101" s="154">
        <f t="shared" si="1772"/>
        <v>-8.6551975928811434E-3</v>
      </c>
    </row>
    <row r="2102" spans="1:18">
      <c r="A2102" s="102">
        <v>2101</v>
      </c>
      <c r="B2102" s="151" t="s">
        <v>1694</v>
      </c>
      <c r="C2102" s="150">
        <v>42886</v>
      </c>
      <c r="D2102" s="116">
        <v>11991000</v>
      </c>
      <c r="E2102" s="116">
        <v>11968000</v>
      </c>
      <c r="F2102" s="116">
        <v>11998000</v>
      </c>
      <c r="G2102" s="116">
        <v>11990000</v>
      </c>
      <c r="H2102" s="102"/>
      <c r="I2102" s="116">
        <f t="shared" ref="I2102:I2165" si="1809">G2102*1.1</f>
        <v>13189000.000000002</v>
      </c>
      <c r="J2102" s="116">
        <f t="shared" ref="J2102:J2165" si="1810">G2102/3</f>
        <v>3996666.6666666665</v>
      </c>
      <c r="K2102" s="120">
        <f t="shared" ref="K2102" si="1811">G2370</f>
        <v>18560000</v>
      </c>
      <c r="L2102" s="120">
        <f t="shared" ref="L2102" si="1812">K2102-I2102</f>
        <v>5370999.9999999981</v>
      </c>
      <c r="M2102" s="120">
        <f>J2102*$AI$6/200</f>
        <v>499583.33333333326</v>
      </c>
      <c r="N2102" s="120">
        <f t="shared" si="1771"/>
        <v>5870583.3333333312</v>
      </c>
      <c r="O2102" s="120">
        <f t="shared" si="1770"/>
        <v>-6000</v>
      </c>
      <c r="P2102" s="154">
        <f t="shared" si="1765"/>
        <v>-5.0016672224074694E-4</v>
      </c>
      <c r="Q2102" s="154">
        <f t="shared" si="1772"/>
        <v>9.7854323284139212E-4</v>
      </c>
      <c r="R2102" s="102">
        <v>1</v>
      </c>
    </row>
    <row r="2103" spans="1:18">
      <c r="A2103" s="102">
        <v>2102</v>
      </c>
      <c r="B2103" s="151" t="s">
        <v>1693</v>
      </c>
      <c r="C2103" s="150">
        <v>42887</v>
      </c>
      <c r="D2103" s="116">
        <v>11987500</v>
      </c>
      <c r="E2103" s="116">
        <v>11983500</v>
      </c>
      <c r="F2103" s="116">
        <v>12010500</v>
      </c>
      <c r="G2103" s="116">
        <v>12004000</v>
      </c>
      <c r="H2103" s="102"/>
      <c r="I2103" s="152">
        <v>0</v>
      </c>
      <c r="J2103" s="152">
        <v>0</v>
      </c>
      <c r="K2103" s="152">
        <v>0</v>
      </c>
      <c r="M2103" s="120">
        <f>J2103*$AI$6/200</f>
        <v>0</v>
      </c>
      <c r="N2103" s="120">
        <f t="shared" si="1771"/>
        <v>0</v>
      </c>
      <c r="O2103" s="120">
        <f t="shared" si="1770"/>
        <v>14000</v>
      </c>
      <c r="P2103" s="154">
        <f t="shared" si="1765"/>
        <v>1.1676396997497916E-3</v>
      </c>
      <c r="Q2103" s="154">
        <f t="shared" si="1772"/>
        <v>-3.2347529482837471E-3</v>
      </c>
    </row>
    <row r="2104" spans="1:18">
      <c r="A2104" s="102">
        <v>2103</v>
      </c>
      <c r="B2104" s="151" t="s">
        <v>1692</v>
      </c>
      <c r="C2104" s="150">
        <v>42889</v>
      </c>
      <c r="D2104" s="116">
        <v>12007000</v>
      </c>
      <c r="E2104" s="116">
        <v>12007000</v>
      </c>
      <c r="F2104" s="116">
        <v>12032000</v>
      </c>
      <c r="G2104" s="116">
        <v>12027000</v>
      </c>
      <c r="H2104" s="102"/>
      <c r="I2104" s="152">
        <v>0</v>
      </c>
      <c r="J2104" s="152">
        <v>0</v>
      </c>
      <c r="K2104" s="152">
        <v>0</v>
      </c>
      <c r="M2104" s="120">
        <f>J2104*$AI$6/200</f>
        <v>0</v>
      </c>
      <c r="N2104" s="120">
        <f t="shared" si="1771"/>
        <v>0</v>
      </c>
      <c r="O2104" s="120">
        <f t="shared" si="1770"/>
        <v>23000</v>
      </c>
      <c r="P2104" s="154">
        <f t="shared" si="1765"/>
        <v>1.9160279906697767E-3</v>
      </c>
      <c r="Q2104" s="154">
        <f t="shared" si="1772"/>
        <v>-4.2285564275180779E-3</v>
      </c>
    </row>
    <row r="2105" spans="1:18">
      <c r="A2105" s="102">
        <v>2104</v>
      </c>
      <c r="B2105" s="151" t="s">
        <v>1691</v>
      </c>
      <c r="C2105" s="150">
        <v>42890</v>
      </c>
      <c r="D2105" s="116">
        <v>12028000</v>
      </c>
      <c r="E2105" s="116">
        <v>12025500</v>
      </c>
      <c r="F2105" s="116">
        <v>12031000</v>
      </c>
      <c r="G2105" s="116">
        <v>12028500</v>
      </c>
      <c r="H2105" s="102"/>
      <c r="I2105" s="152">
        <v>0</v>
      </c>
      <c r="J2105" s="152">
        <v>0</v>
      </c>
      <c r="K2105" s="152">
        <v>0</v>
      </c>
      <c r="M2105" s="120">
        <f>J2105*$AI$6/200</f>
        <v>0</v>
      </c>
      <c r="N2105" s="120">
        <f t="shared" si="1771"/>
        <v>0</v>
      </c>
      <c r="O2105" s="120">
        <f t="shared" si="1770"/>
        <v>1500</v>
      </c>
      <c r="P2105" s="154">
        <f t="shared" si="1765"/>
        <v>1.2471938139186831E-4</v>
      </c>
      <c r="Q2105" s="154">
        <f t="shared" si="1772"/>
        <v>-3.1835363173957909E-3</v>
      </c>
    </row>
    <row r="2106" spans="1:18">
      <c r="A2106" s="102">
        <v>2105</v>
      </c>
      <c r="B2106" s="151" t="s">
        <v>1690</v>
      </c>
      <c r="C2106" s="150">
        <v>42891</v>
      </c>
      <c r="D2106" s="116">
        <v>12026500</v>
      </c>
      <c r="E2106" s="116">
        <v>12009500</v>
      </c>
      <c r="F2106" s="116">
        <v>12030500</v>
      </c>
      <c r="G2106" s="116">
        <v>12017000</v>
      </c>
      <c r="H2106" s="102"/>
      <c r="I2106" s="153">
        <v>0</v>
      </c>
      <c r="J2106" s="153">
        <v>0</v>
      </c>
      <c r="K2106" s="153">
        <v>0</v>
      </c>
      <c r="M2106" s="120">
        <f>J2106*$AI$6/200</f>
        <v>0</v>
      </c>
      <c r="N2106" s="120">
        <f t="shared" si="1771"/>
        <v>0</v>
      </c>
      <c r="O2106" s="120">
        <f t="shared" si="1770"/>
        <v>-11500</v>
      </c>
      <c r="P2106" s="154">
        <f t="shared" si="1765"/>
        <v>-9.5606268445774616E-4</v>
      </c>
      <c r="Q2106" s="154">
        <f t="shared" si="1772"/>
        <v>-1.4011981054540079E-3</v>
      </c>
    </row>
    <row r="2107" spans="1:18">
      <c r="A2107" s="102">
        <v>2106</v>
      </c>
      <c r="B2107" s="151" t="s">
        <v>1689</v>
      </c>
      <c r="C2107" s="150">
        <v>42892</v>
      </c>
      <c r="D2107" s="116">
        <v>12029500</v>
      </c>
      <c r="E2107" s="116">
        <v>12029500</v>
      </c>
      <c r="F2107" s="116">
        <v>12064500</v>
      </c>
      <c r="G2107" s="116">
        <v>12051000</v>
      </c>
      <c r="H2107" s="102"/>
      <c r="I2107" s="116">
        <f t="shared" ref="I2107:I2170" si="1813">G2107*1.1</f>
        <v>13256100.000000002</v>
      </c>
      <c r="J2107" s="116">
        <f t="shared" ref="J2107:J2170" si="1814">G2107/3</f>
        <v>4017000</v>
      </c>
      <c r="K2107" s="120">
        <f t="shared" ref="K2107" si="1815">G2375</f>
        <v>18200000</v>
      </c>
      <c r="L2107" s="120">
        <f t="shared" ref="L2107" si="1816">K2107-I2107</f>
        <v>4943899.9999999981</v>
      </c>
      <c r="M2107" s="120">
        <f>J2107*$AI$6/200</f>
        <v>502125</v>
      </c>
      <c r="N2107" s="120">
        <f t="shared" si="1771"/>
        <v>5446024.9999999981</v>
      </c>
      <c r="O2107" s="120">
        <f t="shared" si="1770"/>
        <v>34000</v>
      </c>
      <c r="P2107" s="154">
        <f t="shared" si="1765"/>
        <v>2.8293251227427809E-3</v>
      </c>
      <c r="Q2107" s="154">
        <f t="shared" si="1772"/>
        <v>1.7521576651129433E-3</v>
      </c>
      <c r="R2107" s="102">
        <v>1</v>
      </c>
    </row>
    <row r="2108" spans="1:18">
      <c r="A2108" s="102">
        <v>2107</v>
      </c>
      <c r="B2108" s="151" t="s">
        <v>1688</v>
      </c>
      <c r="C2108" s="150">
        <v>42893</v>
      </c>
      <c r="D2108" s="116">
        <v>12049000</v>
      </c>
      <c r="E2108" s="116">
        <v>12047500</v>
      </c>
      <c r="F2108" s="116">
        <v>12078500</v>
      </c>
      <c r="G2108" s="116">
        <v>12052500</v>
      </c>
      <c r="H2108" s="102"/>
      <c r="I2108" s="152">
        <v>0</v>
      </c>
      <c r="J2108" s="152">
        <v>0</v>
      </c>
      <c r="K2108" s="152">
        <v>0</v>
      </c>
      <c r="M2108" s="120">
        <f>J2108*$AI$6/200</f>
        <v>0</v>
      </c>
      <c r="N2108" s="120">
        <f t="shared" si="1771"/>
        <v>0</v>
      </c>
      <c r="O2108" s="120">
        <f t="shared" si="1770"/>
        <v>1500</v>
      </c>
      <c r="P2108" s="154">
        <f t="shared" si="1765"/>
        <v>1.2447099825740602E-4</v>
      </c>
      <c r="Q2108" s="154">
        <f t="shared" si="1772"/>
        <v>5.0816495100964709E-3</v>
      </c>
    </row>
    <row r="2109" spans="1:18">
      <c r="A2109" s="102">
        <v>2108</v>
      </c>
      <c r="B2109" s="151" t="s">
        <v>1687</v>
      </c>
      <c r="C2109" s="150">
        <v>42894</v>
      </c>
      <c r="D2109" s="116">
        <v>12049500</v>
      </c>
      <c r="E2109" s="116">
        <v>12024000</v>
      </c>
      <c r="F2109" s="116">
        <v>12054500</v>
      </c>
      <c r="G2109" s="116">
        <v>12029500</v>
      </c>
      <c r="H2109" s="102"/>
      <c r="I2109" s="152">
        <v>0</v>
      </c>
      <c r="J2109" s="152">
        <v>0</v>
      </c>
      <c r="K2109" s="152">
        <v>0</v>
      </c>
      <c r="M2109" s="120">
        <f>J2109*$AI$6/200</f>
        <v>0</v>
      </c>
      <c r="N2109" s="120">
        <f t="shared" si="1771"/>
        <v>0</v>
      </c>
      <c r="O2109" s="120">
        <f t="shared" si="1770"/>
        <v>-23000</v>
      </c>
      <c r="P2109" s="154">
        <f t="shared" si="1765"/>
        <v>-1.9083177763949389E-3</v>
      </c>
      <c r="Q2109" s="154">
        <f t="shared" si="1772"/>
        <v>4.0384808086040861E-3</v>
      </c>
    </row>
    <row r="2110" spans="1:18">
      <c r="A2110" s="102">
        <v>2109</v>
      </c>
      <c r="B2110" s="151" t="s">
        <v>1686</v>
      </c>
      <c r="C2110" s="150">
        <v>42896</v>
      </c>
      <c r="D2110" s="116">
        <v>12014000</v>
      </c>
      <c r="E2110" s="116">
        <v>11972000</v>
      </c>
      <c r="F2110" s="116">
        <v>12017500</v>
      </c>
      <c r="G2110" s="116">
        <v>11984000</v>
      </c>
      <c r="H2110" s="102"/>
      <c r="I2110" s="152">
        <v>0</v>
      </c>
      <c r="J2110" s="152">
        <v>0</v>
      </c>
      <c r="K2110" s="152">
        <v>0</v>
      </c>
      <c r="M2110" s="120">
        <f>J2110*$AI$6/200</f>
        <v>0</v>
      </c>
      <c r="N2110" s="120">
        <f t="shared" si="1771"/>
        <v>0</v>
      </c>
      <c r="O2110" s="120">
        <f t="shared" si="1770"/>
        <v>-45500</v>
      </c>
      <c r="P2110" s="154">
        <f t="shared" si="1765"/>
        <v>-3.782368344486471E-3</v>
      </c>
      <c r="Q2110" s="154">
        <f t="shared" si="1772"/>
        <v>2.1413504153937031E-4</v>
      </c>
    </row>
    <row r="2111" spans="1:18">
      <c r="A2111" s="102">
        <v>2110</v>
      </c>
      <c r="B2111" s="151" t="s">
        <v>1685</v>
      </c>
      <c r="C2111" s="150">
        <v>42897</v>
      </c>
      <c r="D2111" s="116">
        <v>11983000</v>
      </c>
      <c r="E2111" s="116">
        <v>11981500</v>
      </c>
      <c r="F2111" s="116">
        <v>12014500</v>
      </c>
      <c r="G2111" s="116">
        <v>12000000</v>
      </c>
      <c r="H2111" s="102"/>
      <c r="I2111" s="153">
        <v>0</v>
      </c>
      <c r="J2111" s="153">
        <v>0</v>
      </c>
      <c r="K2111" s="153">
        <v>0</v>
      </c>
      <c r="M2111" s="120">
        <f>J2111*$AI$6/200</f>
        <v>0</v>
      </c>
      <c r="N2111" s="120">
        <f t="shared" si="1771"/>
        <v>0</v>
      </c>
      <c r="O2111" s="120">
        <f t="shared" si="1770"/>
        <v>16000</v>
      </c>
      <c r="P2111" s="154">
        <f t="shared" si="1765"/>
        <v>1.3351134846461949E-3</v>
      </c>
      <c r="Q2111" s="154">
        <f t="shared" si="1772"/>
        <v>-3.692952684338969E-3</v>
      </c>
    </row>
    <row r="2112" spans="1:18">
      <c r="A2112" s="102">
        <v>2111</v>
      </c>
      <c r="B2112" s="151" t="s">
        <v>1684</v>
      </c>
      <c r="C2112" s="150">
        <v>42898</v>
      </c>
      <c r="D2112" s="116">
        <v>11997000</v>
      </c>
      <c r="E2112" s="116">
        <v>11983000</v>
      </c>
      <c r="F2112" s="116">
        <v>12009000</v>
      </c>
      <c r="G2112" s="116">
        <v>11990000</v>
      </c>
      <c r="H2112" s="102"/>
      <c r="I2112" s="116">
        <f t="shared" ref="I2112:I2175" si="1817">G2112*1.1</f>
        <v>13189000.000000002</v>
      </c>
      <c r="J2112" s="116">
        <f t="shared" ref="J2112:J2175" si="1818">G2112/3</f>
        <v>3996666.6666666665</v>
      </c>
      <c r="K2112" s="120">
        <f t="shared" ref="K2112" si="1819">G2380</f>
        <v>18000000</v>
      </c>
      <c r="L2112" s="120">
        <f t="shared" ref="L2112" si="1820">K2112-I2112</f>
        <v>4810999.9999999981</v>
      </c>
      <c r="M2112" s="120">
        <f>J2112*$AI$6/200</f>
        <v>499583.33333333326</v>
      </c>
      <c r="N2112" s="120">
        <f t="shared" si="1771"/>
        <v>5310583.3333333312</v>
      </c>
      <c r="O2112" s="120">
        <f t="shared" si="1770"/>
        <v>-10000</v>
      </c>
      <c r="P2112" s="154">
        <f t="shared" si="1765"/>
        <v>-8.3333333333333339E-4</v>
      </c>
      <c r="Q2112" s="154">
        <f t="shared" si="1772"/>
        <v>-1.4017765152350278E-3</v>
      </c>
      <c r="R2112" s="102">
        <v>1</v>
      </c>
    </row>
    <row r="2113" spans="1:21">
      <c r="A2113" s="102">
        <v>2112</v>
      </c>
      <c r="B2113" s="151" t="s">
        <v>1683</v>
      </c>
      <c r="C2113" s="150">
        <v>42899</v>
      </c>
      <c r="D2113" s="116">
        <v>11996000</v>
      </c>
      <c r="E2113" s="116">
        <v>11976000</v>
      </c>
      <c r="F2113" s="116">
        <v>12008000</v>
      </c>
      <c r="G2113" s="116">
        <v>12008000</v>
      </c>
      <c r="H2113" s="102"/>
      <c r="I2113" s="152">
        <v>0</v>
      </c>
      <c r="J2113" s="152">
        <v>0</v>
      </c>
      <c r="K2113" s="152">
        <v>0</v>
      </c>
      <c r="M2113" s="120">
        <f>J2113*$AI$6/200</f>
        <v>0</v>
      </c>
      <c r="N2113" s="120">
        <f t="shared" si="1771"/>
        <v>0</v>
      </c>
      <c r="O2113" s="120">
        <f t="shared" si="1770"/>
        <v>18000</v>
      </c>
      <c r="P2113" s="154">
        <f t="shared" si="1765"/>
        <v>1.5012510425354462E-3</v>
      </c>
      <c r="Q2113" s="154">
        <f t="shared" si="1772"/>
        <v>-5.0644349713111422E-3</v>
      </c>
    </row>
    <row r="2114" spans="1:21">
      <c r="A2114" s="102">
        <v>2113</v>
      </c>
      <c r="B2114" s="151" t="s">
        <v>1682</v>
      </c>
      <c r="C2114" s="150">
        <v>42900</v>
      </c>
      <c r="D2114" s="116">
        <v>12012000</v>
      </c>
      <c r="E2114" s="116">
        <v>11998000</v>
      </c>
      <c r="F2114" s="116">
        <v>12020000</v>
      </c>
      <c r="G2114" s="116">
        <v>12014500</v>
      </c>
      <c r="H2114" s="102"/>
      <c r="I2114" s="152">
        <v>0</v>
      </c>
      <c r="J2114" s="152">
        <v>0</v>
      </c>
      <c r="K2114" s="152">
        <v>0</v>
      </c>
      <c r="M2114" s="120">
        <f>J2114*$AI$6/200</f>
        <v>0</v>
      </c>
      <c r="N2114" s="120">
        <f t="shared" si="1771"/>
        <v>0</v>
      </c>
      <c r="O2114" s="120">
        <f t="shared" si="1770"/>
        <v>6500</v>
      </c>
      <c r="P2114" s="154">
        <f t="shared" si="1765"/>
        <v>5.4130579613590943E-4</v>
      </c>
      <c r="Q2114" s="154">
        <f t="shared" si="1772"/>
        <v>-3.6876549270331016E-3</v>
      </c>
    </row>
    <row r="2115" spans="1:21">
      <c r="A2115" s="102">
        <v>2114</v>
      </c>
      <c r="B2115" s="151" t="s">
        <v>1681</v>
      </c>
      <c r="C2115" s="150">
        <v>42901</v>
      </c>
      <c r="D2115" s="116">
        <v>12003000</v>
      </c>
      <c r="E2115" s="116">
        <v>11990000</v>
      </c>
      <c r="F2115" s="116">
        <v>12004500</v>
      </c>
      <c r="G2115" s="116">
        <v>12000000</v>
      </c>
      <c r="H2115" s="102"/>
      <c r="I2115" s="152">
        <v>0</v>
      </c>
      <c r="J2115" s="152">
        <v>0</v>
      </c>
      <c r="K2115" s="152">
        <v>0</v>
      </c>
      <c r="M2115" s="120">
        <f>J2115*$AI$6/200</f>
        <v>0</v>
      </c>
      <c r="N2115" s="120">
        <f t="shared" si="1771"/>
        <v>0</v>
      </c>
      <c r="O2115" s="120">
        <f t="shared" si="1770"/>
        <v>-14500</v>
      </c>
      <c r="P2115" s="154">
        <f t="shared" ref="P2115:P2178" si="1821">O2115/G2114</f>
        <v>-1.2068750260102376E-3</v>
      </c>
      <c r="Q2115" s="154">
        <f t="shared" si="1772"/>
        <v>-1.2380313545022541E-3</v>
      </c>
    </row>
    <row r="2116" spans="1:21">
      <c r="A2116" s="102">
        <v>2115</v>
      </c>
      <c r="B2116" s="151" t="s">
        <v>1680</v>
      </c>
      <c r="C2116" s="150">
        <v>42903</v>
      </c>
      <c r="D2116" s="116">
        <v>12031500</v>
      </c>
      <c r="E2116" s="116">
        <v>12029000</v>
      </c>
      <c r="F2116" s="116">
        <v>12172000</v>
      </c>
      <c r="G2116" s="116">
        <v>12164500</v>
      </c>
      <c r="H2116" s="102"/>
      <c r="I2116" s="153">
        <v>0</v>
      </c>
      <c r="J2116" s="153">
        <v>0</v>
      </c>
      <c r="K2116" s="153">
        <v>0</v>
      </c>
      <c r="M2116" s="120">
        <f>J2116*$AI$6/200</f>
        <v>0</v>
      </c>
      <c r="N2116" s="120">
        <f t="shared" si="1771"/>
        <v>0</v>
      </c>
      <c r="O2116" s="120">
        <f t="shared" ref="O2116:O2179" si="1822">G2116-G2115</f>
        <v>164500</v>
      </c>
      <c r="P2116" s="154">
        <f t="shared" si="1821"/>
        <v>1.3708333333333333E-2</v>
      </c>
      <c r="Q2116" s="154">
        <f t="shared" si="1772"/>
        <v>1.3374619639739797E-3</v>
      </c>
    </row>
    <row r="2117" spans="1:21">
      <c r="A2117" s="102">
        <v>2116</v>
      </c>
      <c r="B2117" s="151" t="s">
        <v>1679</v>
      </c>
      <c r="C2117" s="150">
        <v>42904</v>
      </c>
      <c r="D2117" s="116">
        <v>12160500</v>
      </c>
      <c r="E2117" s="116">
        <v>12152500</v>
      </c>
      <c r="F2117" s="116">
        <v>12228000</v>
      </c>
      <c r="G2117" s="116">
        <v>12195000</v>
      </c>
      <c r="H2117" s="102"/>
      <c r="I2117" s="116">
        <f t="shared" ref="I2117:I2180" si="1823">G2117*1.1</f>
        <v>13414500.000000002</v>
      </c>
      <c r="J2117" s="116">
        <f t="shared" ref="J2117:J2180" si="1824">G2117/3</f>
        <v>4065000</v>
      </c>
      <c r="K2117" s="120">
        <f t="shared" ref="K2117" si="1825">G2385</f>
        <v>20475000</v>
      </c>
      <c r="L2117" s="120">
        <f t="shared" ref="L2117" si="1826">K2117-I2117</f>
        <v>7060499.9999999981</v>
      </c>
      <c r="M2117" s="120">
        <f>J2117*$AI$6/200</f>
        <v>508125</v>
      </c>
      <c r="N2117" s="120">
        <f t="shared" si="1771"/>
        <v>7568624.9999999981</v>
      </c>
      <c r="O2117" s="120">
        <f t="shared" si="1822"/>
        <v>30500</v>
      </c>
      <c r="P2117" s="154">
        <f t="shared" si="1821"/>
        <v>2.5072958198035268E-3</v>
      </c>
      <c r="Q2117" s="154">
        <f t="shared" si="1772"/>
        <v>1.3710681812661118E-2</v>
      </c>
      <c r="R2117" s="102">
        <v>1</v>
      </c>
    </row>
    <row r="2118" spans="1:21">
      <c r="A2118" s="102">
        <v>2117</v>
      </c>
      <c r="B2118" s="151" t="s">
        <v>1678</v>
      </c>
      <c r="C2118" s="150">
        <v>42905</v>
      </c>
      <c r="D2118" s="116">
        <v>12199000</v>
      </c>
      <c r="E2118" s="116">
        <v>12116500</v>
      </c>
      <c r="F2118" s="116">
        <v>12207000</v>
      </c>
      <c r="G2118" s="116">
        <v>12118500</v>
      </c>
      <c r="H2118" s="102"/>
      <c r="I2118" s="152">
        <v>0</v>
      </c>
      <c r="J2118" s="152">
        <v>0</v>
      </c>
      <c r="K2118" s="152">
        <v>0</v>
      </c>
      <c r="M2118" s="120">
        <f>J2118*$AI$6/200</f>
        <v>0</v>
      </c>
      <c r="N2118" s="120">
        <f t="shared" si="1771"/>
        <v>0</v>
      </c>
      <c r="O2118" s="120">
        <f t="shared" si="1822"/>
        <v>-76500</v>
      </c>
      <c r="P2118" s="154">
        <f t="shared" si="1821"/>
        <v>-6.2730627306273063E-3</v>
      </c>
      <c r="Q2118" s="154">
        <f t="shared" si="1772"/>
        <v>1.7051310965797976E-2</v>
      </c>
    </row>
    <row r="2119" spans="1:21">
      <c r="A2119" s="102">
        <v>2118</v>
      </c>
      <c r="B2119" s="151" t="s">
        <v>1677</v>
      </c>
      <c r="C2119" s="150">
        <v>42906</v>
      </c>
      <c r="D2119" s="116">
        <v>12120500</v>
      </c>
      <c r="E2119" s="116">
        <v>12094500</v>
      </c>
      <c r="F2119" s="116">
        <v>12140000</v>
      </c>
      <c r="G2119" s="116">
        <v>12119000</v>
      </c>
      <c r="H2119" s="102"/>
      <c r="I2119" s="152">
        <v>0</v>
      </c>
      <c r="J2119" s="152">
        <v>0</v>
      </c>
      <c r="K2119" s="152">
        <v>0</v>
      </c>
      <c r="M2119" s="120">
        <f>J2119*$AI$6/200</f>
        <v>0</v>
      </c>
      <c r="N2119" s="120">
        <f t="shared" si="1771"/>
        <v>0</v>
      </c>
      <c r="O2119" s="120">
        <f t="shared" si="1822"/>
        <v>500</v>
      </c>
      <c r="P2119" s="154">
        <f t="shared" si="1821"/>
        <v>4.1259231753104757E-5</v>
      </c>
      <c r="Q2119" s="154">
        <f t="shared" si="1772"/>
        <v>9.2769971926352258E-3</v>
      </c>
    </row>
    <row r="2120" spans="1:21">
      <c r="A2120" s="102">
        <v>2119</v>
      </c>
      <c r="B2120" s="151" t="s">
        <v>1676</v>
      </c>
      <c r="C2120" s="150">
        <v>42907</v>
      </c>
      <c r="D2120" s="116">
        <v>12124500</v>
      </c>
      <c r="E2120" s="116">
        <v>12075000</v>
      </c>
      <c r="F2120" s="116">
        <v>12124500</v>
      </c>
      <c r="G2120" s="116">
        <v>12089500</v>
      </c>
      <c r="H2120" s="102"/>
      <c r="I2120" s="152">
        <v>0</v>
      </c>
      <c r="J2120" s="152">
        <v>0</v>
      </c>
      <c r="K2120" s="152">
        <v>0</v>
      </c>
      <c r="M2120" s="120">
        <f>J2120*$AI$6/200</f>
        <v>0</v>
      </c>
      <c r="N2120" s="120">
        <f t="shared" ref="N2120:N2183" si="1827">L2120+M2120</f>
        <v>0</v>
      </c>
      <c r="O2120" s="120">
        <f t="shared" si="1822"/>
        <v>-29500</v>
      </c>
      <c r="P2120" s="154">
        <f t="shared" si="1821"/>
        <v>-2.4341942404488819E-3</v>
      </c>
      <c r="Q2120" s="154">
        <f t="shared" ref="Q2120:Q2183" si="1828">SUM(P2115:P2119)</f>
        <v>8.7769506282524209E-3</v>
      </c>
    </row>
    <row r="2121" spans="1:21">
      <c r="A2121" s="102">
        <v>2120</v>
      </c>
      <c r="B2121" s="151" t="s">
        <v>1675</v>
      </c>
      <c r="C2121" s="150">
        <v>42908</v>
      </c>
      <c r="D2121" s="116">
        <v>12096500</v>
      </c>
      <c r="E2121" s="116">
        <v>12096000</v>
      </c>
      <c r="F2121" s="116">
        <v>12125500</v>
      </c>
      <c r="G2121" s="116">
        <v>12117000</v>
      </c>
      <c r="H2121" s="102"/>
      <c r="I2121" s="153">
        <v>0</v>
      </c>
      <c r="J2121" s="153">
        <v>0</v>
      </c>
      <c r="K2121" s="153">
        <v>0</v>
      </c>
      <c r="M2121" s="120">
        <f>J2121*$AI$6/200</f>
        <v>0</v>
      </c>
      <c r="N2121" s="120">
        <f t="shared" si="1827"/>
        <v>0</v>
      </c>
      <c r="O2121" s="120">
        <f t="shared" si="1822"/>
        <v>27500</v>
      </c>
      <c r="P2121" s="154">
        <f t="shared" si="1821"/>
        <v>2.2747011869804377E-3</v>
      </c>
      <c r="Q2121" s="154">
        <f t="shared" si="1828"/>
        <v>7.549631413813776E-3</v>
      </c>
    </row>
    <row r="2122" spans="1:21">
      <c r="A2122" s="102">
        <v>2121</v>
      </c>
      <c r="B2122" s="151" t="s">
        <v>1674</v>
      </c>
      <c r="C2122" s="150">
        <v>42910</v>
      </c>
      <c r="D2122" s="116">
        <v>12115500</v>
      </c>
      <c r="E2122" s="116">
        <v>12106000</v>
      </c>
      <c r="F2122" s="116">
        <v>12140000</v>
      </c>
      <c r="G2122" s="116">
        <v>12109000</v>
      </c>
      <c r="H2122" s="102"/>
      <c r="I2122" s="116">
        <f t="shared" ref="I2122:I2185" si="1829">G2122*1.1</f>
        <v>13319900.000000002</v>
      </c>
      <c r="J2122" s="116">
        <f t="shared" ref="J2122:J2185" si="1830">G2122/3</f>
        <v>4036333.3333333335</v>
      </c>
      <c r="K2122" s="120">
        <f t="shared" ref="K2122" si="1831">G2390</f>
        <v>21030000</v>
      </c>
      <c r="L2122" s="120">
        <f t="shared" ref="L2122" si="1832">K2122-I2122</f>
        <v>7710099.9999999981</v>
      </c>
      <c r="M2122" s="120">
        <f>J2122*$AI$6/200</f>
        <v>504541.66666666674</v>
      </c>
      <c r="N2122" s="120">
        <f>L2122+M2122</f>
        <v>8214641.6666666651</v>
      </c>
      <c r="O2122" s="120">
        <f t="shared" si="1822"/>
        <v>-8000</v>
      </c>
      <c r="P2122" s="154">
        <f t="shared" si="1821"/>
        <v>-6.602294297268301E-4</v>
      </c>
      <c r="Q2122" s="154">
        <f t="shared" si="1828"/>
        <v>-3.8840007325391191E-3</v>
      </c>
      <c r="R2122" s="102">
        <v>1</v>
      </c>
    </row>
    <row r="2123" spans="1:21">
      <c r="A2123" s="102">
        <v>2122</v>
      </c>
      <c r="B2123" s="151" t="s">
        <v>1673</v>
      </c>
      <c r="C2123" s="150">
        <v>42911</v>
      </c>
      <c r="D2123" s="116">
        <v>12111000</v>
      </c>
      <c r="E2123" s="116">
        <v>12095500</v>
      </c>
      <c r="F2123" s="116">
        <v>12140500</v>
      </c>
      <c r="G2123" s="116">
        <v>12138000</v>
      </c>
      <c r="H2123" s="102"/>
      <c r="I2123" s="152">
        <v>0</v>
      </c>
      <c r="J2123" s="152">
        <v>0</v>
      </c>
      <c r="K2123" s="152">
        <v>0</v>
      </c>
      <c r="M2123" s="120">
        <f>J2123*$AI$6/200</f>
        <v>0</v>
      </c>
      <c r="N2123" s="120">
        <f t="shared" si="1827"/>
        <v>0</v>
      </c>
      <c r="O2123" s="120">
        <f t="shared" si="1822"/>
        <v>29000</v>
      </c>
      <c r="P2123" s="154">
        <f t="shared" si="1821"/>
        <v>2.3949128747212819E-3</v>
      </c>
      <c r="Q2123" s="154">
        <f t="shared" si="1828"/>
        <v>-7.0515259820694755E-3</v>
      </c>
      <c r="S2123" s="9"/>
      <c r="T2123" s="102" t="s">
        <v>191</v>
      </c>
      <c r="U2123" s="120">
        <f>SUM(N2:N2122)*2</f>
        <v>760891424.99999869</v>
      </c>
    </row>
    <row r="2124" spans="1:21">
      <c r="A2124" s="102">
        <v>2123</v>
      </c>
      <c r="B2124" s="151" t="s">
        <v>1672</v>
      </c>
      <c r="C2124" s="150">
        <v>42912</v>
      </c>
      <c r="D2124" s="116">
        <v>12138500</v>
      </c>
      <c r="E2124" s="116">
        <v>12122500</v>
      </c>
      <c r="F2124" s="116">
        <v>12138500</v>
      </c>
      <c r="G2124" s="116">
        <v>12125500</v>
      </c>
      <c r="H2124" s="102"/>
      <c r="I2124" s="152">
        <v>0</v>
      </c>
      <c r="J2124" s="152">
        <v>0</v>
      </c>
      <c r="K2124" s="152">
        <v>0</v>
      </c>
      <c r="M2124" s="120">
        <f>J2124*$AI$6/200</f>
        <v>0</v>
      </c>
      <c r="N2124" s="120">
        <f t="shared" si="1827"/>
        <v>0</v>
      </c>
      <c r="O2124" s="120">
        <f t="shared" si="1822"/>
        <v>-12500</v>
      </c>
      <c r="P2124" s="154">
        <f t="shared" si="1821"/>
        <v>-1.0298236941835557E-3</v>
      </c>
      <c r="Q2124" s="154">
        <f t="shared" si="1828"/>
        <v>1.6164496232791122E-3</v>
      </c>
    </row>
    <row r="2125" spans="1:21">
      <c r="A2125" s="102">
        <v>2124</v>
      </c>
      <c r="B2125" s="151" t="s">
        <v>1671</v>
      </c>
      <c r="C2125" s="150">
        <v>42913</v>
      </c>
      <c r="D2125" s="116">
        <v>12125000</v>
      </c>
      <c r="E2125" s="116">
        <v>12125000</v>
      </c>
      <c r="F2125" s="116">
        <v>12134000</v>
      </c>
      <c r="G2125" s="116">
        <v>12130000</v>
      </c>
      <c r="H2125" s="102"/>
      <c r="I2125" s="152">
        <v>0</v>
      </c>
      <c r="J2125" s="152">
        <v>0</v>
      </c>
      <c r="K2125" s="152">
        <v>0</v>
      </c>
      <c r="M2125" s="120">
        <f>J2125*$AI$6/200</f>
        <v>0</v>
      </c>
      <c r="N2125" s="120">
        <f t="shared" si="1827"/>
        <v>0</v>
      </c>
      <c r="O2125" s="120">
        <f t="shared" si="1822"/>
        <v>4500</v>
      </c>
      <c r="P2125" s="154">
        <f t="shared" si="1821"/>
        <v>3.7111871675394827E-4</v>
      </c>
      <c r="Q2125" s="154">
        <f t="shared" si="1828"/>
        <v>5.4536669734245183E-4</v>
      </c>
    </row>
    <row r="2126" spans="1:21">
      <c r="A2126" s="102">
        <v>2125</v>
      </c>
      <c r="B2126" s="151" t="s">
        <v>1670</v>
      </c>
      <c r="C2126" s="150">
        <v>42914</v>
      </c>
      <c r="D2126" s="116">
        <v>12128500</v>
      </c>
      <c r="E2126" s="116">
        <v>12121500</v>
      </c>
      <c r="F2126" s="116">
        <v>12151000</v>
      </c>
      <c r="G2126" s="116">
        <v>12148500</v>
      </c>
      <c r="H2126" s="102"/>
      <c r="I2126" s="153">
        <v>0</v>
      </c>
      <c r="J2126" s="153">
        <v>0</v>
      </c>
      <c r="K2126" s="153">
        <v>0</v>
      </c>
      <c r="M2126" s="120">
        <f>J2126*$AI$6/200</f>
        <v>0</v>
      </c>
      <c r="N2126" s="120">
        <f t="shared" si="1827"/>
        <v>0</v>
      </c>
      <c r="O2126" s="120">
        <f t="shared" si="1822"/>
        <v>18500</v>
      </c>
      <c r="P2126" s="154">
        <f t="shared" si="1821"/>
        <v>1.5251442704039572E-3</v>
      </c>
      <c r="Q2126" s="154">
        <f t="shared" si="1828"/>
        <v>3.3506796545452822E-3</v>
      </c>
    </row>
    <row r="2127" spans="1:21">
      <c r="A2127" s="102">
        <v>2126</v>
      </c>
      <c r="B2127" s="151" t="s">
        <v>1669</v>
      </c>
      <c r="C2127" s="150">
        <v>42915</v>
      </c>
      <c r="D2127" s="116">
        <v>12150000</v>
      </c>
      <c r="E2127" s="116">
        <v>12148000</v>
      </c>
      <c r="F2127" s="116">
        <v>12167500</v>
      </c>
      <c r="G2127" s="116">
        <v>12159000</v>
      </c>
      <c r="H2127" s="102"/>
      <c r="I2127" s="116">
        <f t="shared" ref="I2127:I2190" si="1833">G2127*1.1</f>
        <v>13374900.000000002</v>
      </c>
      <c r="J2127" s="116">
        <f t="shared" ref="J2127:J2190" si="1834">G2127/3</f>
        <v>4053000</v>
      </c>
      <c r="K2127" s="120">
        <f t="shared" ref="K2127" si="1835">G2395</f>
        <v>0</v>
      </c>
      <c r="L2127" s="120">
        <f t="shared" ref="L2127" si="1836">K2127-I2127</f>
        <v>-13374900.000000002</v>
      </c>
      <c r="M2127" s="120">
        <f>J2127*$AI$6/200</f>
        <v>506625</v>
      </c>
      <c r="N2127" s="120">
        <f t="shared" si="1827"/>
        <v>-12868275.000000002</v>
      </c>
      <c r="O2127" s="120">
        <f t="shared" si="1822"/>
        <v>10500</v>
      </c>
      <c r="P2127" s="154">
        <f t="shared" si="1821"/>
        <v>8.6430423509075197E-4</v>
      </c>
      <c r="Q2127" s="154">
        <f t="shared" si="1828"/>
        <v>2.6011227379688015E-3</v>
      </c>
      <c r="R2127" s="102">
        <v>1</v>
      </c>
    </row>
    <row r="2128" spans="1:21">
      <c r="A2128" s="102">
        <v>2127</v>
      </c>
      <c r="B2128" s="151" t="s">
        <v>1668</v>
      </c>
      <c r="C2128" s="150">
        <v>42917</v>
      </c>
      <c r="D2128" s="116">
        <v>12153500</v>
      </c>
      <c r="E2128" s="116">
        <v>12151000</v>
      </c>
      <c r="F2128" s="116">
        <v>12195000</v>
      </c>
      <c r="G2128" s="116">
        <v>12181000</v>
      </c>
      <c r="H2128" s="102"/>
      <c r="I2128" s="152">
        <v>0</v>
      </c>
      <c r="J2128" s="152">
        <v>0</v>
      </c>
      <c r="K2128" s="152">
        <v>0</v>
      </c>
      <c r="M2128" s="120">
        <f>J2128*$AI$6/200</f>
        <v>0</v>
      </c>
      <c r="N2128" s="120">
        <f t="shared" si="1827"/>
        <v>0</v>
      </c>
      <c r="O2128" s="120">
        <f t="shared" si="1822"/>
        <v>22000</v>
      </c>
      <c r="P2128" s="154">
        <f t="shared" si="1821"/>
        <v>1.8093593223126902E-3</v>
      </c>
      <c r="Q2128" s="154">
        <f t="shared" si="1828"/>
        <v>4.1256564027863834E-3</v>
      </c>
    </row>
    <row r="2129" spans="1:18">
      <c r="A2129" s="102">
        <v>2128</v>
      </c>
      <c r="B2129" s="151" t="s">
        <v>1667</v>
      </c>
      <c r="C2129" s="150">
        <v>42918</v>
      </c>
      <c r="D2129" s="116">
        <v>12184500</v>
      </c>
      <c r="E2129" s="116">
        <v>12179500</v>
      </c>
      <c r="F2129" s="116">
        <v>12195500</v>
      </c>
      <c r="G2129" s="116">
        <v>12185000</v>
      </c>
      <c r="H2129" s="102"/>
      <c r="I2129" s="152">
        <v>0</v>
      </c>
      <c r="J2129" s="152">
        <v>0</v>
      </c>
      <c r="K2129" s="152">
        <v>0</v>
      </c>
      <c r="M2129" s="120">
        <f>J2129*$AI$6/200</f>
        <v>0</v>
      </c>
      <c r="N2129" s="120">
        <f t="shared" si="1827"/>
        <v>0</v>
      </c>
      <c r="O2129" s="120">
        <f t="shared" si="1822"/>
        <v>4000</v>
      </c>
      <c r="P2129" s="154">
        <f t="shared" si="1821"/>
        <v>3.2838026434611279E-4</v>
      </c>
      <c r="Q2129" s="154">
        <f t="shared" si="1828"/>
        <v>3.5401028503777919E-3</v>
      </c>
    </row>
    <row r="2130" spans="1:18">
      <c r="A2130" s="102">
        <v>2129</v>
      </c>
      <c r="B2130" s="151" t="s">
        <v>1666</v>
      </c>
      <c r="C2130" s="150">
        <v>42919</v>
      </c>
      <c r="D2130" s="116">
        <v>12178000</v>
      </c>
      <c r="E2130" s="116">
        <v>12139000</v>
      </c>
      <c r="F2130" s="116">
        <v>12183000</v>
      </c>
      <c r="G2130" s="116">
        <v>12142500</v>
      </c>
      <c r="H2130" s="102"/>
      <c r="I2130" s="152">
        <v>0</v>
      </c>
      <c r="J2130" s="152">
        <v>0</v>
      </c>
      <c r="K2130" s="152">
        <v>0</v>
      </c>
      <c r="M2130" s="120">
        <f>J2130*$AI$6/200</f>
        <v>0</v>
      </c>
      <c r="N2130" s="120">
        <f t="shared" si="1827"/>
        <v>0</v>
      </c>
      <c r="O2130" s="120">
        <f t="shared" si="1822"/>
        <v>-42500</v>
      </c>
      <c r="P2130" s="154">
        <f t="shared" si="1821"/>
        <v>-3.4878949528108329E-3</v>
      </c>
      <c r="Q2130" s="154">
        <f t="shared" si="1828"/>
        <v>4.89830680890746E-3</v>
      </c>
    </row>
    <row r="2131" spans="1:18">
      <c r="A2131" s="102">
        <v>2130</v>
      </c>
      <c r="B2131" s="151" t="s">
        <v>1665</v>
      </c>
      <c r="C2131" s="150">
        <v>42920</v>
      </c>
      <c r="D2131" s="116">
        <v>12143000</v>
      </c>
      <c r="E2131" s="116">
        <v>12109500</v>
      </c>
      <c r="F2131" s="116">
        <v>12144000</v>
      </c>
      <c r="G2131" s="116">
        <v>12119000</v>
      </c>
      <c r="H2131" s="102"/>
      <c r="I2131" s="153">
        <v>0</v>
      </c>
      <c r="J2131" s="153">
        <v>0</v>
      </c>
      <c r="K2131" s="153">
        <v>0</v>
      </c>
      <c r="M2131" s="120">
        <f>J2131*$AI$6/200</f>
        <v>0</v>
      </c>
      <c r="N2131" s="120">
        <f t="shared" si="1827"/>
        <v>0</v>
      </c>
      <c r="O2131" s="120">
        <f t="shared" si="1822"/>
        <v>-23500</v>
      </c>
      <c r="P2131" s="154">
        <f t="shared" si="1821"/>
        <v>-1.9353510397364629E-3</v>
      </c>
      <c r="Q2131" s="154">
        <f t="shared" si="1828"/>
        <v>1.039293139342679E-3</v>
      </c>
    </row>
    <row r="2132" spans="1:18">
      <c r="A2132" s="102">
        <v>2131</v>
      </c>
      <c r="B2132" s="151" t="s">
        <v>1664</v>
      </c>
      <c r="C2132" s="150">
        <v>42921</v>
      </c>
      <c r="D2132" s="116">
        <v>12115000</v>
      </c>
      <c r="E2132" s="116">
        <v>12109000</v>
      </c>
      <c r="F2132" s="116">
        <v>12135500</v>
      </c>
      <c r="G2132" s="116">
        <v>12122000</v>
      </c>
      <c r="H2132" s="102"/>
      <c r="I2132" s="116">
        <f t="shared" ref="I2132:I2195" si="1837">G2132*1.1</f>
        <v>13334200.000000002</v>
      </c>
      <c r="J2132" s="116">
        <f t="shared" ref="J2132:J2195" si="1838">G2132/3</f>
        <v>4040666.6666666665</v>
      </c>
      <c r="K2132" s="120">
        <f t="shared" ref="K2132" si="1839">G2400</f>
        <v>0</v>
      </c>
      <c r="L2132" s="120">
        <f t="shared" ref="L2132" si="1840">K2132-I2132</f>
        <v>-13334200.000000002</v>
      </c>
      <c r="M2132" s="120">
        <f>J2132*$AI$6/200</f>
        <v>505083.33333333326</v>
      </c>
      <c r="N2132" s="120">
        <f t="shared" si="1827"/>
        <v>-12829116.666666668</v>
      </c>
      <c r="O2132" s="120">
        <f t="shared" si="1822"/>
        <v>3000</v>
      </c>
      <c r="P2132" s="154">
        <f t="shared" si="1821"/>
        <v>2.4754517699480158E-4</v>
      </c>
      <c r="Q2132" s="154">
        <f t="shared" si="1828"/>
        <v>-2.4212021707977409E-3</v>
      </c>
      <c r="R2132" s="102">
        <v>1</v>
      </c>
    </row>
    <row r="2133" spans="1:18">
      <c r="A2133" s="102">
        <v>2132</v>
      </c>
      <c r="B2133" s="151" t="s">
        <v>1663</v>
      </c>
      <c r="C2133" s="150">
        <v>42922</v>
      </c>
      <c r="D2133" s="116">
        <v>12121000</v>
      </c>
      <c r="E2133" s="116">
        <v>12111500</v>
      </c>
      <c r="F2133" s="116">
        <v>12124000</v>
      </c>
      <c r="G2133" s="116">
        <v>12119000</v>
      </c>
      <c r="H2133" s="102"/>
      <c r="I2133" s="152">
        <v>0</v>
      </c>
      <c r="J2133" s="152">
        <v>0</v>
      </c>
      <c r="K2133" s="152">
        <v>0</v>
      </c>
      <c r="M2133" s="120">
        <f>J2133*$AI$6/200</f>
        <v>0</v>
      </c>
      <c r="N2133" s="120">
        <f t="shared" si="1827"/>
        <v>0</v>
      </c>
      <c r="O2133" s="120">
        <f t="shared" si="1822"/>
        <v>-3000</v>
      </c>
      <c r="P2133" s="154">
        <f t="shared" si="1821"/>
        <v>-2.4748391354561953E-4</v>
      </c>
      <c r="Q2133" s="154">
        <f t="shared" si="1828"/>
        <v>-3.0379612288936914E-3</v>
      </c>
    </row>
    <row r="2134" spans="1:18">
      <c r="A2134" s="102">
        <v>2133</v>
      </c>
      <c r="B2134" s="151" t="s">
        <v>1662</v>
      </c>
      <c r="C2134" s="150">
        <v>42924</v>
      </c>
      <c r="D2134" s="116">
        <v>12104500</v>
      </c>
      <c r="E2134" s="116">
        <v>12062000</v>
      </c>
      <c r="F2134" s="116">
        <v>12107000</v>
      </c>
      <c r="G2134" s="116">
        <v>12064500</v>
      </c>
      <c r="H2134" s="102"/>
      <c r="I2134" s="152">
        <v>0</v>
      </c>
      <c r="J2134" s="152">
        <v>0</v>
      </c>
      <c r="K2134" s="152">
        <v>0</v>
      </c>
      <c r="M2134" s="120">
        <f>J2134*$AI$6/200</f>
        <v>0</v>
      </c>
      <c r="N2134" s="120">
        <f t="shared" si="1827"/>
        <v>0</v>
      </c>
      <c r="O2134" s="120">
        <f t="shared" si="1822"/>
        <v>-54500</v>
      </c>
      <c r="P2134" s="154">
        <f t="shared" si="1821"/>
        <v>-4.4970707154055618E-3</v>
      </c>
      <c r="Q2134" s="154">
        <f t="shared" si="1828"/>
        <v>-5.0948044647520004E-3</v>
      </c>
    </row>
    <row r="2135" spans="1:18">
      <c r="A2135" s="102">
        <v>2134</v>
      </c>
      <c r="B2135" s="151" t="s">
        <v>1661</v>
      </c>
      <c r="C2135" s="150">
        <v>42925</v>
      </c>
      <c r="D2135" s="116">
        <v>12059500</v>
      </c>
      <c r="E2135" s="116">
        <v>12046000</v>
      </c>
      <c r="F2135" s="116">
        <v>12111000</v>
      </c>
      <c r="G2135" s="116">
        <v>12107500</v>
      </c>
      <c r="H2135" s="102"/>
      <c r="I2135" s="152">
        <v>0</v>
      </c>
      <c r="J2135" s="152">
        <v>0</v>
      </c>
      <c r="K2135" s="152">
        <v>0</v>
      </c>
      <c r="M2135" s="120">
        <f>J2135*$AI$6/200</f>
        <v>0</v>
      </c>
      <c r="N2135" s="120">
        <f t="shared" si="1827"/>
        <v>0</v>
      </c>
      <c r="O2135" s="120">
        <f t="shared" si="1822"/>
        <v>43000</v>
      </c>
      <c r="P2135" s="154">
        <f t="shared" si="1821"/>
        <v>3.5641758879356791E-3</v>
      </c>
      <c r="Q2135" s="154">
        <f t="shared" si="1828"/>
        <v>-9.9202554445036763E-3</v>
      </c>
    </row>
    <row r="2136" spans="1:18">
      <c r="A2136" s="102">
        <v>2135</v>
      </c>
      <c r="B2136" s="151" t="s">
        <v>1660</v>
      </c>
      <c r="C2136" s="150">
        <v>42926</v>
      </c>
      <c r="D2136" s="116">
        <v>12102500</v>
      </c>
      <c r="E2136" s="116">
        <v>12091500</v>
      </c>
      <c r="F2136" s="116">
        <v>12137000</v>
      </c>
      <c r="G2136" s="116">
        <v>12108500</v>
      </c>
      <c r="H2136" s="102"/>
      <c r="I2136" s="153">
        <v>0</v>
      </c>
      <c r="J2136" s="153">
        <v>0</v>
      </c>
      <c r="K2136" s="153">
        <v>0</v>
      </c>
      <c r="M2136" s="120">
        <f>J2136*$AI$6/200</f>
        <v>0</v>
      </c>
      <c r="N2136" s="120">
        <f t="shared" si="1827"/>
        <v>0</v>
      </c>
      <c r="O2136" s="120">
        <f t="shared" si="1822"/>
        <v>1000</v>
      </c>
      <c r="P2136" s="154">
        <f t="shared" si="1821"/>
        <v>8.2593433822011151E-5</v>
      </c>
      <c r="Q2136" s="154">
        <f t="shared" si="1828"/>
        <v>-2.8681846037571634E-3</v>
      </c>
    </row>
    <row r="2137" spans="1:18">
      <c r="A2137" s="102">
        <v>2136</v>
      </c>
      <c r="B2137" s="151" t="s">
        <v>1659</v>
      </c>
      <c r="C2137" s="150">
        <v>42927</v>
      </c>
      <c r="D2137" s="116">
        <v>12098500</v>
      </c>
      <c r="E2137" s="116">
        <v>12090500</v>
      </c>
      <c r="F2137" s="116">
        <v>12123500</v>
      </c>
      <c r="G2137" s="116">
        <v>12106000</v>
      </c>
      <c r="H2137" s="102"/>
      <c r="I2137" s="116">
        <f t="shared" ref="I2137:I2200" si="1841">G2137*1.1</f>
        <v>13316600.000000002</v>
      </c>
      <c r="J2137" s="116">
        <f t="shared" ref="J2137:J2200" si="1842">G2137/3</f>
        <v>4035333.3333333335</v>
      </c>
      <c r="K2137" s="120">
        <f t="shared" ref="K2137" si="1843">G2405</f>
        <v>0</v>
      </c>
      <c r="L2137" s="120">
        <f t="shared" ref="L2137" si="1844">K2137-I2137</f>
        <v>-13316600.000000002</v>
      </c>
      <c r="M2137" s="120">
        <f>J2137*$AI$6/200</f>
        <v>504416.66666666674</v>
      </c>
      <c r="N2137" s="120">
        <f t="shared" si="1827"/>
        <v>-12812183.333333336</v>
      </c>
      <c r="O2137" s="120">
        <f t="shared" si="1822"/>
        <v>-2500</v>
      </c>
      <c r="P2137" s="154">
        <f t="shared" si="1821"/>
        <v>-2.0646653177519924E-4</v>
      </c>
      <c r="Q2137" s="154">
        <f t="shared" si="1828"/>
        <v>-8.5024013019868977E-4</v>
      </c>
      <c r="R2137" s="102">
        <v>1</v>
      </c>
    </row>
    <row r="2138" spans="1:18">
      <c r="A2138" s="102">
        <v>2137</v>
      </c>
      <c r="B2138" s="151" t="s">
        <v>1658</v>
      </c>
      <c r="C2138" s="150">
        <v>42928</v>
      </c>
      <c r="D2138" s="116">
        <v>12104500</v>
      </c>
      <c r="E2138" s="116">
        <v>12090500</v>
      </c>
      <c r="F2138" s="116">
        <v>12125000</v>
      </c>
      <c r="G2138" s="116">
        <v>12095500</v>
      </c>
      <c r="H2138" s="102"/>
      <c r="I2138" s="152">
        <v>0</v>
      </c>
      <c r="J2138" s="152">
        <v>0</v>
      </c>
      <c r="K2138" s="152">
        <v>0</v>
      </c>
      <c r="M2138" s="120">
        <f>J2138*$AI$6/200</f>
        <v>0</v>
      </c>
      <c r="N2138" s="120">
        <f t="shared" si="1827"/>
        <v>0</v>
      </c>
      <c r="O2138" s="120">
        <f t="shared" si="1822"/>
        <v>-10500</v>
      </c>
      <c r="P2138" s="154">
        <f t="shared" si="1821"/>
        <v>-8.6733850982983649E-4</v>
      </c>
      <c r="Q2138" s="154">
        <f t="shared" si="1828"/>
        <v>-1.3042518389686896E-3</v>
      </c>
    </row>
    <row r="2139" spans="1:18">
      <c r="A2139" s="102">
        <v>2138</v>
      </c>
      <c r="B2139" s="151" t="s">
        <v>1657</v>
      </c>
      <c r="C2139" s="150">
        <v>42929</v>
      </c>
      <c r="D2139" s="116">
        <v>12090000</v>
      </c>
      <c r="E2139" s="116">
        <v>12062500</v>
      </c>
      <c r="F2139" s="116">
        <v>12096500</v>
      </c>
      <c r="G2139" s="116">
        <v>12067500</v>
      </c>
      <c r="H2139" s="102"/>
      <c r="I2139" s="152">
        <v>0</v>
      </c>
      <c r="J2139" s="152">
        <v>0</v>
      </c>
      <c r="K2139" s="152">
        <v>0</v>
      </c>
      <c r="M2139" s="120">
        <f>J2139*$AI$6/200</f>
        <v>0</v>
      </c>
      <c r="N2139" s="120">
        <f t="shared" si="1827"/>
        <v>0</v>
      </c>
      <c r="O2139" s="120">
        <f t="shared" si="1822"/>
        <v>-28000</v>
      </c>
      <c r="P2139" s="154">
        <f t="shared" si="1821"/>
        <v>-2.3149105039064113E-3</v>
      </c>
      <c r="Q2139" s="154">
        <f t="shared" si="1828"/>
        <v>-1.9241064352529071E-3</v>
      </c>
    </row>
    <row r="2140" spans="1:18">
      <c r="A2140" s="102">
        <v>2139</v>
      </c>
      <c r="B2140" s="151" t="s">
        <v>1656</v>
      </c>
      <c r="C2140" s="150">
        <v>42931</v>
      </c>
      <c r="D2140" s="116">
        <v>12074500</v>
      </c>
      <c r="E2140" s="116">
        <v>12074000</v>
      </c>
      <c r="F2140" s="116">
        <v>12094000</v>
      </c>
      <c r="G2140" s="116">
        <v>12086500</v>
      </c>
      <c r="H2140" s="102"/>
      <c r="I2140" s="152">
        <v>0</v>
      </c>
      <c r="J2140" s="152">
        <v>0</v>
      </c>
      <c r="K2140" s="152">
        <v>0</v>
      </c>
      <c r="M2140" s="120">
        <f>J2140*$AI$6/200</f>
        <v>0</v>
      </c>
      <c r="N2140" s="120">
        <f t="shared" si="1827"/>
        <v>0</v>
      </c>
      <c r="O2140" s="120">
        <f t="shared" si="1822"/>
        <v>19000</v>
      </c>
      <c r="P2140" s="154">
        <f t="shared" si="1821"/>
        <v>1.5744769007665217E-3</v>
      </c>
      <c r="Q2140" s="154">
        <f t="shared" si="1828"/>
        <v>2.5805377624624334E-4</v>
      </c>
    </row>
    <row r="2141" spans="1:18">
      <c r="A2141" s="102">
        <v>2140</v>
      </c>
      <c r="B2141" s="151" t="s">
        <v>1655</v>
      </c>
      <c r="C2141" s="150">
        <v>42932</v>
      </c>
      <c r="D2141" s="116">
        <v>12087500</v>
      </c>
      <c r="E2141" s="116">
        <v>12058500</v>
      </c>
      <c r="F2141" s="116">
        <v>12103500</v>
      </c>
      <c r="G2141" s="116">
        <v>12072000</v>
      </c>
      <c r="H2141" s="102"/>
      <c r="I2141" s="153">
        <v>0</v>
      </c>
      <c r="J2141" s="153">
        <v>0</v>
      </c>
      <c r="K2141" s="153">
        <v>0</v>
      </c>
      <c r="M2141" s="120">
        <f>J2141*$AI$6/200</f>
        <v>0</v>
      </c>
      <c r="N2141" s="120">
        <f t="shared" si="1827"/>
        <v>0</v>
      </c>
      <c r="O2141" s="120">
        <f t="shared" si="1822"/>
        <v>-14500</v>
      </c>
      <c r="P2141" s="154">
        <f t="shared" si="1821"/>
        <v>-1.1996855996359575E-3</v>
      </c>
      <c r="Q2141" s="154">
        <f t="shared" si="1828"/>
        <v>-1.7316452109229141E-3</v>
      </c>
    </row>
    <row r="2142" spans="1:18">
      <c r="A2142" s="102">
        <v>2141</v>
      </c>
      <c r="B2142" s="151" t="s">
        <v>1654</v>
      </c>
      <c r="C2142" s="150">
        <v>42933</v>
      </c>
      <c r="D2142" s="116">
        <v>12071000</v>
      </c>
      <c r="E2142" s="116">
        <v>12057000</v>
      </c>
      <c r="F2142" s="116">
        <v>12080500</v>
      </c>
      <c r="G2142" s="116">
        <v>12060500</v>
      </c>
      <c r="H2142" s="102"/>
      <c r="I2142" s="116">
        <f t="shared" ref="I2142:I2205" si="1845">G2142*1.1</f>
        <v>13266550.000000002</v>
      </c>
      <c r="J2142" s="116">
        <f t="shared" ref="J2142:J2205" si="1846">G2142/3</f>
        <v>4020166.6666666665</v>
      </c>
      <c r="K2142" s="120">
        <f t="shared" ref="K2142" si="1847">G2410</f>
        <v>0</v>
      </c>
      <c r="L2142" s="120">
        <f t="shared" ref="L2142" si="1848">K2142-I2142</f>
        <v>-13266550.000000002</v>
      </c>
      <c r="M2142" s="120">
        <f>J2142*$AI$6/200</f>
        <v>502520.83333333326</v>
      </c>
      <c r="N2142" s="120">
        <f t="shared" si="1827"/>
        <v>-12764029.166666668</v>
      </c>
      <c r="O2142" s="120">
        <f t="shared" si="1822"/>
        <v>-11500</v>
      </c>
      <c r="P2142" s="154">
        <f t="shared" si="1821"/>
        <v>-9.526176275679258E-4</v>
      </c>
      <c r="Q2142" s="154">
        <f t="shared" si="1828"/>
        <v>-3.013924244380883E-3</v>
      </c>
      <c r="R2142" s="102">
        <v>1</v>
      </c>
    </row>
    <row r="2143" spans="1:18">
      <c r="A2143" s="102">
        <v>2142</v>
      </c>
      <c r="B2143" s="151" t="s">
        <v>1653</v>
      </c>
      <c r="C2143" s="150">
        <v>42934</v>
      </c>
      <c r="D2143" s="116">
        <v>12060000</v>
      </c>
      <c r="E2143" s="116">
        <v>12034000</v>
      </c>
      <c r="F2143" s="116">
        <v>12064000</v>
      </c>
      <c r="G2143" s="116">
        <v>12050000</v>
      </c>
      <c r="H2143" s="102"/>
      <c r="I2143" s="152">
        <v>0</v>
      </c>
      <c r="J2143" s="152">
        <v>0</v>
      </c>
      <c r="K2143" s="152">
        <v>0</v>
      </c>
      <c r="M2143" s="120">
        <f>J2143*$AI$6/200</f>
        <v>0</v>
      </c>
      <c r="N2143" s="120">
        <f t="shared" si="1827"/>
        <v>0</v>
      </c>
      <c r="O2143" s="120">
        <f t="shared" si="1822"/>
        <v>-10500</v>
      </c>
      <c r="P2143" s="154">
        <f t="shared" si="1821"/>
        <v>-8.7061067119936981E-4</v>
      </c>
      <c r="Q2143" s="154">
        <f t="shared" si="1828"/>
        <v>-3.7600753401736092E-3</v>
      </c>
    </row>
    <row r="2144" spans="1:18">
      <c r="A2144" s="102">
        <v>2143</v>
      </c>
      <c r="B2144" s="151" t="s">
        <v>1652</v>
      </c>
      <c r="C2144" s="150">
        <v>42935</v>
      </c>
      <c r="D2144" s="116">
        <v>12049500</v>
      </c>
      <c r="E2144" s="116">
        <v>12038000</v>
      </c>
      <c r="F2144" s="116">
        <v>12049500</v>
      </c>
      <c r="G2144" s="116">
        <v>12045000</v>
      </c>
      <c r="H2144" s="102"/>
      <c r="I2144" s="152">
        <v>0</v>
      </c>
      <c r="J2144" s="152">
        <v>0</v>
      </c>
      <c r="K2144" s="152">
        <v>0</v>
      </c>
      <c r="M2144" s="120">
        <f>J2144*$AI$6/200</f>
        <v>0</v>
      </c>
      <c r="N2144" s="120">
        <f t="shared" si="1827"/>
        <v>0</v>
      </c>
      <c r="O2144" s="120">
        <f t="shared" si="1822"/>
        <v>-5000</v>
      </c>
      <c r="P2144" s="154">
        <f t="shared" si="1821"/>
        <v>-4.1493775933609957E-4</v>
      </c>
      <c r="Q2144" s="154">
        <f t="shared" si="1828"/>
        <v>-3.7633475015431427E-3</v>
      </c>
    </row>
    <row r="2145" spans="1:18">
      <c r="A2145" s="102">
        <v>2144</v>
      </c>
      <c r="B2145" s="151" t="s">
        <v>1651</v>
      </c>
      <c r="C2145" s="150">
        <v>42936</v>
      </c>
      <c r="D2145" s="116">
        <v>12042000</v>
      </c>
      <c r="E2145" s="116">
        <v>12038000</v>
      </c>
      <c r="F2145" s="116">
        <v>12049000</v>
      </c>
      <c r="G2145" s="116">
        <v>12046500</v>
      </c>
      <c r="H2145" s="102"/>
      <c r="I2145" s="152">
        <v>0</v>
      </c>
      <c r="J2145" s="152">
        <v>0</v>
      </c>
      <c r="K2145" s="152">
        <v>0</v>
      </c>
      <c r="M2145" s="120">
        <f>J2145*$AI$6/200</f>
        <v>0</v>
      </c>
      <c r="N2145" s="120">
        <f t="shared" si="1827"/>
        <v>0</v>
      </c>
      <c r="O2145" s="120">
        <f t="shared" si="1822"/>
        <v>1500</v>
      </c>
      <c r="P2145" s="154">
        <f t="shared" si="1821"/>
        <v>1.2453300124533001E-4</v>
      </c>
      <c r="Q2145" s="154">
        <f t="shared" si="1828"/>
        <v>-1.8633747569728311E-3</v>
      </c>
    </row>
    <row r="2146" spans="1:18">
      <c r="A2146" s="102">
        <v>2145</v>
      </c>
      <c r="B2146" s="151" t="s">
        <v>1650</v>
      </c>
      <c r="C2146" s="150">
        <v>42939</v>
      </c>
      <c r="D2146" s="116">
        <v>12017000</v>
      </c>
      <c r="E2146" s="116">
        <v>11993000</v>
      </c>
      <c r="F2146" s="116">
        <v>12020000</v>
      </c>
      <c r="G2146" s="116">
        <v>12007500</v>
      </c>
      <c r="H2146" s="102"/>
      <c r="I2146" s="153">
        <v>0</v>
      </c>
      <c r="J2146" s="153">
        <v>0</v>
      </c>
      <c r="K2146" s="153">
        <v>0</v>
      </c>
      <c r="M2146" s="120">
        <f>J2146*$AI$6/200</f>
        <v>0</v>
      </c>
      <c r="N2146" s="120">
        <f t="shared" si="1827"/>
        <v>0</v>
      </c>
      <c r="O2146" s="120">
        <f t="shared" si="1822"/>
        <v>-39000</v>
      </c>
      <c r="P2146" s="154">
        <f t="shared" si="1821"/>
        <v>-3.2374548624081682E-3</v>
      </c>
      <c r="Q2146" s="154">
        <f t="shared" si="1828"/>
        <v>-3.3133186564940228E-3</v>
      </c>
    </row>
    <row r="2147" spans="1:18">
      <c r="A2147" s="102">
        <v>2146</v>
      </c>
      <c r="B2147" s="151" t="s">
        <v>1649</v>
      </c>
      <c r="C2147" s="150">
        <v>42938</v>
      </c>
      <c r="D2147" s="116">
        <v>12051500</v>
      </c>
      <c r="E2147" s="116">
        <v>12018500</v>
      </c>
      <c r="F2147" s="116">
        <v>12068500</v>
      </c>
      <c r="G2147" s="116">
        <v>12023000</v>
      </c>
      <c r="H2147" s="102"/>
      <c r="I2147" s="116">
        <f t="shared" ref="I2147:I2210" si="1849">G2147*1.1</f>
        <v>13225300.000000002</v>
      </c>
      <c r="J2147" s="116">
        <f t="shared" ref="J2147:J2210" si="1850">G2147/3</f>
        <v>4007666.6666666665</v>
      </c>
      <c r="K2147" s="120">
        <f t="shared" ref="K2147" si="1851">G2415</f>
        <v>0</v>
      </c>
      <c r="L2147" s="120">
        <f t="shared" ref="L2147" si="1852">K2147-I2147</f>
        <v>-13225300.000000002</v>
      </c>
      <c r="M2147" s="120">
        <f>J2147*$AI$6/200</f>
        <v>500958.33333333326</v>
      </c>
      <c r="N2147" s="120">
        <f t="shared" si="1827"/>
        <v>-12724341.666666668</v>
      </c>
      <c r="O2147" s="120">
        <f t="shared" si="1822"/>
        <v>15500</v>
      </c>
      <c r="P2147" s="154">
        <f t="shared" si="1821"/>
        <v>1.2908598792421404E-3</v>
      </c>
      <c r="Q2147" s="154">
        <f t="shared" si="1828"/>
        <v>-5.3510879192662335E-3</v>
      </c>
      <c r="R2147" s="102">
        <v>1</v>
      </c>
    </row>
    <row r="2148" spans="1:18">
      <c r="A2148" s="102">
        <v>2147</v>
      </c>
      <c r="B2148" s="151" t="s">
        <v>1648</v>
      </c>
      <c r="C2148" s="150">
        <v>42940</v>
      </c>
      <c r="D2148" s="116">
        <v>12006000</v>
      </c>
      <c r="E2148" s="116">
        <v>11973500</v>
      </c>
      <c r="F2148" s="116">
        <v>12006000</v>
      </c>
      <c r="G2148" s="116">
        <v>11993000</v>
      </c>
      <c r="H2148" s="102"/>
      <c r="I2148" s="152">
        <v>0</v>
      </c>
      <c r="J2148" s="152">
        <v>0</v>
      </c>
      <c r="K2148" s="152">
        <v>0</v>
      </c>
      <c r="M2148" s="120">
        <f>J2148*$AI$6/200</f>
        <v>0</v>
      </c>
      <c r="N2148" s="120">
        <f t="shared" si="1827"/>
        <v>0</v>
      </c>
      <c r="O2148" s="120">
        <f t="shared" si="1822"/>
        <v>-30000</v>
      </c>
      <c r="P2148" s="154">
        <f t="shared" si="1821"/>
        <v>-2.495217499792065E-3</v>
      </c>
      <c r="Q2148" s="154">
        <f t="shared" si="1828"/>
        <v>-3.1076104124561675E-3</v>
      </c>
    </row>
    <row r="2149" spans="1:18">
      <c r="A2149" s="102">
        <v>2148</v>
      </c>
      <c r="B2149" s="151" t="s">
        <v>1647</v>
      </c>
      <c r="C2149" s="150">
        <v>42941</v>
      </c>
      <c r="D2149" s="116">
        <v>12000000</v>
      </c>
      <c r="E2149" s="116">
        <v>12000000</v>
      </c>
      <c r="F2149" s="116">
        <v>12046000</v>
      </c>
      <c r="G2149" s="116">
        <v>12025500</v>
      </c>
      <c r="H2149" s="102"/>
      <c r="I2149" s="152">
        <v>0</v>
      </c>
      <c r="J2149" s="152">
        <v>0</v>
      </c>
      <c r="K2149" s="152">
        <v>0</v>
      </c>
      <c r="M2149" s="120">
        <f>J2149*$AI$6/200</f>
        <v>0</v>
      </c>
      <c r="N2149" s="120">
        <f t="shared" si="1827"/>
        <v>0</v>
      </c>
      <c r="O2149" s="120">
        <f t="shared" si="1822"/>
        <v>32500</v>
      </c>
      <c r="P2149" s="154">
        <f t="shared" si="1821"/>
        <v>2.7099141165679982E-3</v>
      </c>
      <c r="Q2149" s="154">
        <f t="shared" si="1828"/>
        <v>-4.7322172410488618E-3</v>
      </c>
    </row>
    <row r="2150" spans="1:18">
      <c r="A2150" s="102">
        <v>2149</v>
      </c>
      <c r="B2150" s="151" t="s">
        <v>1646</v>
      </c>
      <c r="C2150" s="150">
        <v>42942</v>
      </c>
      <c r="D2150" s="116">
        <v>12017000</v>
      </c>
      <c r="E2150" s="116">
        <v>12017000</v>
      </c>
      <c r="F2150" s="116">
        <v>12124500</v>
      </c>
      <c r="G2150" s="116">
        <v>12117500</v>
      </c>
      <c r="H2150" s="102"/>
      <c r="I2150" s="152">
        <v>0</v>
      </c>
      <c r="J2150" s="152">
        <v>0</v>
      </c>
      <c r="K2150" s="152">
        <v>0</v>
      </c>
      <c r="M2150" s="120">
        <f>J2150*$AI$6/200</f>
        <v>0</v>
      </c>
      <c r="N2150" s="120">
        <f t="shared" si="1827"/>
        <v>0</v>
      </c>
      <c r="O2150" s="120">
        <f t="shared" si="1822"/>
        <v>92000</v>
      </c>
      <c r="P2150" s="154">
        <f t="shared" si="1821"/>
        <v>7.6504095463806078E-3</v>
      </c>
      <c r="Q2150" s="154">
        <f t="shared" si="1828"/>
        <v>-1.6073653651447646E-3</v>
      </c>
    </row>
    <row r="2151" spans="1:18">
      <c r="A2151" s="102">
        <v>2150</v>
      </c>
      <c r="B2151" s="151" t="s">
        <v>1645</v>
      </c>
      <c r="C2151" s="150">
        <v>42943</v>
      </c>
      <c r="D2151" s="116">
        <v>12132500</v>
      </c>
      <c r="E2151" s="116">
        <v>12124000</v>
      </c>
      <c r="F2151" s="116">
        <v>12166500</v>
      </c>
      <c r="G2151" s="116">
        <v>12128000</v>
      </c>
      <c r="H2151" s="102"/>
      <c r="I2151" s="153">
        <v>0</v>
      </c>
      <c r="J2151" s="153">
        <v>0</v>
      </c>
      <c r="K2151" s="153">
        <v>0</v>
      </c>
      <c r="M2151" s="120">
        <f>J2151*$AI$6/200</f>
        <v>0</v>
      </c>
      <c r="N2151" s="120">
        <f t="shared" si="1827"/>
        <v>0</v>
      </c>
      <c r="O2151" s="120">
        <f t="shared" si="1822"/>
        <v>10500</v>
      </c>
      <c r="P2151" s="154">
        <f t="shared" si="1821"/>
        <v>8.6651537033216423E-4</v>
      </c>
      <c r="Q2151" s="154">
        <f t="shared" si="1828"/>
        <v>5.9185111799905134E-3</v>
      </c>
    </row>
    <row r="2152" spans="1:18">
      <c r="A2152" s="102">
        <v>2151</v>
      </c>
      <c r="B2152" s="151" t="s">
        <v>1644</v>
      </c>
      <c r="C2152" s="150">
        <v>42945</v>
      </c>
      <c r="D2152" s="116">
        <v>12146500</v>
      </c>
      <c r="E2152" s="116">
        <v>12145000</v>
      </c>
      <c r="F2152" s="116">
        <v>12223000</v>
      </c>
      <c r="G2152" s="116">
        <v>12215000</v>
      </c>
      <c r="H2152" s="102"/>
      <c r="I2152" s="116">
        <f t="shared" ref="I2152:I2215" si="1853">G2152*1.1</f>
        <v>13436500.000000002</v>
      </c>
      <c r="J2152" s="116">
        <f t="shared" ref="J2152:J2215" si="1854">G2152/3</f>
        <v>4071666.6666666665</v>
      </c>
      <c r="K2152" s="120">
        <f t="shared" ref="K2152" si="1855">G2420</f>
        <v>0</v>
      </c>
      <c r="L2152" s="120">
        <f t="shared" ref="L2152" si="1856">K2152-I2152</f>
        <v>-13436500.000000002</v>
      </c>
      <c r="M2152" s="120">
        <f>J2152*$AI$6/200</f>
        <v>508958.33333333326</v>
      </c>
      <c r="N2152" s="120">
        <f t="shared" si="1827"/>
        <v>-12927541.666666668</v>
      </c>
      <c r="O2152" s="120">
        <f t="shared" si="1822"/>
        <v>87000</v>
      </c>
      <c r="P2152" s="154">
        <f t="shared" si="1821"/>
        <v>7.1734828496042213E-3</v>
      </c>
      <c r="Q2152" s="154">
        <f t="shared" si="1828"/>
        <v>1.0022481412730846E-2</v>
      </c>
      <c r="R2152" s="102">
        <v>1</v>
      </c>
    </row>
    <row r="2153" spans="1:18">
      <c r="A2153" s="102">
        <v>2152</v>
      </c>
      <c r="B2153" s="151" t="s">
        <v>1643</v>
      </c>
      <c r="C2153" s="150">
        <v>42946</v>
      </c>
      <c r="D2153" s="116">
        <v>12217000</v>
      </c>
      <c r="E2153" s="116">
        <v>12188000</v>
      </c>
      <c r="F2153" s="116">
        <v>12249500</v>
      </c>
      <c r="G2153" s="116">
        <v>12193000</v>
      </c>
      <c r="H2153" s="102"/>
      <c r="I2153" s="152">
        <v>0</v>
      </c>
      <c r="J2153" s="152">
        <v>0</v>
      </c>
      <c r="K2153" s="152">
        <v>0</v>
      </c>
      <c r="M2153" s="120">
        <f>J2153*$AI$6/200</f>
        <v>0</v>
      </c>
      <c r="N2153" s="120">
        <f t="shared" si="1827"/>
        <v>0</v>
      </c>
      <c r="O2153" s="120">
        <f t="shared" si="1822"/>
        <v>-22000</v>
      </c>
      <c r="P2153" s="154">
        <f t="shared" si="1821"/>
        <v>-1.8010642652476463E-3</v>
      </c>
      <c r="Q2153" s="154">
        <f t="shared" si="1828"/>
        <v>1.5905104383092925E-2</v>
      </c>
    </row>
    <row r="2154" spans="1:18">
      <c r="A2154" s="102">
        <v>2153</v>
      </c>
      <c r="B2154" s="151" t="s">
        <v>1642</v>
      </c>
      <c r="C2154" s="150">
        <v>42947</v>
      </c>
      <c r="D2154" s="116">
        <v>12192500</v>
      </c>
      <c r="E2154" s="116">
        <v>12150000</v>
      </c>
      <c r="F2154" s="116">
        <v>12195500</v>
      </c>
      <c r="G2154" s="116">
        <v>12168500</v>
      </c>
      <c r="H2154" s="102"/>
      <c r="I2154" s="152">
        <v>0</v>
      </c>
      <c r="J2154" s="152">
        <v>0</v>
      </c>
      <c r="K2154" s="152">
        <v>0</v>
      </c>
      <c r="M2154" s="120">
        <f>J2154*$AI$6/200</f>
        <v>0</v>
      </c>
      <c r="N2154" s="120">
        <f t="shared" si="1827"/>
        <v>0</v>
      </c>
      <c r="O2154" s="120">
        <f t="shared" si="1822"/>
        <v>-24500</v>
      </c>
      <c r="P2154" s="154">
        <f t="shared" si="1821"/>
        <v>-2.0093496268350692E-3</v>
      </c>
      <c r="Q2154" s="154">
        <f t="shared" si="1828"/>
        <v>1.6599257617637347E-2</v>
      </c>
    </row>
    <row r="2155" spans="1:18">
      <c r="A2155" s="102">
        <v>2154</v>
      </c>
      <c r="B2155" s="151" t="s">
        <v>1641</v>
      </c>
      <c r="C2155" s="150">
        <v>42948</v>
      </c>
      <c r="D2155" s="116">
        <v>12170500</v>
      </c>
      <c r="E2155" s="116">
        <v>12166000</v>
      </c>
      <c r="F2155" s="116">
        <v>12188500</v>
      </c>
      <c r="G2155" s="116">
        <v>12177500</v>
      </c>
      <c r="H2155" s="102"/>
      <c r="I2155" s="152">
        <v>0</v>
      </c>
      <c r="J2155" s="152">
        <v>0</v>
      </c>
      <c r="K2155" s="152">
        <v>0</v>
      </c>
      <c r="M2155" s="120">
        <f>J2155*$AI$6/200</f>
        <v>0</v>
      </c>
      <c r="N2155" s="120">
        <f t="shared" si="1827"/>
        <v>0</v>
      </c>
      <c r="O2155" s="120">
        <f t="shared" si="1822"/>
        <v>9000</v>
      </c>
      <c r="P2155" s="154">
        <f t="shared" si="1821"/>
        <v>7.3961457862513867E-4</v>
      </c>
      <c r="Q2155" s="154">
        <f t="shared" si="1828"/>
        <v>1.1879993874234277E-2</v>
      </c>
    </row>
    <row r="2156" spans="1:18">
      <c r="A2156" s="102">
        <v>2155</v>
      </c>
      <c r="B2156" s="151" t="s">
        <v>1640</v>
      </c>
      <c r="C2156" s="150">
        <v>42949</v>
      </c>
      <c r="D2156" s="116">
        <v>12170000</v>
      </c>
      <c r="E2156" s="116">
        <v>12163000</v>
      </c>
      <c r="F2156" s="116">
        <v>12210000</v>
      </c>
      <c r="G2156" s="116">
        <v>12203500</v>
      </c>
      <c r="H2156" s="102"/>
      <c r="I2156" s="153">
        <v>0</v>
      </c>
      <c r="J2156" s="153">
        <v>0</v>
      </c>
      <c r="K2156" s="153">
        <v>0</v>
      </c>
      <c r="M2156" s="120">
        <f>J2156*$AI$6/200</f>
        <v>0</v>
      </c>
      <c r="N2156" s="120">
        <f t="shared" si="1827"/>
        <v>0</v>
      </c>
      <c r="O2156" s="120">
        <f t="shared" si="1822"/>
        <v>26000</v>
      </c>
      <c r="P2156" s="154">
        <f t="shared" si="1821"/>
        <v>2.135085198111271E-3</v>
      </c>
      <c r="Q2156" s="154">
        <f t="shared" si="1828"/>
        <v>4.969198906478808E-3</v>
      </c>
    </row>
    <row r="2157" spans="1:18">
      <c r="A2157" s="102">
        <v>2156</v>
      </c>
      <c r="B2157" s="151" t="s">
        <v>1639</v>
      </c>
      <c r="C2157" s="150">
        <v>42950</v>
      </c>
      <c r="D2157" s="116">
        <v>12193500</v>
      </c>
      <c r="E2157" s="116">
        <v>12177000</v>
      </c>
      <c r="F2157" s="116">
        <v>12201000</v>
      </c>
      <c r="G2157" s="116">
        <v>12196500</v>
      </c>
      <c r="H2157" s="102"/>
      <c r="I2157" s="116">
        <f t="shared" ref="I2157:I2220" si="1857">G2157*1.1</f>
        <v>13416150.000000002</v>
      </c>
      <c r="J2157" s="116">
        <f t="shared" ref="J2157:J2220" si="1858">G2157/3</f>
        <v>4065500</v>
      </c>
      <c r="K2157" s="120">
        <f t="shared" ref="K2157" si="1859">G2425</f>
        <v>0</v>
      </c>
      <c r="L2157" s="120">
        <f t="shared" ref="L2157" si="1860">K2157-I2157</f>
        <v>-13416150.000000002</v>
      </c>
      <c r="M2157" s="120">
        <f>J2157*$AI$6/200</f>
        <v>508187.5</v>
      </c>
      <c r="N2157" s="120">
        <f t="shared" si="1827"/>
        <v>-12907962.500000002</v>
      </c>
      <c r="O2157" s="120">
        <f t="shared" si="1822"/>
        <v>-7000</v>
      </c>
      <c r="P2157" s="154">
        <f t="shared" si="1821"/>
        <v>-5.7360593272421843E-4</v>
      </c>
      <c r="Q2157" s="154">
        <f t="shared" si="1828"/>
        <v>6.2377687342579143E-3</v>
      </c>
      <c r="R2157" s="102">
        <v>1</v>
      </c>
    </row>
    <row r="2158" spans="1:18">
      <c r="A2158" s="102">
        <v>2157</v>
      </c>
      <c r="B2158" s="151" t="s">
        <v>1638</v>
      </c>
      <c r="C2158" s="150">
        <v>42952</v>
      </c>
      <c r="D2158" s="116">
        <v>12185500</v>
      </c>
      <c r="E2158" s="116">
        <v>12179000</v>
      </c>
      <c r="F2158" s="116">
        <v>12188000</v>
      </c>
      <c r="G2158" s="116">
        <v>12181500</v>
      </c>
      <c r="H2158" s="102"/>
      <c r="I2158" s="152">
        <v>0</v>
      </c>
      <c r="J2158" s="152">
        <v>0</v>
      </c>
      <c r="K2158" s="152">
        <v>0</v>
      </c>
      <c r="M2158" s="120">
        <f>J2158*$AI$6/200</f>
        <v>0</v>
      </c>
      <c r="N2158" s="120">
        <f t="shared" si="1827"/>
        <v>0</v>
      </c>
      <c r="O2158" s="120">
        <f t="shared" si="1822"/>
        <v>-15000</v>
      </c>
      <c r="P2158" s="154">
        <f t="shared" si="1821"/>
        <v>-1.2298610257040954E-3</v>
      </c>
      <c r="Q2158" s="154">
        <f t="shared" si="1828"/>
        <v>-1.5093200480705241E-3</v>
      </c>
    </row>
    <row r="2159" spans="1:18">
      <c r="A2159" s="102">
        <v>2158</v>
      </c>
      <c r="B2159" s="151" t="s">
        <v>1637</v>
      </c>
      <c r="C2159" s="150">
        <v>42953</v>
      </c>
      <c r="D2159" s="116">
        <v>12181000</v>
      </c>
      <c r="E2159" s="116">
        <v>12144500</v>
      </c>
      <c r="F2159" s="116">
        <v>12191500</v>
      </c>
      <c r="G2159" s="116">
        <v>12147500</v>
      </c>
      <c r="H2159" s="102"/>
      <c r="I2159" s="152">
        <v>0</v>
      </c>
      <c r="J2159" s="152">
        <v>0</v>
      </c>
      <c r="K2159" s="152">
        <v>0</v>
      </c>
      <c r="M2159" s="120">
        <f>J2159*$AI$6/200</f>
        <v>0</v>
      </c>
      <c r="N2159" s="120">
        <f t="shared" si="1827"/>
        <v>0</v>
      </c>
      <c r="O2159" s="120">
        <f t="shared" si="1822"/>
        <v>-34000</v>
      </c>
      <c r="P2159" s="154">
        <f t="shared" si="1821"/>
        <v>-2.7911176784468253E-3</v>
      </c>
      <c r="Q2159" s="154">
        <f t="shared" si="1828"/>
        <v>-9.3811680852697336E-4</v>
      </c>
    </row>
    <row r="2160" spans="1:18">
      <c r="A2160" s="102">
        <v>2159</v>
      </c>
      <c r="B2160" s="151" t="s">
        <v>1636</v>
      </c>
      <c r="C2160" s="150">
        <v>42954</v>
      </c>
      <c r="D2160" s="116">
        <v>12146500</v>
      </c>
      <c r="E2160" s="116">
        <v>12119500</v>
      </c>
      <c r="F2160" s="116">
        <v>12188500</v>
      </c>
      <c r="G2160" s="116">
        <v>12182500</v>
      </c>
      <c r="H2160" s="102"/>
      <c r="I2160" s="152">
        <v>0</v>
      </c>
      <c r="J2160" s="152">
        <v>0</v>
      </c>
      <c r="K2160" s="152">
        <v>0</v>
      </c>
      <c r="M2160" s="120">
        <f>J2160*$AI$6/200</f>
        <v>0</v>
      </c>
      <c r="N2160" s="120">
        <f t="shared" si="1827"/>
        <v>0</v>
      </c>
      <c r="O2160" s="120">
        <f t="shared" si="1822"/>
        <v>35000</v>
      </c>
      <c r="P2160" s="154">
        <f t="shared" si="1821"/>
        <v>2.8812512862728956E-3</v>
      </c>
      <c r="Q2160" s="154">
        <f t="shared" si="1828"/>
        <v>-1.7198848601387292E-3</v>
      </c>
    </row>
    <row r="2161" spans="1:18">
      <c r="A2161" s="102">
        <v>2160</v>
      </c>
      <c r="B2161" s="151" t="s">
        <v>1635</v>
      </c>
      <c r="C2161" s="150">
        <v>42955</v>
      </c>
      <c r="D2161" s="116">
        <v>12179000</v>
      </c>
      <c r="E2161" s="116">
        <v>12156000</v>
      </c>
      <c r="F2161" s="116">
        <v>12224500</v>
      </c>
      <c r="G2161" s="116">
        <v>12204500</v>
      </c>
      <c r="H2161" s="102"/>
      <c r="I2161" s="153">
        <v>0</v>
      </c>
      <c r="J2161" s="153">
        <v>0</v>
      </c>
      <c r="K2161" s="153">
        <v>0</v>
      </c>
      <c r="M2161" s="120">
        <f>J2161*$AI$6/200</f>
        <v>0</v>
      </c>
      <c r="N2161" s="120">
        <f t="shared" si="1827"/>
        <v>0</v>
      </c>
      <c r="O2161" s="120">
        <f t="shared" si="1822"/>
        <v>22000</v>
      </c>
      <c r="P2161" s="154">
        <f t="shared" si="1821"/>
        <v>1.8058690744920992E-3</v>
      </c>
      <c r="Q2161" s="154">
        <f t="shared" si="1828"/>
        <v>4.2175184750902752E-4</v>
      </c>
    </row>
    <row r="2162" spans="1:18">
      <c r="A2162" s="102">
        <v>2161</v>
      </c>
      <c r="B2162" s="151" t="s">
        <v>1634</v>
      </c>
      <c r="C2162" s="150">
        <v>42956</v>
      </c>
      <c r="D2162" s="116">
        <v>12212500</v>
      </c>
      <c r="E2162" s="116">
        <v>12191000</v>
      </c>
      <c r="F2162" s="116">
        <v>12232000</v>
      </c>
      <c r="G2162" s="116">
        <v>12199000</v>
      </c>
      <c r="H2162" s="102"/>
      <c r="I2162" s="116">
        <f t="shared" ref="I2162:I2225" si="1861">G2162*1.1</f>
        <v>13418900.000000002</v>
      </c>
      <c r="J2162" s="116">
        <f t="shared" ref="J2162:J2225" si="1862">G2162/3</f>
        <v>4066333.3333333335</v>
      </c>
      <c r="K2162" s="120">
        <f t="shared" ref="K2162" si="1863">G2430</f>
        <v>0</v>
      </c>
      <c r="L2162" s="120">
        <f t="shared" ref="L2162" si="1864">K2162-I2162</f>
        <v>-13418900.000000002</v>
      </c>
      <c r="M2162" s="120">
        <f>J2162*$AI$6/200</f>
        <v>508291.66666666674</v>
      </c>
      <c r="N2162" s="120">
        <f t="shared" si="1827"/>
        <v>-12910608.333333336</v>
      </c>
      <c r="O2162" s="120">
        <f t="shared" si="1822"/>
        <v>-5500</v>
      </c>
      <c r="P2162" s="154">
        <f t="shared" si="1821"/>
        <v>-4.5065344749887338E-4</v>
      </c>
      <c r="Q2162" s="154">
        <f t="shared" si="1828"/>
        <v>9.2535723889855754E-5</v>
      </c>
      <c r="R2162" s="102">
        <v>1</v>
      </c>
    </row>
    <row r="2163" spans="1:18">
      <c r="A2163" s="102">
        <v>2162</v>
      </c>
      <c r="B2163" s="151" t="s">
        <v>1633</v>
      </c>
      <c r="C2163" s="150">
        <v>42957</v>
      </c>
      <c r="D2163" s="116">
        <v>12215000</v>
      </c>
      <c r="E2163" s="116">
        <v>12214000</v>
      </c>
      <c r="F2163" s="116">
        <v>12225500</v>
      </c>
      <c r="G2163" s="116">
        <v>12219000</v>
      </c>
      <c r="H2163" s="102"/>
      <c r="I2163" s="152">
        <v>0</v>
      </c>
      <c r="J2163" s="152">
        <v>0</v>
      </c>
      <c r="K2163" s="152">
        <v>0</v>
      </c>
      <c r="M2163" s="120">
        <f>J2163*$AI$6/200</f>
        <v>0</v>
      </c>
      <c r="N2163" s="120">
        <f t="shared" si="1827"/>
        <v>0</v>
      </c>
      <c r="O2163" s="120">
        <f t="shared" si="1822"/>
        <v>20000</v>
      </c>
      <c r="P2163" s="154">
        <f t="shared" si="1821"/>
        <v>1.6394786457906386E-3</v>
      </c>
      <c r="Q2163" s="154">
        <f t="shared" si="1828"/>
        <v>2.1548820911520102E-4</v>
      </c>
    </row>
    <row r="2164" spans="1:18">
      <c r="A2164" s="102">
        <v>2163</v>
      </c>
      <c r="B2164" s="151" t="s">
        <v>1632</v>
      </c>
      <c r="C2164" s="150">
        <v>42959</v>
      </c>
      <c r="D2164" s="116">
        <v>12260000</v>
      </c>
      <c r="E2164" s="116">
        <v>12222000</v>
      </c>
      <c r="F2164" s="116">
        <v>12261500</v>
      </c>
      <c r="G2164" s="116">
        <v>12235500</v>
      </c>
      <c r="H2164" s="102"/>
      <c r="I2164" s="152">
        <v>0</v>
      </c>
      <c r="J2164" s="152">
        <v>0</v>
      </c>
      <c r="K2164" s="152">
        <v>0</v>
      </c>
      <c r="M2164" s="120">
        <f>J2164*$AI$6/200</f>
        <v>0</v>
      </c>
      <c r="N2164" s="120">
        <f t="shared" si="1827"/>
        <v>0</v>
      </c>
      <c r="O2164" s="120">
        <f t="shared" si="1822"/>
        <v>16500</v>
      </c>
      <c r="P2164" s="154">
        <f t="shared" si="1821"/>
        <v>1.3503560029462312E-3</v>
      </c>
      <c r="Q2164" s="154">
        <f t="shared" si="1828"/>
        <v>3.0848278806099349E-3</v>
      </c>
    </row>
    <row r="2165" spans="1:18">
      <c r="A2165" s="102">
        <v>2164</v>
      </c>
      <c r="B2165" s="151" t="s">
        <v>1631</v>
      </c>
      <c r="C2165" s="150">
        <v>42960</v>
      </c>
      <c r="D2165" s="116">
        <v>12237000</v>
      </c>
      <c r="E2165" s="116">
        <v>12220500</v>
      </c>
      <c r="F2165" s="116">
        <v>12240500</v>
      </c>
      <c r="G2165" s="116">
        <v>12226000</v>
      </c>
      <c r="H2165" s="102"/>
      <c r="I2165" s="152">
        <v>0</v>
      </c>
      <c r="J2165" s="152">
        <v>0</v>
      </c>
      <c r="K2165" s="152">
        <v>0</v>
      </c>
      <c r="M2165" s="120">
        <f>J2165*$AI$6/200</f>
        <v>0</v>
      </c>
      <c r="N2165" s="120">
        <f t="shared" si="1827"/>
        <v>0</v>
      </c>
      <c r="O2165" s="120">
        <f t="shared" si="1822"/>
        <v>-9500</v>
      </c>
      <c r="P2165" s="154">
        <f t="shared" si="1821"/>
        <v>-7.7642924277716483E-4</v>
      </c>
      <c r="Q2165" s="154">
        <f t="shared" si="1828"/>
        <v>7.2263015620029911E-3</v>
      </c>
    </row>
    <row r="2166" spans="1:18">
      <c r="A2166" s="102">
        <v>2165</v>
      </c>
      <c r="B2166" s="151" t="s">
        <v>1630</v>
      </c>
      <c r="C2166" s="150">
        <v>42961</v>
      </c>
      <c r="D2166" s="116">
        <v>12214000</v>
      </c>
      <c r="E2166" s="116">
        <v>12155000</v>
      </c>
      <c r="F2166" s="116">
        <v>12216000</v>
      </c>
      <c r="G2166" s="116">
        <v>12177000</v>
      </c>
      <c r="H2166" s="102"/>
      <c r="I2166" s="153">
        <v>0</v>
      </c>
      <c r="J2166" s="153">
        <v>0</v>
      </c>
      <c r="K2166" s="153">
        <v>0</v>
      </c>
      <c r="M2166" s="120">
        <f>J2166*$AI$6/200</f>
        <v>0</v>
      </c>
      <c r="N2166" s="120">
        <f t="shared" si="1827"/>
        <v>0</v>
      </c>
      <c r="O2166" s="120">
        <f t="shared" si="1822"/>
        <v>-49000</v>
      </c>
      <c r="P2166" s="154">
        <f t="shared" si="1821"/>
        <v>-4.0078521184361195E-3</v>
      </c>
      <c r="Q2166" s="154">
        <f t="shared" si="1828"/>
        <v>3.5686210329529304E-3</v>
      </c>
    </row>
    <row r="2167" spans="1:18">
      <c r="A2167" s="102">
        <v>2166</v>
      </c>
      <c r="B2167" s="151" t="s">
        <v>1629</v>
      </c>
      <c r="C2167" s="150">
        <v>42962</v>
      </c>
      <c r="D2167" s="116">
        <v>12144000</v>
      </c>
      <c r="E2167" s="116">
        <v>12114000</v>
      </c>
      <c r="F2167" s="116">
        <v>12147000</v>
      </c>
      <c r="G2167" s="116">
        <v>12130000</v>
      </c>
      <c r="H2167" s="102"/>
      <c r="I2167" s="116">
        <f t="shared" ref="I2167:I2230" si="1865">G2167*1.1</f>
        <v>13343000.000000002</v>
      </c>
      <c r="J2167" s="116">
        <f t="shared" ref="J2167:J2230" si="1866">G2167/3</f>
        <v>4043333.3333333335</v>
      </c>
      <c r="K2167" s="120">
        <f t="shared" ref="K2167" si="1867">G2435</f>
        <v>0</v>
      </c>
      <c r="L2167" s="120">
        <f t="shared" ref="L2167" si="1868">K2167-I2167</f>
        <v>-13343000.000000002</v>
      </c>
      <c r="M2167" s="120">
        <f>J2167*$AI$6/200</f>
        <v>505416.66666666674</v>
      </c>
      <c r="N2167" s="120">
        <f t="shared" si="1827"/>
        <v>-12837583.333333336</v>
      </c>
      <c r="O2167" s="120">
        <f t="shared" si="1822"/>
        <v>-47000</v>
      </c>
      <c r="P2167" s="154">
        <f t="shared" si="1821"/>
        <v>-3.8597355670526401E-3</v>
      </c>
      <c r="Q2167" s="154">
        <f t="shared" si="1828"/>
        <v>-2.2451001599752881E-3</v>
      </c>
      <c r="R2167" s="102">
        <v>1</v>
      </c>
    </row>
    <row r="2168" spans="1:18">
      <c r="A2168" s="102">
        <v>2167</v>
      </c>
      <c r="B2168" s="151" t="s">
        <v>1628</v>
      </c>
      <c r="C2168" s="150">
        <v>42963</v>
      </c>
      <c r="D2168" s="116">
        <v>12122000</v>
      </c>
      <c r="E2168" s="116">
        <v>12105000</v>
      </c>
      <c r="F2168" s="116">
        <v>12136000</v>
      </c>
      <c r="G2168" s="116">
        <v>12122000</v>
      </c>
      <c r="H2168" s="102"/>
      <c r="I2168" s="152">
        <v>0</v>
      </c>
      <c r="J2168" s="152">
        <v>0</v>
      </c>
      <c r="K2168" s="152">
        <v>0</v>
      </c>
      <c r="M2168" s="120">
        <f>J2168*$AI$6/200</f>
        <v>0</v>
      </c>
      <c r="N2168" s="120">
        <f t="shared" si="1827"/>
        <v>0</v>
      </c>
      <c r="O2168" s="120">
        <f t="shared" si="1822"/>
        <v>-8000</v>
      </c>
      <c r="P2168" s="154">
        <f t="shared" si="1821"/>
        <v>-6.5952184666117069E-4</v>
      </c>
      <c r="Q2168" s="154">
        <f t="shared" si="1828"/>
        <v>-5.6541822795290551E-3</v>
      </c>
    </row>
    <row r="2169" spans="1:18">
      <c r="A2169" s="102">
        <v>2168</v>
      </c>
      <c r="B2169" s="151" t="s">
        <v>1627</v>
      </c>
      <c r="C2169" s="150">
        <v>42964</v>
      </c>
      <c r="D2169" s="116">
        <v>12141000</v>
      </c>
      <c r="E2169" s="116">
        <v>12115000</v>
      </c>
      <c r="F2169" s="116">
        <v>12153000</v>
      </c>
      <c r="G2169" s="116">
        <v>12122000</v>
      </c>
      <c r="H2169" s="102"/>
      <c r="I2169" s="152">
        <v>0</v>
      </c>
      <c r="J2169" s="152">
        <v>0</v>
      </c>
      <c r="K2169" s="152">
        <v>0</v>
      </c>
      <c r="M2169" s="120">
        <f>J2169*$AI$6/200</f>
        <v>0</v>
      </c>
      <c r="N2169" s="120">
        <f t="shared" si="1827"/>
        <v>0</v>
      </c>
      <c r="O2169" s="120">
        <f t="shared" si="1822"/>
        <v>0</v>
      </c>
      <c r="P2169" s="154">
        <f t="shared" si="1821"/>
        <v>0</v>
      </c>
      <c r="Q2169" s="154">
        <f t="shared" si="1828"/>
        <v>-7.9531827719808643E-3</v>
      </c>
    </row>
    <row r="2170" spans="1:18">
      <c r="A2170" s="102">
        <v>2169</v>
      </c>
      <c r="B2170" s="151" t="s">
        <v>1626</v>
      </c>
      <c r="C2170" s="150">
        <v>42966</v>
      </c>
      <c r="D2170" s="116">
        <v>12108000</v>
      </c>
      <c r="E2170" s="116">
        <v>12068000</v>
      </c>
      <c r="F2170" s="116">
        <v>12119000</v>
      </c>
      <c r="G2170" s="116">
        <v>12088000</v>
      </c>
      <c r="H2170" s="102"/>
      <c r="I2170" s="152">
        <v>0</v>
      </c>
      <c r="J2170" s="152">
        <v>0</v>
      </c>
      <c r="K2170" s="152">
        <v>0</v>
      </c>
      <c r="M2170" s="120">
        <f>J2170*$AI$6/200</f>
        <v>0</v>
      </c>
      <c r="N2170" s="120">
        <f t="shared" si="1827"/>
        <v>0</v>
      </c>
      <c r="O2170" s="120">
        <f t="shared" si="1822"/>
        <v>-34000</v>
      </c>
      <c r="P2170" s="154">
        <f t="shared" si="1821"/>
        <v>-2.8048176868503546E-3</v>
      </c>
      <c r="Q2170" s="154">
        <f t="shared" si="1828"/>
        <v>-9.3035387749270965E-3</v>
      </c>
    </row>
    <row r="2171" spans="1:18">
      <c r="A2171" s="102">
        <v>2170</v>
      </c>
      <c r="B2171" s="151" t="s">
        <v>1625</v>
      </c>
      <c r="C2171" s="150">
        <v>42967</v>
      </c>
      <c r="D2171" s="116">
        <v>12089000</v>
      </c>
      <c r="E2171" s="116">
        <v>12061000</v>
      </c>
      <c r="F2171" s="116">
        <v>12098000</v>
      </c>
      <c r="G2171" s="116">
        <v>12073000</v>
      </c>
      <c r="H2171" s="102"/>
      <c r="I2171" s="153">
        <v>0</v>
      </c>
      <c r="J2171" s="153">
        <v>0</v>
      </c>
      <c r="K2171" s="153">
        <v>0</v>
      </c>
      <c r="M2171" s="120">
        <f>J2171*$AI$6/200</f>
        <v>0</v>
      </c>
      <c r="N2171" s="120">
        <f t="shared" si="1827"/>
        <v>0</v>
      </c>
      <c r="O2171" s="120">
        <f t="shared" si="1822"/>
        <v>-15000</v>
      </c>
      <c r="P2171" s="154">
        <f t="shared" si="1821"/>
        <v>-1.240900066181337E-3</v>
      </c>
      <c r="Q2171" s="154">
        <f t="shared" si="1828"/>
        <v>-1.1331927219000285E-2</v>
      </c>
    </row>
    <row r="2172" spans="1:18">
      <c r="A2172" s="102">
        <v>2171</v>
      </c>
      <c r="B2172" s="151" t="s">
        <v>1624</v>
      </c>
      <c r="C2172" s="150">
        <v>42968</v>
      </c>
      <c r="D2172" s="116">
        <v>12072000</v>
      </c>
      <c r="E2172" s="116">
        <v>12063000</v>
      </c>
      <c r="F2172" s="116">
        <v>12141000</v>
      </c>
      <c r="G2172" s="116">
        <v>12141000</v>
      </c>
      <c r="H2172" s="102"/>
      <c r="I2172" s="116">
        <f t="shared" ref="I2172:I2235" si="1869">G2172*1.1</f>
        <v>13355100.000000002</v>
      </c>
      <c r="J2172" s="116">
        <f t="shared" ref="J2172:J2235" si="1870">G2172/3</f>
        <v>4047000</v>
      </c>
      <c r="K2172" s="120">
        <f t="shared" ref="K2172" si="1871">G2440</f>
        <v>0</v>
      </c>
      <c r="L2172" s="120">
        <f t="shared" ref="L2172" si="1872">K2172-I2172</f>
        <v>-13355100.000000002</v>
      </c>
      <c r="M2172" s="120">
        <f>J2172*$AI$6/200</f>
        <v>505875</v>
      </c>
      <c r="N2172" s="120">
        <f t="shared" si="1827"/>
        <v>-12849225.000000002</v>
      </c>
      <c r="O2172" s="120">
        <f t="shared" si="1822"/>
        <v>68000</v>
      </c>
      <c r="P2172" s="154">
        <f t="shared" si="1821"/>
        <v>5.6324028824650046E-3</v>
      </c>
      <c r="Q2172" s="154">
        <f t="shared" si="1828"/>
        <v>-8.5649751667455018E-3</v>
      </c>
      <c r="R2172" s="102">
        <v>1</v>
      </c>
    </row>
    <row r="2173" spans="1:18">
      <c r="A2173" s="102">
        <v>2172</v>
      </c>
      <c r="B2173" s="151" t="s">
        <v>1623</v>
      </c>
      <c r="C2173" s="150">
        <v>42969</v>
      </c>
      <c r="D2173" s="116">
        <v>12136000</v>
      </c>
      <c r="E2173" s="116">
        <v>12097000</v>
      </c>
      <c r="F2173" s="116">
        <v>12136000</v>
      </c>
      <c r="G2173" s="116">
        <v>12107000</v>
      </c>
      <c r="H2173" s="102"/>
      <c r="I2173" s="152">
        <v>0</v>
      </c>
      <c r="J2173" s="152">
        <v>0</v>
      </c>
      <c r="K2173" s="152">
        <v>0</v>
      </c>
      <c r="M2173" s="120">
        <f>J2173*$AI$6/200</f>
        <v>0</v>
      </c>
      <c r="N2173" s="120">
        <f t="shared" si="1827"/>
        <v>0</v>
      </c>
      <c r="O2173" s="120">
        <f t="shared" si="1822"/>
        <v>-34000</v>
      </c>
      <c r="P2173" s="154">
        <f t="shared" si="1821"/>
        <v>-2.8004283007989459E-3</v>
      </c>
      <c r="Q2173" s="154">
        <f t="shared" si="1828"/>
        <v>9.2716328277214245E-4</v>
      </c>
    </row>
    <row r="2174" spans="1:18">
      <c r="A2174" s="102">
        <v>2173</v>
      </c>
      <c r="B2174" s="151" t="s">
        <v>1622</v>
      </c>
      <c r="C2174" s="150">
        <v>42970</v>
      </c>
      <c r="D2174" s="116">
        <v>12102000</v>
      </c>
      <c r="E2174" s="116">
        <v>12098000</v>
      </c>
      <c r="F2174" s="116">
        <v>12124000</v>
      </c>
      <c r="G2174" s="116">
        <v>12106000</v>
      </c>
      <c r="H2174" s="102"/>
      <c r="I2174" s="152">
        <v>0</v>
      </c>
      <c r="J2174" s="152">
        <v>0</v>
      </c>
      <c r="K2174" s="152">
        <v>0</v>
      </c>
      <c r="M2174" s="120">
        <f>J2174*$AI$6/200</f>
        <v>0</v>
      </c>
      <c r="N2174" s="120">
        <f t="shared" si="1827"/>
        <v>0</v>
      </c>
      <c r="O2174" s="120">
        <f t="shared" si="1822"/>
        <v>-1000</v>
      </c>
      <c r="P2174" s="154">
        <f t="shared" si="1821"/>
        <v>-8.2596844800528625E-5</v>
      </c>
      <c r="Q2174" s="154">
        <f t="shared" si="1828"/>
        <v>-1.2137431713656328E-3</v>
      </c>
    </row>
    <row r="2175" spans="1:18">
      <c r="A2175" s="102">
        <v>2174</v>
      </c>
      <c r="B2175" s="151" t="s">
        <v>1621</v>
      </c>
      <c r="C2175" s="150">
        <v>42971</v>
      </c>
      <c r="D2175" s="116">
        <v>12116000</v>
      </c>
      <c r="E2175" s="116">
        <v>12105000</v>
      </c>
      <c r="F2175" s="116">
        <v>12131000</v>
      </c>
      <c r="G2175" s="116">
        <v>12122000</v>
      </c>
      <c r="H2175" s="102"/>
      <c r="I2175" s="152">
        <v>0</v>
      </c>
      <c r="J2175" s="152">
        <v>0</v>
      </c>
      <c r="K2175" s="152">
        <v>0</v>
      </c>
      <c r="M2175" s="120">
        <f>J2175*$AI$6/200</f>
        <v>0</v>
      </c>
      <c r="N2175" s="120">
        <f t="shared" si="1827"/>
        <v>0</v>
      </c>
      <c r="O2175" s="120">
        <f t="shared" si="1822"/>
        <v>16000</v>
      </c>
      <c r="P2175" s="154">
        <f t="shared" si="1821"/>
        <v>1.321658681645465E-3</v>
      </c>
      <c r="Q2175" s="154">
        <f t="shared" si="1828"/>
        <v>-1.2963400161661615E-3</v>
      </c>
    </row>
    <row r="2176" spans="1:18">
      <c r="A2176" s="102">
        <v>2175</v>
      </c>
      <c r="B2176" s="151" t="s">
        <v>1620</v>
      </c>
      <c r="C2176" s="150">
        <v>42973</v>
      </c>
      <c r="D2176" s="116">
        <v>12125000</v>
      </c>
      <c r="E2176" s="116">
        <v>12125000</v>
      </c>
      <c r="F2176" s="116">
        <v>12174000</v>
      </c>
      <c r="G2176" s="116">
        <v>12173000</v>
      </c>
      <c r="H2176" s="102"/>
      <c r="I2176" s="153">
        <v>0</v>
      </c>
      <c r="J2176" s="153">
        <v>0</v>
      </c>
      <c r="K2176" s="153">
        <v>0</v>
      </c>
      <c r="M2176" s="120">
        <f>J2176*$AI$6/200</f>
        <v>0</v>
      </c>
      <c r="N2176" s="120">
        <f t="shared" si="1827"/>
        <v>0</v>
      </c>
      <c r="O2176" s="120">
        <f t="shared" si="1822"/>
        <v>51000</v>
      </c>
      <c r="P2176" s="154">
        <f t="shared" si="1821"/>
        <v>4.2072265302755324E-3</v>
      </c>
      <c r="Q2176" s="154">
        <f t="shared" si="1828"/>
        <v>2.8301363523296581E-3</v>
      </c>
    </row>
    <row r="2177" spans="1:18">
      <c r="A2177" s="102">
        <v>2176</v>
      </c>
      <c r="B2177" s="151" t="s">
        <v>1619</v>
      </c>
      <c r="C2177" s="150">
        <v>42974</v>
      </c>
      <c r="D2177" s="116">
        <v>12174000</v>
      </c>
      <c r="E2177" s="116">
        <v>12174000</v>
      </c>
      <c r="F2177" s="116">
        <v>12231000</v>
      </c>
      <c r="G2177" s="116">
        <v>12208000</v>
      </c>
      <c r="H2177" s="102"/>
      <c r="I2177" s="116">
        <f t="shared" ref="I2177:I2240" si="1873">G2177*1.1</f>
        <v>13428800.000000002</v>
      </c>
      <c r="J2177" s="116">
        <f t="shared" ref="J2177:J2240" si="1874">G2177/3</f>
        <v>4069333.3333333335</v>
      </c>
      <c r="K2177" s="120">
        <f t="shared" ref="K2177" si="1875">G2445</f>
        <v>0</v>
      </c>
      <c r="L2177" s="120">
        <f t="shared" ref="L2177" si="1876">K2177-I2177</f>
        <v>-13428800.000000002</v>
      </c>
      <c r="M2177" s="120">
        <f>J2177*$AI$6/200</f>
        <v>508666.66666666674</v>
      </c>
      <c r="N2177" s="120">
        <f t="shared" si="1827"/>
        <v>-12920133.333333336</v>
      </c>
      <c r="O2177" s="120">
        <f t="shared" si="1822"/>
        <v>35000</v>
      </c>
      <c r="P2177" s="154">
        <f t="shared" si="1821"/>
        <v>2.8752156411730881E-3</v>
      </c>
      <c r="Q2177" s="154">
        <f t="shared" si="1828"/>
        <v>8.2782629487865265E-3</v>
      </c>
      <c r="R2177" s="102">
        <v>1</v>
      </c>
    </row>
    <row r="2178" spans="1:18">
      <c r="A2178" s="102">
        <v>2177</v>
      </c>
      <c r="B2178" s="151" t="s">
        <v>1618</v>
      </c>
      <c r="C2178" s="150">
        <v>42975</v>
      </c>
      <c r="D2178" s="116">
        <v>12220000</v>
      </c>
      <c r="E2178" s="116">
        <v>12217000</v>
      </c>
      <c r="F2178" s="116">
        <v>12260000</v>
      </c>
      <c r="G2178" s="116">
        <v>12256000</v>
      </c>
      <c r="H2178" s="102"/>
      <c r="I2178" s="152">
        <v>0</v>
      </c>
      <c r="J2178" s="152">
        <v>0</v>
      </c>
      <c r="K2178" s="152">
        <v>0</v>
      </c>
      <c r="M2178" s="120">
        <f>J2178*$AI$6/200</f>
        <v>0</v>
      </c>
      <c r="N2178" s="120">
        <f t="shared" si="1827"/>
        <v>0</v>
      </c>
      <c r="O2178" s="120">
        <f t="shared" si="1822"/>
        <v>48000</v>
      </c>
      <c r="P2178" s="154">
        <f t="shared" si="1821"/>
        <v>3.9318479685452159E-3</v>
      </c>
      <c r="Q2178" s="154">
        <f t="shared" si="1828"/>
        <v>5.5210757074946109E-3</v>
      </c>
    </row>
    <row r="2179" spans="1:18">
      <c r="A2179" s="102">
        <v>2178</v>
      </c>
      <c r="B2179" s="151" t="s">
        <v>1617</v>
      </c>
      <c r="C2179" s="150">
        <v>42976</v>
      </c>
      <c r="D2179" s="116">
        <v>12265000</v>
      </c>
      <c r="E2179" s="116">
        <v>12259000</v>
      </c>
      <c r="F2179" s="116">
        <v>12324000</v>
      </c>
      <c r="G2179" s="116">
        <v>12266000</v>
      </c>
      <c r="H2179" s="102"/>
      <c r="I2179" s="152">
        <v>0</v>
      </c>
      <c r="J2179" s="152">
        <v>0</v>
      </c>
      <c r="K2179" s="152">
        <v>0</v>
      </c>
      <c r="M2179" s="120">
        <f>J2179*$AI$6/200</f>
        <v>0</v>
      </c>
      <c r="N2179" s="120">
        <f t="shared" si="1827"/>
        <v>0</v>
      </c>
      <c r="O2179" s="120">
        <f t="shared" si="1822"/>
        <v>10000</v>
      </c>
      <c r="P2179" s="154">
        <f t="shared" ref="P2179:P2242" si="1877">O2179/G2178</f>
        <v>8.159268929503916E-4</v>
      </c>
      <c r="Q2179" s="154">
        <f t="shared" si="1828"/>
        <v>1.2253351976838772E-2</v>
      </c>
    </row>
    <row r="2180" spans="1:18">
      <c r="A2180" s="102">
        <v>2179</v>
      </c>
      <c r="B2180" s="151" t="s">
        <v>1616</v>
      </c>
      <c r="C2180" s="150">
        <v>42977</v>
      </c>
      <c r="D2180" s="116">
        <v>12251000</v>
      </c>
      <c r="E2180" s="116">
        <v>12220000</v>
      </c>
      <c r="F2180" s="116">
        <v>12270000</v>
      </c>
      <c r="G2180" s="116">
        <v>12228000</v>
      </c>
      <c r="H2180" s="102"/>
      <c r="I2180" s="152">
        <v>0</v>
      </c>
      <c r="J2180" s="152">
        <v>0</v>
      </c>
      <c r="K2180" s="152">
        <v>0</v>
      </c>
      <c r="M2180" s="120">
        <f>J2180*$AI$6/200</f>
        <v>0</v>
      </c>
      <c r="N2180" s="120">
        <f t="shared" si="1827"/>
        <v>0</v>
      </c>
      <c r="O2180" s="120">
        <f t="shared" ref="O2180:O2243" si="1878">G2180-G2179</f>
        <v>-38000</v>
      </c>
      <c r="P2180" s="154">
        <f t="shared" si="1877"/>
        <v>-3.0979944562204466E-3</v>
      </c>
      <c r="Q2180" s="154">
        <f t="shared" si="1828"/>
        <v>1.3151875714589693E-2</v>
      </c>
    </row>
    <row r="2181" spans="1:18">
      <c r="A2181" s="102">
        <v>2180</v>
      </c>
      <c r="B2181" s="151" t="s">
        <v>1615</v>
      </c>
      <c r="C2181" s="150">
        <v>42978</v>
      </c>
      <c r="D2181" s="116">
        <v>12212000</v>
      </c>
      <c r="E2181" s="116">
        <v>12195000</v>
      </c>
      <c r="F2181" s="116">
        <v>12274000</v>
      </c>
      <c r="G2181" s="116">
        <v>12263000</v>
      </c>
      <c r="H2181" s="102"/>
      <c r="I2181" s="153">
        <v>0</v>
      </c>
      <c r="J2181" s="153">
        <v>0</v>
      </c>
      <c r="K2181" s="153">
        <v>0</v>
      </c>
      <c r="M2181" s="120">
        <f>J2181*$AI$6/200</f>
        <v>0</v>
      </c>
      <c r="N2181" s="120">
        <f t="shared" si="1827"/>
        <v>0</v>
      </c>
      <c r="O2181" s="120">
        <f t="shared" si="1878"/>
        <v>35000</v>
      </c>
      <c r="P2181" s="154">
        <f t="shared" si="1877"/>
        <v>2.8622832842656199E-3</v>
      </c>
      <c r="Q2181" s="154">
        <f t="shared" si="1828"/>
        <v>8.7322225767237811E-3</v>
      </c>
    </row>
    <row r="2182" spans="1:18">
      <c r="A2182" s="102">
        <v>2181</v>
      </c>
      <c r="B2182" s="151" t="s">
        <v>1614</v>
      </c>
      <c r="C2182" s="150">
        <v>42980</v>
      </c>
      <c r="D2182" s="116">
        <v>12349000</v>
      </c>
      <c r="E2182" s="116">
        <v>12339000</v>
      </c>
      <c r="F2182" s="116">
        <v>12568000</v>
      </c>
      <c r="G2182" s="116">
        <v>12531000</v>
      </c>
      <c r="H2182" s="102"/>
      <c r="I2182" s="116">
        <f t="shared" ref="I2182:I2245" si="1879">G2182*1.1</f>
        <v>13784100.000000002</v>
      </c>
      <c r="J2182" s="116">
        <f t="shared" ref="J2182:J2245" si="1880">G2182/3</f>
        <v>4177000</v>
      </c>
      <c r="K2182" s="120">
        <f t="shared" ref="K2182" si="1881">G2450</f>
        <v>0</v>
      </c>
      <c r="L2182" s="120">
        <f t="shared" ref="L2182" si="1882">K2182-I2182</f>
        <v>-13784100.000000002</v>
      </c>
      <c r="M2182" s="120">
        <f>J2182*$AI$6/200</f>
        <v>522125</v>
      </c>
      <c r="N2182" s="120">
        <f t="shared" si="1827"/>
        <v>-13261975.000000002</v>
      </c>
      <c r="O2182" s="120">
        <f t="shared" si="1878"/>
        <v>268000</v>
      </c>
      <c r="P2182" s="154">
        <f t="shared" si="1877"/>
        <v>2.1854358639810813E-2</v>
      </c>
      <c r="Q2182" s="154">
        <f t="shared" si="1828"/>
        <v>7.3872793307138687E-3</v>
      </c>
      <c r="R2182" s="102">
        <v>1</v>
      </c>
    </row>
    <row r="2183" spans="1:18">
      <c r="A2183" s="102">
        <v>2182</v>
      </c>
      <c r="B2183" s="151" t="s">
        <v>1613</v>
      </c>
      <c r="C2183" s="150">
        <v>42981</v>
      </c>
      <c r="D2183" s="116">
        <v>12547000</v>
      </c>
      <c r="E2183" s="116">
        <v>12532000</v>
      </c>
      <c r="F2183" s="116">
        <v>12761000</v>
      </c>
      <c r="G2183" s="116">
        <v>12749000</v>
      </c>
      <c r="H2183" s="102"/>
      <c r="I2183" s="152">
        <v>0</v>
      </c>
      <c r="J2183" s="152">
        <v>0</v>
      </c>
      <c r="K2183" s="152">
        <v>0</v>
      </c>
      <c r="M2183" s="120">
        <f>J2183*$AI$6/200</f>
        <v>0</v>
      </c>
      <c r="N2183" s="120">
        <f t="shared" si="1827"/>
        <v>0</v>
      </c>
      <c r="O2183" s="120">
        <f t="shared" si="1878"/>
        <v>218000</v>
      </c>
      <c r="P2183" s="154">
        <f t="shared" si="1877"/>
        <v>1.7396855797621898E-2</v>
      </c>
      <c r="Q2183" s="154">
        <f t="shared" si="1828"/>
        <v>2.6366422329351595E-2</v>
      </c>
    </row>
    <row r="2184" spans="1:18">
      <c r="A2184" s="102">
        <v>2183</v>
      </c>
      <c r="B2184" s="151" t="s">
        <v>1612</v>
      </c>
      <c r="C2184" s="150">
        <v>42982</v>
      </c>
      <c r="D2184" s="116">
        <v>12784000</v>
      </c>
      <c r="E2184" s="116">
        <v>12554000</v>
      </c>
      <c r="F2184" s="116">
        <v>12784000</v>
      </c>
      <c r="G2184" s="116">
        <v>12559000</v>
      </c>
      <c r="H2184" s="102"/>
      <c r="I2184" s="152">
        <v>0</v>
      </c>
      <c r="J2184" s="152">
        <v>0</v>
      </c>
      <c r="K2184" s="152">
        <v>0</v>
      </c>
      <c r="M2184" s="120">
        <f>J2184*$AI$6/200</f>
        <v>0</v>
      </c>
      <c r="N2184" s="120">
        <f t="shared" ref="N2184:N2247" si="1883">L2184+M2184</f>
        <v>0</v>
      </c>
      <c r="O2184" s="120">
        <f t="shared" si="1878"/>
        <v>-190000</v>
      </c>
      <c r="P2184" s="154">
        <f t="shared" si="1877"/>
        <v>-1.4903129657228018E-2</v>
      </c>
      <c r="Q2184" s="154">
        <f t="shared" ref="Q2184:Q2247" si="1884">SUM(P2179:P2183)</f>
        <v>3.9831430158428272E-2</v>
      </c>
    </row>
    <row r="2185" spans="1:18">
      <c r="A2185" s="102">
        <v>2184</v>
      </c>
      <c r="B2185" s="151" t="s">
        <v>1611</v>
      </c>
      <c r="C2185" s="150">
        <v>42983</v>
      </c>
      <c r="D2185" s="116">
        <v>12564000</v>
      </c>
      <c r="E2185" s="116">
        <v>12515000</v>
      </c>
      <c r="F2185" s="116">
        <v>12589000</v>
      </c>
      <c r="G2185" s="116">
        <v>12579000</v>
      </c>
      <c r="H2185" s="102"/>
      <c r="I2185" s="152">
        <v>0</v>
      </c>
      <c r="J2185" s="152">
        <v>0</v>
      </c>
      <c r="K2185" s="152">
        <v>0</v>
      </c>
      <c r="M2185" s="120">
        <f>J2185*$AI$6/200</f>
        <v>0</v>
      </c>
      <c r="N2185" s="120">
        <f t="shared" si="1883"/>
        <v>0</v>
      </c>
      <c r="O2185" s="120">
        <f t="shared" si="1878"/>
        <v>20000</v>
      </c>
      <c r="P2185" s="154">
        <f t="shared" si="1877"/>
        <v>1.5924834779839159E-3</v>
      </c>
      <c r="Q2185" s="154">
        <f t="shared" si="1884"/>
        <v>2.4112373608249867E-2</v>
      </c>
    </row>
    <row r="2186" spans="1:18">
      <c r="A2186" s="102">
        <v>2185</v>
      </c>
      <c r="B2186" s="151" t="s">
        <v>1610</v>
      </c>
      <c r="C2186" s="150">
        <v>42984</v>
      </c>
      <c r="D2186" s="116">
        <v>12576000</v>
      </c>
      <c r="E2186" s="116">
        <v>12556000</v>
      </c>
      <c r="F2186" s="116">
        <v>12710000</v>
      </c>
      <c r="G2186" s="116">
        <v>12660000</v>
      </c>
      <c r="H2186" s="102"/>
      <c r="I2186" s="153">
        <v>0</v>
      </c>
      <c r="J2186" s="153">
        <v>0</v>
      </c>
      <c r="K2186" s="153">
        <v>0</v>
      </c>
      <c r="M2186" s="120">
        <f>J2186*$AI$6/200</f>
        <v>0</v>
      </c>
      <c r="N2186" s="120">
        <f t="shared" si="1883"/>
        <v>0</v>
      </c>
      <c r="O2186" s="120">
        <f t="shared" si="1878"/>
        <v>81000</v>
      </c>
      <c r="P2186" s="154">
        <f t="shared" si="1877"/>
        <v>6.4393036012401622E-3</v>
      </c>
      <c r="Q2186" s="154">
        <f t="shared" si="1884"/>
        <v>2.8802851542454225E-2</v>
      </c>
    </row>
    <row r="2187" spans="1:18">
      <c r="A2187" s="102">
        <v>2186</v>
      </c>
      <c r="B2187" s="151" t="s">
        <v>1609</v>
      </c>
      <c r="C2187" s="150">
        <v>42985</v>
      </c>
      <c r="D2187" s="116">
        <v>12650000</v>
      </c>
      <c r="E2187" s="116">
        <v>12650000</v>
      </c>
      <c r="F2187" s="116">
        <v>12738000</v>
      </c>
      <c r="G2187" s="116">
        <v>12728000</v>
      </c>
      <c r="H2187" s="102"/>
      <c r="I2187" s="116">
        <f t="shared" ref="I2187:I2250" si="1885">G2187*1.1</f>
        <v>14000800.000000002</v>
      </c>
      <c r="J2187" s="116">
        <f t="shared" ref="J2187:J2250" si="1886">G2187/3</f>
        <v>4242666.666666667</v>
      </c>
      <c r="K2187" s="120">
        <f t="shared" ref="K2187" si="1887">G2455</f>
        <v>0</v>
      </c>
      <c r="L2187" s="120">
        <f t="shared" ref="L2187" si="1888">K2187-I2187</f>
        <v>-14000800.000000002</v>
      </c>
      <c r="M2187" s="120">
        <f>J2187*$AI$6/200</f>
        <v>530333.33333333337</v>
      </c>
      <c r="N2187" s="120">
        <f t="shared" si="1883"/>
        <v>-13470466.666666668</v>
      </c>
      <c r="O2187" s="120">
        <f t="shared" si="1878"/>
        <v>68000</v>
      </c>
      <c r="P2187" s="154">
        <f t="shared" si="1877"/>
        <v>5.371248025276461E-3</v>
      </c>
      <c r="Q2187" s="154">
        <f t="shared" si="1884"/>
        <v>3.2379871859428769E-2</v>
      </c>
      <c r="R2187" s="102">
        <v>1</v>
      </c>
    </row>
    <row r="2188" spans="1:18">
      <c r="A2188" s="102">
        <v>2187</v>
      </c>
      <c r="B2188" s="151" t="s">
        <v>1608</v>
      </c>
      <c r="C2188" s="150">
        <v>42987</v>
      </c>
      <c r="D2188" s="116">
        <v>12738000</v>
      </c>
      <c r="E2188" s="116">
        <v>12725000</v>
      </c>
      <c r="F2188" s="116">
        <v>12758000</v>
      </c>
      <c r="G2188" s="116">
        <v>12744000</v>
      </c>
      <c r="H2188" s="102"/>
      <c r="I2188" s="152">
        <v>0</v>
      </c>
      <c r="J2188" s="152">
        <v>0</v>
      </c>
      <c r="K2188" s="152">
        <v>0</v>
      </c>
      <c r="M2188" s="120">
        <f>J2188*$AI$6/200</f>
        <v>0</v>
      </c>
      <c r="N2188" s="120">
        <f t="shared" si="1883"/>
        <v>0</v>
      </c>
      <c r="O2188" s="120">
        <f t="shared" si="1878"/>
        <v>16000</v>
      </c>
      <c r="P2188" s="154">
        <f t="shared" si="1877"/>
        <v>1.257071024512885E-3</v>
      </c>
      <c r="Q2188" s="154">
        <f t="shared" si="1884"/>
        <v>1.589676124489442E-2</v>
      </c>
    </row>
    <row r="2189" spans="1:18">
      <c r="A2189" s="102">
        <v>2188</v>
      </c>
      <c r="B2189" s="151" t="s">
        <v>1607</v>
      </c>
      <c r="C2189" s="150">
        <v>42988</v>
      </c>
      <c r="D2189" s="116">
        <v>12743000</v>
      </c>
      <c r="E2189" s="116">
        <v>12667000</v>
      </c>
      <c r="F2189" s="116">
        <v>12743000</v>
      </c>
      <c r="G2189" s="116">
        <v>12682000</v>
      </c>
      <c r="H2189" s="102"/>
      <c r="I2189" s="152">
        <v>0</v>
      </c>
      <c r="J2189" s="152">
        <v>0</v>
      </c>
      <c r="K2189" s="152">
        <v>0</v>
      </c>
      <c r="M2189" s="120">
        <f>J2189*$AI$6/200</f>
        <v>0</v>
      </c>
      <c r="N2189" s="120">
        <f t="shared" si="1883"/>
        <v>0</v>
      </c>
      <c r="O2189" s="120">
        <f t="shared" si="1878"/>
        <v>-62000</v>
      </c>
      <c r="P2189" s="154">
        <f t="shared" si="1877"/>
        <v>-4.8650345260514748E-3</v>
      </c>
      <c r="Q2189" s="154">
        <f t="shared" si="1884"/>
        <v>-2.4302352821459292E-4</v>
      </c>
    </row>
    <row r="2190" spans="1:18">
      <c r="A2190" s="102">
        <v>2189</v>
      </c>
      <c r="B2190" s="151" t="s">
        <v>1606</v>
      </c>
      <c r="C2190" s="150">
        <v>42989</v>
      </c>
      <c r="D2190" s="116">
        <v>12662000</v>
      </c>
      <c r="E2190" s="116">
        <v>12562000</v>
      </c>
      <c r="F2190" s="116">
        <v>12662000</v>
      </c>
      <c r="G2190" s="116">
        <v>12572000</v>
      </c>
      <c r="H2190" s="102"/>
      <c r="I2190" s="152">
        <v>0</v>
      </c>
      <c r="J2190" s="152">
        <v>0</v>
      </c>
      <c r="K2190" s="152">
        <v>0</v>
      </c>
      <c r="M2190" s="120">
        <f>J2190*$AI$6/200</f>
        <v>0</v>
      </c>
      <c r="N2190" s="120">
        <f t="shared" si="1883"/>
        <v>0</v>
      </c>
      <c r="O2190" s="120">
        <f t="shared" si="1878"/>
        <v>-110000</v>
      </c>
      <c r="P2190" s="154">
        <f t="shared" si="1877"/>
        <v>-8.6737107711717387E-3</v>
      </c>
      <c r="Q2190" s="154">
        <f t="shared" si="1884"/>
        <v>9.7950716029619467E-3</v>
      </c>
    </row>
    <row r="2191" spans="1:18">
      <c r="A2191" s="102">
        <v>2190</v>
      </c>
      <c r="B2191" s="151" t="s">
        <v>1605</v>
      </c>
      <c r="C2191" s="150">
        <v>42990</v>
      </c>
      <c r="D2191" s="116">
        <v>12548000</v>
      </c>
      <c r="E2191" s="116">
        <v>12548000</v>
      </c>
      <c r="F2191" s="116">
        <v>12655000</v>
      </c>
      <c r="G2191" s="116">
        <v>12628000</v>
      </c>
      <c r="H2191" s="102"/>
      <c r="I2191" s="153">
        <v>0</v>
      </c>
      <c r="J2191" s="153">
        <v>0</v>
      </c>
      <c r="K2191" s="153">
        <v>0</v>
      </c>
      <c r="M2191" s="120">
        <f>J2191*$AI$6/200</f>
        <v>0</v>
      </c>
      <c r="N2191" s="120">
        <f t="shared" si="1883"/>
        <v>0</v>
      </c>
      <c r="O2191" s="120">
        <f t="shared" si="1878"/>
        <v>56000</v>
      </c>
      <c r="P2191" s="154">
        <f t="shared" si="1877"/>
        <v>4.4543429844097994E-3</v>
      </c>
      <c r="Q2191" s="154">
        <f t="shared" si="1884"/>
        <v>-4.7112264619370708E-4</v>
      </c>
    </row>
    <row r="2192" spans="1:18">
      <c r="A2192" s="102">
        <v>2191</v>
      </c>
      <c r="B2192" s="151" t="s">
        <v>1604</v>
      </c>
      <c r="C2192" s="150">
        <v>42991</v>
      </c>
      <c r="D2192" s="116">
        <v>12699000</v>
      </c>
      <c r="E2192" s="116">
        <v>12592000</v>
      </c>
      <c r="F2192" s="116">
        <v>12753000</v>
      </c>
      <c r="G2192" s="116">
        <v>12594000</v>
      </c>
      <c r="H2192" s="102"/>
      <c r="I2192" s="116">
        <f t="shared" ref="I2192:I2223" si="1889">G2192*1.1</f>
        <v>13853400.000000002</v>
      </c>
      <c r="J2192" s="116">
        <f t="shared" ref="J2192:J2223" si="1890">G2192/3</f>
        <v>4198000</v>
      </c>
      <c r="K2192" s="120">
        <f t="shared" ref="K2192" si="1891">G2460</f>
        <v>0</v>
      </c>
      <c r="L2192" s="120">
        <f t="shared" ref="L2192" si="1892">K2192-I2192</f>
        <v>-13853400.000000002</v>
      </c>
      <c r="M2192" s="120">
        <f>J2192*$AI$6/200</f>
        <v>524750</v>
      </c>
      <c r="N2192" s="120">
        <f t="shared" si="1883"/>
        <v>-13328650.000000002</v>
      </c>
      <c r="O2192" s="120">
        <f t="shared" si="1878"/>
        <v>-34000</v>
      </c>
      <c r="P2192" s="154">
        <f t="shared" si="1877"/>
        <v>-2.6924295216978144E-3</v>
      </c>
      <c r="Q2192" s="154">
        <f t="shared" si="1884"/>
        <v>-2.4560832630240682E-3</v>
      </c>
      <c r="R2192" s="102">
        <v>1</v>
      </c>
    </row>
    <row r="2193" spans="1:18">
      <c r="A2193" s="102">
        <v>2192</v>
      </c>
      <c r="B2193" s="151" t="s">
        <v>1603</v>
      </c>
      <c r="C2193" s="150">
        <v>42992</v>
      </c>
      <c r="D2193" s="116">
        <v>12575000</v>
      </c>
      <c r="E2193" s="116">
        <v>12537000</v>
      </c>
      <c r="F2193" s="116">
        <v>12599000</v>
      </c>
      <c r="G2193" s="116">
        <v>12542000</v>
      </c>
      <c r="H2193" s="102"/>
      <c r="I2193" s="152">
        <v>0</v>
      </c>
      <c r="J2193" s="152">
        <v>0</v>
      </c>
      <c r="K2193" s="152">
        <v>0</v>
      </c>
      <c r="M2193" s="120">
        <f>J2193*$AI$6/200</f>
        <v>0</v>
      </c>
      <c r="N2193" s="120">
        <f t="shared" si="1883"/>
        <v>0</v>
      </c>
      <c r="O2193" s="120">
        <f t="shared" si="1878"/>
        <v>-52000</v>
      </c>
      <c r="P2193" s="154">
        <f t="shared" si="1877"/>
        <v>-4.1289502937906942E-3</v>
      </c>
      <c r="Q2193" s="154">
        <f t="shared" si="1884"/>
        <v>-1.0519760809998344E-2</v>
      </c>
    </row>
    <row r="2194" spans="1:18">
      <c r="A2194" s="102">
        <v>2193</v>
      </c>
      <c r="B2194" s="151" t="s">
        <v>1602</v>
      </c>
      <c r="C2194" s="150">
        <v>42994</v>
      </c>
      <c r="D2194" s="116">
        <v>12537000</v>
      </c>
      <c r="E2194" s="116">
        <v>12469000</v>
      </c>
      <c r="F2194" s="116">
        <v>12540000</v>
      </c>
      <c r="G2194" s="116">
        <v>12479000</v>
      </c>
      <c r="H2194" s="102"/>
      <c r="I2194" s="152">
        <v>0</v>
      </c>
      <c r="J2194" s="152">
        <v>0</v>
      </c>
      <c r="K2194" s="152">
        <v>0</v>
      </c>
      <c r="M2194" s="120">
        <f>J2194*$AI$6/200</f>
        <v>0</v>
      </c>
      <c r="N2194" s="120">
        <f t="shared" si="1883"/>
        <v>0</v>
      </c>
      <c r="O2194" s="120">
        <f t="shared" si="1878"/>
        <v>-63000</v>
      </c>
      <c r="P2194" s="154">
        <f t="shared" si="1877"/>
        <v>-5.0231223090416201E-3</v>
      </c>
      <c r="Q2194" s="154">
        <f t="shared" si="1884"/>
        <v>-1.5905782128301921E-2</v>
      </c>
    </row>
    <row r="2195" spans="1:18">
      <c r="A2195" s="102">
        <v>2194</v>
      </c>
      <c r="B2195" s="151" t="s">
        <v>1601</v>
      </c>
      <c r="C2195" s="150">
        <v>42995</v>
      </c>
      <c r="D2195" s="116">
        <v>12473000</v>
      </c>
      <c r="E2195" s="116">
        <v>12432000</v>
      </c>
      <c r="F2195" s="116">
        <v>12514000</v>
      </c>
      <c r="G2195" s="116">
        <v>12443000</v>
      </c>
      <c r="H2195" s="102"/>
      <c r="I2195" s="152">
        <v>0</v>
      </c>
      <c r="J2195" s="152">
        <v>0</v>
      </c>
      <c r="K2195" s="152">
        <v>0</v>
      </c>
      <c r="M2195" s="120">
        <f>J2195*$AI$6/200</f>
        <v>0</v>
      </c>
      <c r="N2195" s="120">
        <f t="shared" si="1883"/>
        <v>0</v>
      </c>
      <c r="O2195" s="120">
        <f t="shared" si="1878"/>
        <v>-36000</v>
      </c>
      <c r="P2195" s="154">
        <f t="shared" si="1877"/>
        <v>-2.8848465421908807E-3</v>
      </c>
      <c r="Q2195" s="154">
        <f t="shared" si="1884"/>
        <v>-1.6063869911292068E-2</v>
      </c>
    </row>
    <row r="2196" spans="1:18">
      <c r="A2196" s="102">
        <v>2195</v>
      </c>
      <c r="B2196" s="151" t="s">
        <v>1600</v>
      </c>
      <c r="C2196" s="150">
        <v>42996</v>
      </c>
      <c r="D2196" s="116">
        <v>12438000</v>
      </c>
      <c r="E2196" s="116">
        <v>12392000</v>
      </c>
      <c r="F2196" s="116">
        <v>12438000</v>
      </c>
      <c r="G2196" s="116">
        <v>12412000</v>
      </c>
      <c r="H2196" s="102"/>
      <c r="I2196" s="153">
        <v>0</v>
      </c>
      <c r="J2196" s="153">
        <v>0</v>
      </c>
      <c r="K2196" s="153">
        <v>0</v>
      </c>
      <c r="M2196" s="120">
        <f>J2196*$AI$6/200</f>
        <v>0</v>
      </c>
      <c r="N2196" s="120">
        <f t="shared" si="1883"/>
        <v>0</v>
      </c>
      <c r="O2196" s="120">
        <f t="shared" si="1878"/>
        <v>-31000</v>
      </c>
      <c r="P2196" s="154">
        <f t="shared" si="1877"/>
        <v>-2.4913606043558629E-3</v>
      </c>
      <c r="Q2196" s="154">
        <f t="shared" si="1884"/>
        <v>-1.027500568231121E-2</v>
      </c>
    </row>
    <row r="2197" spans="1:18">
      <c r="A2197" s="102">
        <v>2196</v>
      </c>
      <c r="B2197" s="151" t="s">
        <v>1599</v>
      </c>
      <c r="C2197" s="150">
        <v>42997</v>
      </c>
      <c r="D2197" s="116">
        <v>12420000</v>
      </c>
      <c r="E2197" s="116">
        <v>12420000</v>
      </c>
      <c r="F2197" s="116">
        <v>12475000</v>
      </c>
      <c r="G2197" s="116">
        <v>12425000</v>
      </c>
      <c r="H2197" s="102"/>
      <c r="I2197" s="116">
        <f t="shared" ref="I2197:I2228" si="1893">G2197*1.1</f>
        <v>13667500.000000002</v>
      </c>
      <c r="J2197" s="116">
        <f t="shared" ref="J2197:J2228" si="1894">G2197/3</f>
        <v>4141666.6666666665</v>
      </c>
      <c r="K2197" s="120">
        <f t="shared" ref="K2197" si="1895">G2465</f>
        <v>0</v>
      </c>
      <c r="L2197" s="120">
        <f t="shared" ref="L2197" si="1896">K2197-I2197</f>
        <v>-13667500.000000002</v>
      </c>
      <c r="M2197" s="120">
        <f>J2197*$AI$6/200</f>
        <v>517708.33333333326</v>
      </c>
      <c r="N2197" s="120">
        <f t="shared" si="1883"/>
        <v>-13149791.666666668</v>
      </c>
      <c r="O2197" s="120">
        <f t="shared" si="1878"/>
        <v>13000</v>
      </c>
      <c r="P2197" s="154">
        <f t="shared" si="1877"/>
        <v>1.0473735095069287E-3</v>
      </c>
      <c r="Q2197" s="154">
        <f t="shared" si="1884"/>
        <v>-1.7220709271076873E-2</v>
      </c>
      <c r="R2197" s="102">
        <v>1</v>
      </c>
    </row>
    <row r="2198" spans="1:18">
      <c r="A2198" s="102">
        <v>2197</v>
      </c>
      <c r="B2198" s="151" t="s">
        <v>1598</v>
      </c>
      <c r="C2198" s="150">
        <v>42998</v>
      </c>
      <c r="D2198" s="116">
        <v>12456000</v>
      </c>
      <c r="E2198" s="116">
        <v>12445000</v>
      </c>
      <c r="F2198" s="116">
        <v>12488000</v>
      </c>
      <c r="G2198" s="116">
        <v>12461000</v>
      </c>
      <c r="H2198" s="102"/>
      <c r="I2198" s="152">
        <v>0</v>
      </c>
      <c r="J2198" s="152">
        <v>0</v>
      </c>
      <c r="K2198" s="152">
        <v>0</v>
      </c>
      <c r="M2198" s="120">
        <f>J2198*$AI$6/200</f>
        <v>0</v>
      </c>
      <c r="N2198" s="120">
        <f t="shared" si="1883"/>
        <v>0</v>
      </c>
      <c r="O2198" s="120">
        <f t="shared" si="1878"/>
        <v>36000</v>
      </c>
      <c r="P2198" s="154">
        <f t="shared" si="1877"/>
        <v>2.8973843058350099E-3</v>
      </c>
      <c r="Q2198" s="154">
        <f t="shared" si="1884"/>
        <v>-1.3480906239872128E-2</v>
      </c>
    </row>
    <row r="2199" spans="1:18">
      <c r="A2199" s="102">
        <v>2198</v>
      </c>
      <c r="B2199" s="151" t="s">
        <v>1597</v>
      </c>
      <c r="C2199" s="150">
        <v>42999</v>
      </c>
      <c r="D2199" s="116">
        <v>12403000</v>
      </c>
      <c r="E2199" s="116">
        <v>12326000</v>
      </c>
      <c r="F2199" s="116">
        <v>12403000</v>
      </c>
      <c r="G2199" s="116">
        <v>12361000</v>
      </c>
      <c r="H2199" s="102"/>
      <c r="I2199" s="152">
        <v>0</v>
      </c>
      <c r="J2199" s="152">
        <v>0</v>
      </c>
      <c r="K2199" s="152">
        <v>0</v>
      </c>
      <c r="M2199" s="120">
        <f>J2199*$AI$6/200</f>
        <v>0</v>
      </c>
      <c r="N2199" s="120">
        <f t="shared" si="1883"/>
        <v>0</v>
      </c>
      <c r="O2199" s="120">
        <f t="shared" si="1878"/>
        <v>-100000</v>
      </c>
      <c r="P2199" s="154">
        <f t="shared" si="1877"/>
        <v>-8.0250381189310646E-3</v>
      </c>
      <c r="Q2199" s="154">
        <f t="shared" si="1884"/>
        <v>-6.4545716402464263E-3</v>
      </c>
    </row>
    <row r="2200" spans="1:18">
      <c r="A2200" s="102">
        <v>2199</v>
      </c>
      <c r="B2200" s="151" t="s">
        <v>1596</v>
      </c>
      <c r="C2200" s="150">
        <v>43001</v>
      </c>
      <c r="D2200" s="116">
        <v>12356000</v>
      </c>
      <c r="E2200" s="116">
        <v>12356000</v>
      </c>
      <c r="F2200" s="116">
        <v>12405000</v>
      </c>
      <c r="G2200" s="116">
        <v>12377000</v>
      </c>
      <c r="H2200" s="102"/>
      <c r="I2200" s="152">
        <v>0</v>
      </c>
      <c r="J2200" s="152">
        <v>0</v>
      </c>
      <c r="K2200" s="152">
        <v>0</v>
      </c>
      <c r="M2200" s="120">
        <f>J2200*$AI$6/200</f>
        <v>0</v>
      </c>
      <c r="N2200" s="120">
        <f t="shared" si="1883"/>
        <v>0</v>
      </c>
      <c r="O2200" s="120">
        <f t="shared" si="1878"/>
        <v>16000</v>
      </c>
      <c r="P2200" s="154">
        <f t="shared" si="1877"/>
        <v>1.2943936574710785E-3</v>
      </c>
      <c r="Q2200" s="154">
        <f t="shared" si="1884"/>
        <v>-9.4564874501358691E-3</v>
      </c>
    </row>
    <row r="2201" spans="1:18">
      <c r="A2201" s="102">
        <v>2200</v>
      </c>
      <c r="B2201" s="151" t="s">
        <v>1595</v>
      </c>
      <c r="C2201" s="150">
        <v>43002</v>
      </c>
      <c r="D2201" s="116">
        <v>12380000</v>
      </c>
      <c r="E2201" s="116">
        <v>12379000</v>
      </c>
      <c r="F2201" s="116">
        <v>12423000</v>
      </c>
      <c r="G2201" s="116">
        <v>12413000</v>
      </c>
      <c r="H2201" s="102"/>
      <c r="I2201" s="153">
        <v>0</v>
      </c>
      <c r="J2201" s="153">
        <v>0</v>
      </c>
      <c r="K2201" s="153">
        <v>0</v>
      </c>
      <c r="M2201" s="120">
        <f>J2201*$AI$6/200</f>
        <v>0</v>
      </c>
      <c r="N2201" s="120">
        <f t="shared" si="1883"/>
        <v>0</v>
      </c>
      <c r="O2201" s="120">
        <f t="shared" si="1878"/>
        <v>36000</v>
      </c>
      <c r="P2201" s="154">
        <f t="shared" si="1877"/>
        <v>2.9086208289569363E-3</v>
      </c>
      <c r="Q2201" s="154">
        <f t="shared" si="1884"/>
        <v>-5.2772472504739095E-3</v>
      </c>
    </row>
    <row r="2202" spans="1:18">
      <c r="A2202" s="102">
        <v>2201</v>
      </c>
      <c r="B2202" s="151" t="s">
        <v>1594</v>
      </c>
      <c r="C2202" s="150">
        <v>43003</v>
      </c>
      <c r="D2202" s="116">
        <v>12395000</v>
      </c>
      <c r="E2202" s="116">
        <v>12385000</v>
      </c>
      <c r="F2202" s="116">
        <v>12494000</v>
      </c>
      <c r="G2202" s="116">
        <v>12484000</v>
      </c>
      <c r="H2202" s="102"/>
      <c r="I2202" s="116">
        <f t="shared" ref="I2202:I2233" si="1897">G2202*1.1</f>
        <v>13732400.000000002</v>
      </c>
      <c r="J2202" s="116">
        <f t="shared" ref="J2202:J2233" si="1898">G2202/3</f>
        <v>4161333.3333333335</v>
      </c>
      <c r="K2202" s="120">
        <f t="shared" ref="K2202" si="1899">G2470</f>
        <v>0</v>
      </c>
      <c r="L2202" s="120">
        <f t="shared" ref="L2202" si="1900">K2202-I2202</f>
        <v>-13732400.000000002</v>
      </c>
      <c r="M2202" s="120">
        <f>J2202*$AI$6/200</f>
        <v>520166.66666666674</v>
      </c>
      <c r="N2202" s="120">
        <f t="shared" si="1883"/>
        <v>-13212233.333333336</v>
      </c>
      <c r="O2202" s="120">
        <f t="shared" si="1878"/>
        <v>71000</v>
      </c>
      <c r="P2202" s="154">
        <f t="shared" si="1877"/>
        <v>5.7198098767421253E-3</v>
      </c>
      <c r="Q2202" s="154">
        <f t="shared" si="1884"/>
        <v>1.2273418283888834E-4</v>
      </c>
      <c r="R2202" s="102">
        <v>1</v>
      </c>
    </row>
    <row r="2203" spans="1:18">
      <c r="A2203" s="102">
        <v>2202</v>
      </c>
      <c r="B2203" s="151" t="s">
        <v>1593</v>
      </c>
      <c r="C2203" s="150">
        <v>43004</v>
      </c>
      <c r="D2203" s="116">
        <v>12471000</v>
      </c>
      <c r="E2203" s="116">
        <v>12419000</v>
      </c>
      <c r="F2203" s="116">
        <v>12489000</v>
      </c>
      <c r="G2203" s="116">
        <v>12449000</v>
      </c>
      <c r="H2203" s="102"/>
      <c r="I2203" s="152">
        <v>0</v>
      </c>
      <c r="J2203" s="152">
        <v>0</v>
      </c>
      <c r="K2203" s="152">
        <v>0</v>
      </c>
      <c r="M2203" s="120">
        <f>J2203*$AI$6/200</f>
        <v>0</v>
      </c>
      <c r="N2203" s="120">
        <f t="shared" si="1883"/>
        <v>0</v>
      </c>
      <c r="O2203" s="120">
        <f t="shared" si="1878"/>
        <v>-35000</v>
      </c>
      <c r="P2203" s="154">
        <f t="shared" si="1877"/>
        <v>-2.8035885933995514E-3</v>
      </c>
      <c r="Q2203" s="154">
        <f t="shared" si="1884"/>
        <v>4.7951705500740849E-3</v>
      </c>
    </row>
    <row r="2204" spans="1:18">
      <c r="A2204" s="102">
        <v>2203</v>
      </c>
      <c r="B2204" s="151" t="s">
        <v>1592</v>
      </c>
      <c r="C2204" s="150">
        <v>43005</v>
      </c>
      <c r="D2204" s="116">
        <v>12437000</v>
      </c>
      <c r="E2204" s="116">
        <v>12419000</v>
      </c>
      <c r="F2204" s="116">
        <v>12471000</v>
      </c>
      <c r="G2204" s="116">
        <v>12461000</v>
      </c>
      <c r="H2204" s="102"/>
      <c r="I2204" s="152">
        <v>0</v>
      </c>
      <c r="J2204" s="152">
        <v>0</v>
      </c>
      <c r="K2204" s="152">
        <v>0</v>
      </c>
      <c r="M2204" s="120">
        <f>J2204*$AI$6/200</f>
        <v>0</v>
      </c>
      <c r="N2204" s="120">
        <f t="shared" si="1883"/>
        <v>0</v>
      </c>
      <c r="O2204" s="120">
        <f t="shared" si="1878"/>
        <v>12000</v>
      </c>
      <c r="P2204" s="154">
        <f t="shared" si="1877"/>
        <v>9.6393284601172782E-4</v>
      </c>
      <c r="Q2204" s="154">
        <f t="shared" si="1884"/>
        <v>-9.0580234916047553E-4</v>
      </c>
    </row>
    <row r="2205" spans="1:18">
      <c r="A2205" s="102">
        <v>2204</v>
      </c>
      <c r="B2205" s="151" t="s">
        <v>1591</v>
      </c>
      <c r="C2205" s="150">
        <v>43006</v>
      </c>
      <c r="D2205" s="116">
        <v>12446000</v>
      </c>
      <c r="E2205" s="116">
        <v>12426000</v>
      </c>
      <c r="F2205" s="116">
        <v>12471000</v>
      </c>
      <c r="G2205" s="116">
        <v>12466000</v>
      </c>
      <c r="H2205" s="102"/>
      <c r="I2205" s="152">
        <v>0</v>
      </c>
      <c r="J2205" s="152">
        <v>0</v>
      </c>
      <c r="K2205" s="152">
        <v>0</v>
      </c>
      <c r="M2205" s="120">
        <f>J2205*$AI$6/200</f>
        <v>0</v>
      </c>
      <c r="N2205" s="120">
        <f t="shared" si="1883"/>
        <v>0</v>
      </c>
      <c r="O2205" s="120">
        <f t="shared" si="1878"/>
        <v>5000</v>
      </c>
      <c r="P2205" s="154">
        <f t="shared" si="1877"/>
        <v>4.0125190594655322E-4</v>
      </c>
      <c r="Q2205" s="154">
        <f t="shared" si="1884"/>
        <v>8.0831686157823174E-3</v>
      </c>
    </row>
    <row r="2206" spans="1:18">
      <c r="A2206" s="102">
        <v>2205</v>
      </c>
      <c r="B2206" s="151" t="s">
        <v>1590</v>
      </c>
      <c r="C2206" s="150">
        <v>43008</v>
      </c>
      <c r="D2206" s="116">
        <v>12446000</v>
      </c>
      <c r="E2206" s="116">
        <v>12446000</v>
      </c>
      <c r="F2206" s="116">
        <v>12446000</v>
      </c>
      <c r="G2206" s="116">
        <v>12446000</v>
      </c>
      <c r="H2206" s="102"/>
      <c r="I2206" s="153">
        <v>0</v>
      </c>
      <c r="J2206" s="153">
        <v>0</v>
      </c>
      <c r="K2206" s="153">
        <v>0</v>
      </c>
      <c r="M2206" s="120">
        <f>J2206*$AI$6/200</f>
        <v>0</v>
      </c>
      <c r="N2206" s="120">
        <f t="shared" si="1883"/>
        <v>0</v>
      </c>
      <c r="O2206" s="120">
        <f t="shared" si="1878"/>
        <v>-20000</v>
      </c>
      <c r="P2206" s="154">
        <f t="shared" si="1877"/>
        <v>-1.6043638697256538E-3</v>
      </c>
      <c r="Q2206" s="154">
        <f t="shared" si="1884"/>
        <v>7.1900268642577907E-3</v>
      </c>
    </row>
    <row r="2207" spans="1:18">
      <c r="A2207" s="102">
        <v>2206</v>
      </c>
      <c r="B2207" s="151" t="s">
        <v>1589</v>
      </c>
      <c r="C2207" s="150">
        <v>43010</v>
      </c>
      <c r="D2207" s="116">
        <v>12431000</v>
      </c>
      <c r="E2207" s="116">
        <v>12406000</v>
      </c>
      <c r="F2207" s="116">
        <v>12451000</v>
      </c>
      <c r="G2207" s="116">
        <v>12441000</v>
      </c>
      <c r="H2207" s="102"/>
      <c r="I2207" s="116">
        <f t="shared" ref="I2207:I2238" si="1901">G2207*1.1</f>
        <v>13685100.000000002</v>
      </c>
      <c r="J2207" s="116">
        <f t="shared" ref="J2207:J2238" si="1902">G2207/3</f>
        <v>4147000</v>
      </c>
      <c r="K2207" s="120">
        <f t="shared" ref="K2207" si="1903">G2475</f>
        <v>0</v>
      </c>
      <c r="L2207" s="120">
        <f t="shared" ref="L2207" si="1904">K2207-I2207</f>
        <v>-13685100.000000002</v>
      </c>
      <c r="M2207" s="120">
        <f>J2207*$AI$6/200</f>
        <v>518375</v>
      </c>
      <c r="N2207" s="120">
        <f t="shared" si="1883"/>
        <v>-13166725.000000002</v>
      </c>
      <c r="O2207" s="120">
        <f t="shared" si="1878"/>
        <v>-5000</v>
      </c>
      <c r="P2207" s="154">
        <f t="shared" si="1877"/>
        <v>-4.0173549734854572E-4</v>
      </c>
      <c r="Q2207" s="154">
        <f t="shared" si="1884"/>
        <v>2.6770421655752013E-3</v>
      </c>
      <c r="R2207" s="102">
        <v>1</v>
      </c>
    </row>
    <row r="2208" spans="1:18">
      <c r="A2208" s="102">
        <v>2207</v>
      </c>
      <c r="B2208" s="151" t="s">
        <v>1588</v>
      </c>
      <c r="C2208" s="150">
        <v>43011</v>
      </c>
      <c r="D2208" s="116">
        <v>12431000</v>
      </c>
      <c r="E2208" s="116">
        <v>12412000</v>
      </c>
      <c r="F2208" s="116">
        <v>12496000</v>
      </c>
      <c r="G2208" s="116">
        <v>12474000</v>
      </c>
      <c r="H2208" s="102"/>
      <c r="I2208" s="152">
        <v>0</v>
      </c>
      <c r="J2208" s="152">
        <v>0</v>
      </c>
      <c r="K2208" s="152">
        <v>0</v>
      </c>
      <c r="M2208" s="120">
        <f>J2208*$AI$6/200</f>
        <v>0</v>
      </c>
      <c r="N2208" s="120">
        <f t="shared" si="1883"/>
        <v>0</v>
      </c>
      <c r="O2208" s="120">
        <f t="shared" si="1878"/>
        <v>33000</v>
      </c>
      <c r="P2208" s="154">
        <f t="shared" si="1877"/>
        <v>2.6525198938992041E-3</v>
      </c>
      <c r="Q2208" s="154">
        <f t="shared" si="1884"/>
        <v>-3.4445032085154699E-3</v>
      </c>
    </row>
    <row r="2209" spans="1:18">
      <c r="A2209" s="102">
        <v>2208</v>
      </c>
      <c r="B2209" s="151" t="s">
        <v>1587</v>
      </c>
      <c r="C2209" s="150">
        <v>43012</v>
      </c>
      <c r="D2209" s="116">
        <v>12473000</v>
      </c>
      <c r="E2209" s="116">
        <v>12473000</v>
      </c>
      <c r="F2209" s="116">
        <v>12560000</v>
      </c>
      <c r="G2209" s="116">
        <v>12532000</v>
      </c>
      <c r="H2209" s="102"/>
      <c r="I2209" s="152">
        <v>0</v>
      </c>
      <c r="J2209" s="152">
        <v>0</v>
      </c>
      <c r="K2209" s="152">
        <v>0</v>
      </c>
      <c r="M2209" s="120">
        <f>J2209*$AI$6/200</f>
        <v>0</v>
      </c>
      <c r="N2209" s="120">
        <f t="shared" si="1883"/>
        <v>0</v>
      </c>
      <c r="O2209" s="120">
        <f t="shared" si="1878"/>
        <v>58000</v>
      </c>
      <c r="P2209" s="154">
        <f t="shared" si="1877"/>
        <v>4.6496713163379829E-3</v>
      </c>
      <c r="Q2209" s="154">
        <f t="shared" si="1884"/>
        <v>2.0116052787832856E-3</v>
      </c>
    </row>
    <row r="2210" spans="1:18">
      <c r="A2210" s="102">
        <v>2209</v>
      </c>
      <c r="B2210" s="151" t="s">
        <v>1586</v>
      </c>
      <c r="C2210" s="150">
        <v>43013</v>
      </c>
      <c r="D2210" s="116">
        <v>12535000</v>
      </c>
      <c r="E2210" s="116">
        <v>12521000</v>
      </c>
      <c r="F2210" s="116">
        <v>12582000</v>
      </c>
      <c r="G2210" s="116">
        <v>12530000</v>
      </c>
      <c r="H2210" s="102"/>
      <c r="I2210" s="152">
        <v>0</v>
      </c>
      <c r="J2210" s="152">
        <v>0</v>
      </c>
      <c r="K2210" s="152">
        <v>0</v>
      </c>
      <c r="M2210" s="120">
        <f>J2210*$AI$6/200</f>
        <v>0</v>
      </c>
      <c r="N2210" s="120">
        <f t="shared" si="1883"/>
        <v>0</v>
      </c>
      <c r="O2210" s="120">
        <f t="shared" si="1878"/>
        <v>-2000</v>
      </c>
      <c r="P2210" s="154">
        <f t="shared" si="1877"/>
        <v>-1.5959144589849984E-4</v>
      </c>
      <c r="Q2210" s="154">
        <f t="shared" si="1884"/>
        <v>5.6973437491095406E-3</v>
      </c>
    </row>
    <row r="2211" spans="1:18">
      <c r="A2211" s="102">
        <v>2210</v>
      </c>
      <c r="B2211" s="151" t="s">
        <v>1585</v>
      </c>
      <c r="C2211" s="150">
        <v>43015</v>
      </c>
      <c r="D2211" s="116">
        <v>12560000</v>
      </c>
      <c r="E2211" s="116">
        <v>12554000</v>
      </c>
      <c r="F2211" s="116">
        <v>12910000</v>
      </c>
      <c r="G2211" s="116">
        <v>12875000</v>
      </c>
      <c r="H2211" s="102"/>
      <c r="I2211" s="153">
        <v>0</v>
      </c>
      <c r="J2211" s="153">
        <v>0</v>
      </c>
      <c r="K2211" s="153">
        <v>0</v>
      </c>
      <c r="M2211" s="120">
        <f>J2211*$AI$6/200</f>
        <v>0</v>
      </c>
      <c r="N2211" s="120">
        <f t="shared" si="1883"/>
        <v>0</v>
      </c>
      <c r="O2211" s="120">
        <f t="shared" si="1878"/>
        <v>345000</v>
      </c>
      <c r="P2211" s="154">
        <f t="shared" si="1877"/>
        <v>2.7533918595371111E-2</v>
      </c>
      <c r="Q2211" s="154">
        <f t="shared" si="1884"/>
        <v>5.1365003972644874E-3</v>
      </c>
    </row>
    <row r="2212" spans="1:18">
      <c r="A2212" s="102">
        <v>2211</v>
      </c>
      <c r="B2212" s="151" t="s">
        <v>1584</v>
      </c>
      <c r="C2212" s="150">
        <v>43016</v>
      </c>
      <c r="D2212" s="116">
        <v>12883000</v>
      </c>
      <c r="E2212" s="116">
        <v>12820000</v>
      </c>
      <c r="F2212" s="116">
        <v>12990000</v>
      </c>
      <c r="G2212" s="116">
        <v>12970000</v>
      </c>
      <c r="H2212" s="102"/>
      <c r="I2212" s="116">
        <f t="shared" ref="I2212:I2243" si="1905">G2212*1.1</f>
        <v>14267000.000000002</v>
      </c>
      <c r="J2212" s="116">
        <f t="shared" ref="J2212:J2243" si="1906">G2212/3</f>
        <v>4323333.333333333</v>
      </c>
      <c r="K2212" s="120">
        <f t="shared" ref="K2212" si="1907">G2480</f>
        <v>0</v>
      </c>
      <c r="L2212" s="120">
        <f t="shared" ref="L2212" si="1908">K2212-I2212</f>
        <v>-14267000.000000002</v>
      </c>
      <c r="M2212" s="120">
        <f>J2212*$AI$6/200</f>
        <v>540416.66666666663</v>
      </c>
      <c r="N2212" s="120">
        <f t="shared" si="1883"/>
        <v>-13726583.333333336</v>
      </c>
      <c r="O2212" s="120">
        <f t="shared" si="1878"/>
        <v>95000</v>
      </c>
      <c r="P2212" s="154">
        <f t="shared" si="1877"/>
        <v>7.3786407766990294E-3</v>
      </c>
      <c r="Q2212" s="154">
        <f t="shared" si="1884"/>
        <v>3.4274782862361255E-2</v>
      </c>
      <c r="R2212" s="102">
        <v>1</v>
      </c>
    </row>
    <row r="2213" spans="1:18">
      <c r="A2213" s="102">
        <v>2212</v>
      </c>
      <c r="B2213" s="151" t="s">
        <v>1583</v>
      </c>
      <c r="C2213" s="150">
        <v>43017</v>
      </c>
      <c r="D2213" s="116">
        <v>12940000</v>
      </c>
      <c r="E2213" s="116">
        <v>12925000</v>
      </c>
      <c r="F2213" s="116">
        <v>13205000</v>
      </c>
      <c r="G2213" s="116">
        <v>13125000</v>
      </c>
      <c r="H2213" s="102"/>
      <c r="I2213" s="152">
        <v>0</v>
      </c>
      <c r="J2213" s="152">
        <v>0</v>
      </c>
      <c r="K2213" s="152">
        <v>0</v>
      </c>
      <c r="M2213" s="120">
        <f>J2213*$AI$6/200</f>
        <v>0</v>
      </c>
      <c r="N2213" s="120">
        <f t="shared" si="1883"/>
        <v>0</v>
      </c>
      <c r="O2213" s="120">
        <f t="shared" si="1878"/>
        <v>155000</v>
      </c>
      <c r="P2213" s="154">
        <f t="shared" si="1877"/>
        <v>1.1950655358519661E-2</v>
      </c>
      <c r="Q2213" s="154">
        <f t="shared" si="1884"/>
        <v>4.205515913640883E-2</v>
      </c>
    </row>
    <row r="2214" spans="1:18">
      <c r="A2214" s="102">
        <v>2213</v>
      </c>
      <c r="B2214" s="151" t="s">
        <v>1582</v>
      </c>
      <c r="C2214" s="150">
        <v>43018</v>
      </c>
      <c r="D2214" s="116">
        <v>13055000</v>
      </c>
      <c r="E2214" s="116">
        <v>13020000</v>
      </c>
      <c r="F2214" s="116">
        <v>13160000</v>
      </c>
      <c r="G2214" s="116">
        <v>13060000</v>
      </c>
      <c r="H2214" s="102"/>
      <c r="I2214" s="152">
        <v>0</v>
      </c>
      <c r="J2214" s="152">
        <v>0</v>
      </c>
      <c r="K2214" s="152">
        <v>0</v>
      </c>
      <c r="M2214" s="120">
        <f>J2214*$AI$6/200</f>
        <v>0</v>
      </c>
      <c r="N2214" s="120">
        <f t="shared" si="1883"/>
        <v>0</v>
      </c>
      <c r="O2214" s="120">
        <f t="shared" si="1878"/>
        <v>-65000</v>
      </c>
      <c r="P2214" s="154">
        <f t="shared" si="1877"/>
        <v>-4.952380952380952E-3</v>
      </c>
      <c r="Q2214" s="154">
        <f t="shared" si="1884"/>
        <v>5.135329460102929E-2</v>
      </c>
    </row>
    <row r="2215" spans="1:18">
      <c r="A2215" s="102">
        <v>2214</v>
      </c>
      <c r="B2215" s="151" t="s">
        <v>1581</v>
      </c>
      <c r="C2215" s="150">
        <v>43019</v>
      </c>
      <c r="D2215" s="116">
        <v>13050000</v>
      </c>
      <c r="E2215" s="116">
        <v>13020000</v>
      </c>
      <c r="F2215" s="116">
        <v>13155000</v>
      </c>
      <c r="G2215" s="116">
        <v>13072000</v>
      </c>
      <c r="H2215" s="102"/>
      <c r="I2215" s="152">
        <v>0</v>
      </c>
      <c r="J2215" s="152">
        <v>0</v>
      </c>
      <c r="K2215" s="152">
        <v>0</v>
      </c>
      <c r="M2215" s="120">
        <f>J2215*$AI$6/200</f>
        <v>0</v>
      </c>
      <c r="N2215" s="120">
        <f t="shared" si="1883"/>
        <v>0</v>
      </c>
      <c r="O2215" s="120">
        <f t="shared" si="1878"/>
        <v>12000</v>
      </c>
      <c r="P2215" s="154">
        <f t="shared" si="1877"/>
        <v>9.1883614088820824E-4</v>
      </c>
      <c r="Q2215" s="154">
        <f t="shared" si="1884"/>
        <v>4.1751242332310354E-2</v>
      </c>
    </row>
    <row r="2216" spans="1:18">
      <c r="A2216" s="102">
        <v>2215</v>
      </c>
      <c r="B2216" s="151" t="s">
        <v>1580</v>
      </c>
      <c r="C2216" s="150">
        <v>43020</v>
      </c>
      <c r="D2216" s="116">
        <v>13122000</v>
      </c>
      <c r="E2216" s="116">
        <v>13122000</v>
      </c>
      <c r="F2216" s="116">
        <v>13235000</v>
      </c>
      <c r="G2216" s="116">
        <v>13200000</v>
      </c>
      <c r="H2216" s="102"/>
      <c r="I2216" s="153">
        <v>0</v>
      </c>
      <c r="J2216" s="153">
        <v>0</v>
      </c>
      <c r="K2216" s="153">
        <v>0</v>
      </c>
      <c r="M2216" s="120">
        <f>J2216*$AI$6/200</f>
        <v>0</v>
      </c>
      <c r="N2216" s="120">
        <f t="shared" si="1883"/>
        <v>0</v>
      </c>
      <c r="O2216" s="120">
        <f t="shared" si="1878"/>
        <v>128000</v>
      </c>
      <c r="P2216" s="154">
        <f t="shared" si="1877"/>
        <v>9.7919216646266821E-3</v>
      </c>
      <c r="Q2216" s="154">
        <f t="shared" si="1884"/>
        <v>4.2829669919097063E-2</v>
      </c>
    </row>
    <row r="2217" spans="1:18">
      <c r="A2217" s="102">
        <v>2216</v>
      </c>
      <c r="B2217" s="151" t="s">
        <v>1579</v>
      </c>
      <c r="C2217" s="150">
        <v>43022</v>
      </c>
      <c r="D2217" s="116">
        <v>13145000</v>
      </c>
      <c r="E2217" s="116">
        <v>13079000</v>
      </c>
      <c r="F2217" s="116">
        <v>13145000</v>
      </c>
      <c r="G2217" s="116">
        <v>13110000</v>
      </c>
      <c r="H2217" s="102"/>
      <c r="I2217" s="116">
        <f t="shared" ref="I2217:I2248" si="1909">G2217*1.1</f>
        <v>14421000.000000002</v>
      </c>
      <c r="J2217" s="116">
        <f t="shared" ref="J2217:J2248" si="1910">G2217/3</f>
        <v>4370000</v>
      </c>
      <c r="K2217" s="120">
        <f t="shared" ref="K2217" si="1911">G2485</f>
        <v>0</v>
      </c>
      <c r="L2217" s="120">
        <f t="shared" ref="L2217" si="1912">K2217-I2217</f>
        <v>-14421000.000000002</v>
      </c>
      <c r="M2217" s="120">
        <f>J2217*$AI$6/200</f>
        <v>546250</v>
      </c>
      <c r="N2217" s="120">
        <f t="shared" si="1883"/>
        <v>-13874750.000000002</v>
      </c>
      <c r="O2217" s="120">
        <f t="shared" si="1878"/>
        <v>-90000</v>
      </c>
      <c r="P2217" s="154">
        <f t="shared" si="1877"/>
        <v>-6.8181818181818179E-3</v>
      </c>
      <c r="Q2217" s="154">
        <f t="shared" si="1884"/>
        <v>2.5087672988352627E-2</v>
      </c>
      <c r="R2217" s="102">
        <v>1</v>
      </c>
    </row>
    <row r="2218" spans="1:18">
      <c r="A2218" s="102">
        <v>2217</v>
      </c>
      <c r="B2218" s="151" t="s">
        <v>1578</v>
      </c>
      <c r="C2218" s="150">
        <v>43023</v>
      </c>
      <c r="D2218" s="116">
        <v>13134000</v>
      </c>
      <c r="E2218" s="116">
        <v>13077000</v>
      </c>
      <c r="F2218" s="116">
        <v>13190000</v>
      </c>
      <c r="G2218" s="116">
        <v>13136000</v>
      </c>
      <c r="H2218" s="102"/>
      <c r="I2218" s="152">
        <v>0</v>
      </c>
      <c r="J2218" s="152">
        <v>0</v>
      </c>
      <c r="K2218" s="152">
        <v>0</v>
      </c>
      <c r="M2218" s="120">
        <f>J2218*$AI$6/200</f>
        <v>0</v>
      </c>
      <c r="N2218" s="120">
        <f t="shared" si="1883"/>
        <v>0</v>
      </c>
      <c r="O2218" s="120">
        <f t="shared" si="1878"/>
        <v>26000</v>
      </c>
      <c r="P2218" s="154">
        <f t="shared" si="1877"/>
        <v>1.983218916857361E-3</v>
      </c>
      <c r="Q2218" s="154">
        <f t="shared" si="1884"/>
        <v>1.089085039347178E-2</v>
      </c>
    </row>
    <row r="2219" spans="1:18">
      <c r="A2219" s="102">
        <v>2218</v>
      </c>
      <c r="B2219" s="151" t="s">
        <v>1577</v>
      </c>
      <c r="C2219" s="150">
        <v>43024</v>
      </c>
      <c r="D2219" s="116">
        <v>13147000</v>
      </c>
      <c r="E2219" s="116">
        <v>13130000</v>
      </c>
      <c r="F2219" s="116">
        <v>13190000</v>
      </c>
      <c r="G2219" s="116">
        <v>13140000</v>
      </c>
      <c r="H2219" s="102"/>
      <c r="I2219" s="152">
        <v>0</v>
      </c>
      <c r="J2219" s="152">
        <v>0</v>
      </c>
      <c r="K2219" s="152">
        <v>0</v>
      </c>
      <c r="M2219" s="120">
        <f>J2219*$AI$6/200</f>
        <v>0</v>
      </c>
      <c r="N2219" s="120">
        <f t="shared" si="1883"/>
        <v>0</v>
      </c>
      <c r="O2219" s="120">
        <f t="shared" si="1878"/>
        <v>4000</v>
      </c>
      <c r="P2219" s="154">
        <f t="shared" si="1877"/>
        <v>3.0450669914738123E-4</v>
      </c>
      <c r="Q2219" s="154">
        <f t="shared" si="1884"/>
        <v>9.2341395180948159E-4</v>
      </c>
    </row>
    <row r="2220" spans="1:18">
      <c r="A2220" s="102">
        <v>2219</v>
      </c>
      <c r="B2220" s="151" t="s">
        <v>1576</v>
      </c>
      <c r="C2220" s="150">
        <v>43025</v>
      </c>
      <c r="D2220" s="116">
        <v>13118000</v>
      </c>
      <c r="E2220" s="116">
        <v>13046000</v>
      </c>
      <c r="F2220" s="116">
        <v>13118000</v>
      </c>
      <c r="G2220" s="116">
        <v>13089000</v>
      </c>
      <c r="H2220" s="102"/>
      <c r="I2220" s="152">
        <v>0</v>
      </c>
      <c r="J2220" s="152">
        <v>0</v>
      </c>
      <c r="K2220" s="152">
        <v>0</v>
      </c>
      <c r="M2220" s="120">
        <f>J2220*$AI$6/200</f>
        <v>0</v>
      </c>
      <c r="N2220" s="120">
        <f t="shared" si="1883"/>
        <v>0</v>
      </c>
      <c r="O2220" s="120">
        <f t="shared" si="1878"/>
        <v>-51000</v>
      </c>
      <c r="P2220" s="154">
        <f t="shared" si="1877"/>
        <v>-3.8812785388127853E-3</v>
      </c>
      <c r="Q2220" s="154">
        <f t="shared" si="1884"/>
        <v>6.1803016033378146E-3</v>
      </c>
    </row>
    <row r="2221" spans="1:18">
      <c r="A2221" s="102">
        <v>2220</v>
      </c>
      <c r="B2221" s="151" t="s">
        <v>1575</v>
      </c>
      <c r="C2221" s="150">
        <v>43026</v>
      </c>
      <c r="D2221" s="116">
        <v>13099000</v>
      </c>
      <c r="E2221" s="116">
        <v>13055000</v>
      </c>
      <c r="F2221" s="116">
        <v>13125000</v>
      </c>
      <c r="G2221" s="116">
        <v>13085000</v>
      </c>
      <c r="H2221" s="102"/>
      <c r="I2221" s="153">
        <v>0</v>
      </c>
      <c r="J2221" s="153">
        <v>0</v>
      </c>
      <c r="K2221" s="153">
        <v>0</v>
      </c>
      <c r="M2221" s="120">
        <f>J2221*$AI$6/200</f>
        <v>0</v>
      </c>
      <c r="N2221" s="120">
        <f t="shared" si="1883"/>
        <v>0</v>
      </c>
      <c r="O2221" s="120">
        <f t="shared" si="1878"/>
        <v>-4000</v>
      </c>
      <c r="P2221" s="154">
        <f t="shared" si="1877"/>
        <v>-3.0560012224004892E-4</v>
      </c>
      <c r="Q2221" s="154">
        <f t="shared" si="1884"/>
        <v>1.3801869236368209E-3</v>
      </c>
    </row>
    <row r="2222" spans="1:18">
      <c r="A2222" s="102">
        <v>2221</v>
      </c>
      <c r="B2222" s="151" t="s">
        <v>1574</v>
      </c>
      <c r="C2222" s="150">
        <v>43027</v>
      </c>
      <c r="D2222" s="116">
        <v>13080000</v>
      </c>
      <c r="E2222" s="116">
        <v>13080000</v>
      </c>
      <c r="F2222" s="116">
        <v>13114000</v>
      </c>
      <c r="G2222" s="116">
        <v>13103000</v>
      </c>
      <c r="H2222" s="102"/>
      <c r="I2222" s="116">
        <f t="shared" ref="I2222:I2253" si="1913">G2222*1.1</f>
        <v>14413300.000000002</v>
      </c>
      <c r="J2222" s="116">
        <f t="shared" ref="J2222:J2253" si="1914">G2222/3</f>
        <v>4367666.666666667</v>
      </c>
      <c r="K2222" s="120">
        <f t="shared" ref="K2222" si="1915">G2490</f>
        <v>0</v>
      </c>
      <c r="L2222" s="120">
        <f t="shared" ref="L2222" si="1916">K2222-I2222</f>
        <v>-14413300.000000002</v>
      </c>
      <c r="M2222" s="120">
        <f>J2222*$AI$6/200</f>
        <v>545958.33333333337</v>
      </c>
      <c r="N2222" s="120">
        <f t="shared" si="1883"/>
        <v>-13867341.666666668</v>
      </c>
      <c r="O2222" s="120">
        <f t="shared" si="1878"/>
        <v>18000</v>
      </c>
      <c r="P2222" s="154">
        <f t="shared" si="1877"/>
        <v>1.3756209400076424E-3</v>
      </c>
      <c r="Q2222" s="154">
        <f t="shared" si="1884"/>
        <v>-8.7173348632299096E-3</v>
      </c>
      <c r="R2222" s="102">
        <v>1</v>
      </c>
    </row>
    <row r="2223" spans="1:18">
      <c r="A2223" s="102">
        <v>2222</v>
      </c>
      <c r="B2223" s="151" t="s">
        <v>1573</v>
      </c>
      <c r="C2223" s="150">
        <v>43029</v>
      </c>
      <c r="D2223" s="116">
        <v>13000000</v>
      </c>
      <c r="E2223" s="116">
        <v>12930000</v>
      </c>
      <c r="F2223" s="116">
        <v>13010000</v>
      </c>
      <c r="G2223" s="116">
        <v>12952000</v>
      </c>
      <c r="H2223" s="102"/>
      <c r="I2223" s="152">
        <v>0</v>
      </c>
      <c r="J2223" s="152">
        <v>0</v>
      </c>
      <c r="K2223" s="152">
        <v>0</v>
      </c>
      <c r="M2223" s="120">
        <f>J2223*$AI$6/200</f>
        <v>0</v>
      </c>
      <c r="N2223" s="120">
        <f t="shared" si="1883"/>
        <v>0</v>
      </c>
      <c r="O2223" s="120">
        <f t="shared" si="1878"/>
        <v>-151000</v>
      </c>
      <c r="P2223" s="154">
        <f t="shared" si="1877"/>
        <v>-1.1524078455315577E-2</v>
      </c>
      <c r="Q2223" s="154">
        <f t="shared" si="1884"/>
        <v>-5.2353210504044981E-4</v>
      </c>
    </row>
    <row r="2224" spans="1:18">
      <c r="A2224" s="102">
        <v>2223</v>
      </c>
      <c r="B2224" s="151" t="s">
        <v>1572</v>
      </c>
      <c r="C2224" s="150">
        <v>43030</v>
      </c>
      <c r="D2224" s="116">
        <v>12944000</v>
      </c>
      <c r="E2224" s="116">
        <v>12934000</v>
      </c>
      <c r="F2224" s="116">
        <v>12970000</v>
      </c>
      <c r="G2224" s="116">
        <v>12965000</v>
      </c>
      <c r="H2224" s="102"/>
      <c r="I2224" s="152">
        <v>0</v>
      </c>
      <c r="J2224" s="152">
        <v>0</v>
      </c>
      <c r="K2224" s="152">
        <v>0</v>
      </c>
      <c r="M2224" s="120">
        <f>J2224*$AI$6/200</f>
        <v>0</v>
      </c>
      <c r="N2224" s="120">
        <f t="shared" si="1883"/>
        <v>0</v>
      </c>
      <c r="O2224" s="120">
        <f t="shared" si="1878"/>
        <v>13000</v>
      </c>
      <c r="P2224" s="154">
        <f t="shared" si="1877"/>
        <v>1.0037059913526869E-3</v>
      </c>
      <c r="Q2224" s="154">
        <f t="shared" si="1884"/>
        <v>-1.4030829477213388E-2</v>
      </c>
    </row>
    <row r="2225" spans="1:18">
      <c r="A2225" s="102">
        <v>2224</v>
      </c>
      <c r="B2225" s="151" t="s">
        <v>1571</v>
      </c>
      <c r="C2225" s="150">
        <v>43031</v>
      </c>
      <c r="D2225" s="116">
        <v>12947000</v>
      </c>
      <c r="E2225" s="116">
        <v>12945000</v>
      </c>
      <c r="F2225" s="116">
        <v>13066000</v>
      </c>
      <c r="G2225" s="116">
        <v>13056000</v>
      </c>
      <c r="H2225" s="102"/>
      <c r="I2225" s="152">
        <v>0</v>
      </c>
      <c r="J2225" s="152">
        <v>0</v>
      </c>
      <c r="K2225" s="152">
        <v>0</v>
      </c>
      <c r="M2225" s="120">
        <f>J2225*$AI$6/200</f>
        <v>0</v>
      </c>
      <c r="N2225" s="120">
        <f t="shared" si="1883"/>
        <v>0</v>
      </c>
      <c r="O2225" s="120">
        <f t="shared" si="1878"/>
        <v>91000</v>
      </c>
      <c r="P2225" s="154">
        <f t="shared" si="1877"/>
        <v>7.018897030466641E-3</v>
      </c>
      <c r="Q2225" s="154">
        <f t="shared" si="1884"/>
        <v>-1.3331630185008084E-2</v>
      </c>
    </row>
    <row r="2226" spans="1:18">
      <c r="A2226" s="102">
        <v>2225</v>
      </c>
      <c r="B2226" s="151" t="s">
        <v>1570</v>
      </c>
      <c r="C2226" s="150">
        <v>43032</v>
      </c>
      <c r="D2226" s="116">
        <v>13076000</v>
      </c>
      <c r="E2226" s="116">
        <v>13070000</v>
      </c>
      <c r="F2226" s="116">
        <v>13130000</v>
      </c>
      <c r="G2226" s="116">
        <v>13110000</v>
      </c>
      <c r="H2226" s="102"/>
      <c r="I2226" s="153">
        <v>0</v>
      </c>
      <c r="J2226" s="153">
        <v>0</v>
      </c>
      <c r="K2226" s="153">
        <v>0</v>
      </c>
      <c r="M2226" s="120">
        <f>J2226*$AI$6/200</f>
        <v>0</v>
      </c>
      <c r="N2226" s="120">
        <f t="shared" si="1883"/>
        <v>0</v>
      </c>
      <c r="O2226" s="120">
        <f t="shared" si="1878"/>
        <v>54000</v>
      </c>
      <c r="P2226" s="154">
        <f t="shared" si="1877"/>
        <v>4.1360294117647059E-3</v>
      </c>
      <c r="Q2226" s="154">
        <f t="shared" si="1884"/>
        <v>-2.4314546157286569E-3</v>
      </c>
    </row>
    <row r="2227" spans="1:18">
      <c r="A2227" s="102">
        <v>2226</v>
      </c>
      <c r="B2227" s="151" t="s">
        <v>1569</v>
      </c>
      <c r="C2227" s="150">
        <v>43033</v>
      </c>
      <c r="D2227" s="116">
        <v>13127000</v>
      </c>
      <c r="E2227" s="116">
        <v>13065000</v>
      </c>
      <c r="F2227" s="116">
        <v>13127000</v>
      </c>
      <c r="G2227" s="116">
        <v>13080000</v>
      </c>
      <c r="H2227" s="102"/>
      <c r="I2227" s="116">
        <f t="shared" ref="I2227:I2258" si="1917">G2227*1.1</f>
        <v>14388000.000000002</v>
      </c>
      <c r="J2227" s="116">
        <f t="shared" ref="J2227:J2258" si="1918">G2227/3</f>
        <v>4360000</v>
      </c>
      <c r="K2227" s="120">
        <f t="shared" ref="K2227" si="1919">G2495</f>
        <v>0</v>
      </c>
      <c r="L2227" s="120">
        <f t="shared" ref="L2227" si="1920">K2227-I2227</f>
        <v>-14388000.000000002</v>
      </c>
      <c r="M2227" s="120">
        <f>J2227*$AI$6/200</f>
        <v>545000</v>
      </c>
      <c r="N2227" s="120">
        <f t="shared" si="1883"/>
        <v>-13843000.000000002</v>
      </c>
      <c r="O2227" s="120">
        <f t="shared" si="1878"/>
        <v>-30000</v>
      </c>
      <c r="P2227" s="154">
        <f t="shared" si="1877"/>
        <v>-2.2883295194508009E-3</v>
      </c>
      <c r="Q2227" s="154">
        <f t="shared" si="1884"/>
        <v>2.0101749182760984E-3</v>
      </c>
      <c r="R2227" s="102">
        <v>1</v>
      </c>
    </row>
    <row r="2228" spans="1:18">
      <c r="A2228" s="102">
        <v>2227</v>
      </c>
      <c r="B2228" s="151" t="s">
        <v>1568</v>
      </c>
      <c r="C2228" s="150">
        <v>43034</v>
      </c>
      <c r="D2228" s="116">
        <v>13090000</v>
      </c>
      <c r="E2228" s="116">
        <v>13026000</v>
      </c>
      <c r="F2228" s="116">
        <v>13107000</v>
      </c>
      <c r="G2228" s="116">
        <v>13026000</v>
      </c>
      <c r="H2228" s="102"/>
      <c r="I2228" s="152">
        <v>0</v>
      </c>
      <c r="J2228" s="152">
        <v>0</v>
      </c>
      <c r="K2228" s="152">
        <v>0</v>
      </c>
      <c r="M2228" s="120">
        <f>J2228*$AI$6/200</f>
        <v>0</v>
      </c>
      <c r="N2228" s="120">
        <f t="shared" si="1883"/>
        <v>0</v>
      </c>
      <c r="O2228" s="120">
        <f t="shared" si="1878"/>
        <v>-54000</v>
      </c>
      <c r="P2228" s="154">
        <f t="shared" si="1877"/>
        <v>-4.1284403669724773E-3</v>
      </c>
      <c r="Q2228" s="154">
        <f t="shared" si="1884"/>
        <v>-1.6537755411823447E-3</v>
      </c>
    </row>
    <row r="2229" spans="1:18">
      <c r="A2229" s="102">
        <v>2228</v>
      </c>
      <c r="B2229" s="151" t="s">
        <v>1567</v>
      </c>
      <c r="C2229" s="150">
        <v>43036</v>
      </c>
      <c r="D2229" s="116">
        <v>13056000</v>
      </c>
      <c r="E2229" s="116">
        <v>13056000</v>
      </c>
      <c r="F2229" s="116">
        <v>13189000</v>
      </c>
      <c r="G2229" s="116">
        <v>13174000</v>
      </c>
      <c r="H2229" s="102"/>
      <c r="I2229" s="152">
        <v>0</v>
      </c>
      <c r="J2229" s="152">
        <v>0</v>
      </c>
      <c r="K2229" s="152">
        <v>0</v>
      </c>
      <c r="M2229" s="120">
        <f>J2229*$AI$6/200</f>
        <v>0</v>
      </c>
      <c r="N2229" s="120">
        <f t="shared" si="1883"/>
        <v>0</v>
      </c>
      <c r="O2229" s="120">
        <f t="shared" si="1878"/>
        <v>148000</v>
      </c>
      <c r="P2229" s="154">
        <f t="shared" si="1877"/>
        <v>1.1361891601412559E-2</v>
      </c>
      <c r="Q2229" s="154">
        <f t="shared" si="1884"/>
        <v>5.7418625471607546E-3</v>
      </c>
    </row>
    <row r="2230" spans="1:18">
      <c r="A2230" s="102">
        <v>2229</v>
      </c>
      <c r="B2230" s="151" t="s">
        <v>1566</v>
      </c>
      <c r="C2230" s="150">
        <v>43037</v>
      </c>
      <c r="D2230" s="116">
        <v>13186000</v>
      </c>
      <c r="E2230" s="116">
        <v>13154000</v>
      </c>
      <c r="F2230" s="116">
        <v>13220000</v>
      </c>
      <c r="G2230" s="116">
        <v>13190000</v>
      </c>
      <c r="H2230" s="102"/>
      <c r="I2230" s="152">
        <v>0</v>
      </c>
      <c r="J2230" s="152">
        <v>0</v>
      </c>
      <c r="K2230" s="152">
        <v>0</v>
      </c>
      <c r="M2230" s="120">
        <f>J2230*$AI$6/200</f>
        <v>0</v>
      </c>
      <c r="N2230" s="120">
        <f t="shared" si="1883"/>
        <v>0</v>
      </c>
      <c r="O2230" s="120">
        <f t="shared" si="1878"/>
        <v>16000</v>
      </c>
      <c r="P2230" s="154">
        <f t="shared" si="1877"/>
        <v>1.2145134355548808E-3</v>
      </c>
      <c r="Q2230" s="154">
        <f t="shared" si="1884"/>
        <v>1.6100048157220631E-2</v>
      </c>
    </row>
    <row r="2231" spans="1:18">
      <c r="A2231" s="102">
        <v>2230</v>
      </c>
      <c r="B2231" s="151" t="s">
        <v>1565</v>
      </c>
      <c r="C2231" s="150">
        <v>43038</v>
      </c>
      <c r="D2231" s="116">
        <v>13168000</v>
      </c>
      <c r="E2231" s="116">
        <v>13120000</v>
      </c>
      <c r="F2231" s="116">
        <v>13180000</v>
      </c>
      <c r="G2231" s="116">
        <v>13144000</v>
      </c>
      <c r="H2231" s="102"/>
      <c r="I2231" s="153">
        <v>0</v>
      </c>
      <c r="J2231" s="153">
        <v>0</v>
      </c>
      <c r="K2231" s="153">
        <v>0</v>
      </c>
      <c r="M2231" s="120">
        <f>J2231*$AI$6/200</f>
        <v>0</v>
      </c>
      <c r="N2231" s="120">
        <f t="shared" si="1883"/>
        <v>0</v>
      </c>
      <c r="O2231" s="120">
        <f t="shared" si="1878"/>
        <v>-46000</v>
      </c>
      <c r="P2231" s="154">
        <f t="shared" si="1877"/>
        <v>-3.4874905231235785E-3</v>
      </c>
      <c r="Q2231" s="154">
        <f t="shared" si="1884"/>
        <v>1.0295664562308867E-2</v>
      </c>
    </row>
    <row r="2232" spans="1:18">
      <c r="A2232" s="102">
        <v>2231</v>
      </c>
      <c r="B2232" s="151" t="s">
        <v>1564</v>
      </c>
      <c r="C2232" s="150">
        <v>43039</v>
      </c>
      <c r="D2232" s="116">
        <v>13135000</v>
      </c>
      <c r="E2232" s="116">
        <v>13113000</v>
      </c>
      <c r="F2232" s="116">
        <v>13160000</v>
      </c>
      <c r="G2232" s="116">
        <v>13133000</v>
      </c>
      <c r="H2232" s="102"/>
      <c r="I2232" s="116">
        <f t="shared" ref="I2232:I2263" si="1921">G2232*1.1</f>
        <v>14446300.000000002</v>
      </c>
      <c r="J2232" s="116">
        <f t="shared" ref="J2232:J2263" si="1922">G2232/3</f>
        <v>4377666.666666667</v>
      </c>
      <c r="K2232" s="120">
        <f t="shared" ref="K2232" si="1923">G2500</f>
        <v>0</v>
      </c>
      <c r="L2232" s="120">
        <f t="shared" ref="L2232" si="1924">K2232-I2232</f>
        <v>-14446300.000000002</v>
      </c>
      <c r="M2232" s="120">
        <f>J2232*$AI$6/200</f>
        <v>547208.33333333337</v>
      </c>
      <c r="N2232" s="120">
        <f t="shared" si="1883"/>
        <v>-13899091.666666668</v>
      </c>
      <c r="O2232" s="120">
        <f t="shared" si="1878"/>
        <v>-11000</v>
      </c>
      <c r="P2232" s="154">
        <f t="shared" si="1877"/>
        <v>-8.3688374923919658E-4</v>
      </c>
      <c r="Q2232" s="154">
        <f t="shared" si="1884"/>
        <v>2.6721446274205838E-3</v>
      </c>
      <c r="R2232" s="102">
        <v>1</v>
      </c>
    </row>
    <row r="2233" spans="1:18">
      <c r="A2233" s="102">
        <v>2232</v>
      </c>
      <c r="B2233" s="151" t="s">
        <v>1563</v>
      </c>
      <c r="C2233" s="150">
        <v>43040</v>
      </c>
      <c r="D2233" s="116">
        <v>13141000</v>
      </c>
      <c r="E2233" s="116">
        <v>13141000</v>
      </c>
      <c r="F2233" s="116">
        <v>13197000</v>
      </c>
      <c r="G2233" s="116">
        <v>13180000</v>
      </c>
      <c r="H2233" s="102"/>
      <c r="I2233" s="152">
        <v>0</v>
      </c>
      <c r="J2233" s="152">
        <v>0</v>
      </c>
      <c r="K2233" s="152">
        <v>0</v>
      </c>
      <c r="M2233" s="120">
        <f>J2233*$AI$6/200</f>
        <v>0</v>
      </c>
      <c r="N2233" s="120">
        <f t="shared" si="1883"/>
        <v>0</v>
      </c>
      <c r="O2233" s="120">
        <f t="shared" si="1878"/>
        <v>47000</v>
      </c>
      <c r="P2233" s="154">
        <f t="shared" si="1877"/>
        <v>3.5787710347978375E-3</v>
      </c>
      <c r="Q2233" s="154">
        <f t="shared" si="1884"/>
        <v>4.1235903976321875E-3</v>
      </c>
    </row>
    <row r="2234" spans="1:18">
      <c r="A2234" s="102">
        <v>2233</v>
      </c>
      <c r="B2234" s="151" t="s">
        <v>1562</v>
      </c>
      <c r="C2234" s="150">
        <v>43041</v>
      </c>
      <c r="D2234" s="116">
        <v>13170000</v>
      </c>
      <c r="E2234" s="116">
        <v>13155000</v>
      </c>
      <c r="F2234" s="116">
        <v>13215000</v>
      </c>
      <c r="G2234" s="116">
        <v>13195000</v>
      </c>
      <c r="H2234" s="102"/>
      <c r="I2234" s="152">
        <v>0</v>
      </c>
      <c r="J2234" s="152">
        <v>0</v>
      </c>
      <c r="K2234" s="152">
        <v>0</v>
      </c>
      <c r="M2234" s="120">
        <f>J2234*$AI$6/200</f>
        <v>0</v>
      </c>
      <c r="N2234" s="120">
        <f t="shared" si="1883"/>
        <v>0</v>
      </c>
      <c r="O2234" s="120">
        <f t="shared" si="1878"/>
        <v>15000</v>
      </c>
      <c r="P2234" s="154">
        <f t="shared" si="1877"/>
        <v>1.1380880121396055E-3</v>
      </c>
      <c r="Q2234" s="154">
        <f t="shared" si="1884"/>
        <v>1.1830801799402503E-2</v>
      </c>
    </row>
    <row r="2235" spans="1:18">
      <c r="A2235" s="102">
        <v>2234</v>
      </c>
      <c r="B2235" s="151" t="s">
        <v>1561</v>
      </c>
      <c r="C2235" s="150">
        <v>43043</v>
      </c>
      <c r="D2235" s="116">
        <v>13155000</v>
      </c>
      <c r="E2235" s="116">
        <v>13144000</v>
      </c>
      <c r="F2235" s="116">
        <v>13192000</v>
      </c>
      <c r="G2235" s="116">
        <v>13187000</v>
      </c>
      <c r="H2235" s="102"/>
      <c r="I2235" s="152">
        <v>0</v>
      </c>
      <c r="J2235" s="152">
        <v>0</v>
      </c>
      <c r="K2235" s="152">
        <v>0</v>
      </c>
      <c r="M2235" s="120">
        <f>J2235*$AI$6/200</f>
        <v>0</v>
      </c>
      <c r="N2235" s="120">
        <f t="shared" si="1883"/>
        <v>0</v>
      </c>
      <c r="O2235" s="120">
        <f t="shared" si="1878"/>
        <v>-8000</v>
      </c>
      <c r="P2235" s="154">
        <f t="shared" si="1877"/>
        <v>-6.0629026146267529E-4</v>
      </c>
      <c r="Q2235" s="154">
        <f t="shared" si="1884"/>
        <v>1.6069982101295484E-3</v>
      </c>
    </row>
    <row r="2236" spans="1:18">
      <c r="A2236" s="102">
        <v>2235</v>
      </c>
      <c r="B2236" s="151" t="s">
        <v>1560</v>
      </c>
      <c r="C2236" s="150">
        <v>43044</v>
      </c>
      <c r="D2236" s="116">
        <v>13182000</v>
      </c>
      <c r="E2236" s="116">
        <v>13165000</v>
      </c>
      <c r="F2236" s="116">
        <v>13317000</v>
      </c>
      <c r="G2236" s="116">
        <v>13302000</v>
      </c>
      <c r="H2236" s="102"/>
      <c r="I2236" s="153">
        <v>0</v>
      </c>
      <c r="J2236" s="153">
        <v>0</v>
      </c>
      <c r="K2236" s="153">
        <v>0</v>
      </c>
      <c r="M2236" s="120">
        <f>J2236*$AI$6/200</f>
        <v>0</v>
      </c>
      <c r="N2236" s="120">
        <f t="shared" si="1883"/>
        <v>0</v>
      </c>
      <c r="O2236" s="120">
        <f t="shared" si="1878"/>
        <v>115000</v>
      </c>
      <c r="P2236" s="154">
        <f t="shared" si="1877"/>
        <v>8.7207097899446428E-3</v>
      </c>
      <c r="Q2236" s="154">
        <f t="shared" si="1884"/>
        <v>-2.1380548688800763E-4</v>
      </c>
    </row>
    <row r="2237" spans="1:18">
      <c r="A2237" s="102">
        <v>2236</v>
      </c>
      <c r="B2237" s="151" t="s">
        <v>1559</v>
      </c>
      <c r="C2237" s="150">
        <v>43045</v>
      </c>
      <c r="D2237" s="116">
        <v>13292000</v>
      </c>
      <c r="E2237" s="116">
        <v>13290000</v>
      </c>
      <c r="F2237" s="116">
        <v>13445000</v>
      </c>
      <c r="G2237" s="116">
        <v>13430000</v>
      </c>
      <c r="H2237" s="102"/>
      <c r="I2237" s="116">
        <f t="shared" ref="I2237:I2268" si="1925">G2237*1.1</f>
        <v>14773000.000000002</v>
      </c>
      <c r="J2237" s="116">
        <f t="shared" ref="J2237:J2268" si="1926">G2237/3</f>
        <v>4476666.666666667</v>
      </c>
      <c r="K2237" s="120">
        <f t="shared" ref="K2237" si="1927">G2505</f>
        <v>0</v>
      </c>
      <c r="L2237" s="120">
        <f t="shared" ref="L2237" si="1928">K2237-I2237</f>
        <v>-14773000.000000002</v>
      </c>
      <c r="M2237" s="120">
        <f>J2237*$AI$6/200</f>
        <v>559583.33333333337</v>
      </c>
      <c r="N2237" s="120">
        <f t="shared" si="1883"/>
        <v>-14213416.666666668</v>
      </c>
      <c r="O2237" s="120">
        <f t="shared" si="1878"/>
        <v>128000</v>
      </c>
      <c r="P2237" s="154">
        <f t="shared" si="1877"/>
        <v>9.622613140881071E-3</v>
      </c>
      <c r="Q2237" s="154">
        <f t="shared" si="1884"/>
        <v>1.1994394826180213E-2</v>
      </c>
      <c r="R2237" s="102">
        <v>1</v>
      </c>
    </row>
    <row r="2238" spans="1:18">
      <c r="A2238" s="102">
        <v>2237</v>
      </c>
      <c r="B2238" s="151" t="s">
        <v>1558</v>
      </c>
      <c r="C2238" s="150">
        <v>43046</v>
      </c>
      <c r="D2238" s="116">
        <v>13450000</v>
      </c>
      <c r="E2238" s="116">
        <v>13360000</v>
      </c>
      <c r="F2238" s="116">
        <v>13482000</v>
      </c>
      <c r="G2238" s="116">
        <v>13393000</v>
      </c>
      <c r="H2238" s="102"/>
      <c r="I2238" s="152">
        <v>0</v>
      </c>
      <c r="J2238" s="152">
        <v>0</v>
      </c>
      <c r="K2238" s="152">
        <v>0</v>
      </c>
      <c r="M2238" s="120">
        <f>J2238*$AI$6/200</f>
        <v>0</v>
      </c>
      <c r="N2238" s="120">
        <f t="shared" si="1883"/>
        <v>0</v>
      </c>
      <c r="O2238" s="120">
        <f t="shared" si="1878"/>
        <v>-37000</v>
      </c>
      <c r="P2238" s="154">
        <f t="shared" si="1877"/>
        <v>-2.7550260610573344E-3</v>
      </c>
      <c r="Q2238" s="154">
        <f t="shared" si="1884"/>
        <v>2.2453891716300481E-2</v>
      </c>
    </row>
    <row r="2239" spans="1:18">
      <c r="A2239" s="102">
        <v>2238</v>
      </c>
      <c r="B2239" s="151" t="s">
        <v>1557</v>
      </c>
      <c r="C2239" s="150">
        <v>43047</v>
      </c>
      <c r="D2239" s="116">
        <v>13405000</v>
      </c>
      <c r="E2239" s="116">
        <v>13405000</v>
      </c>
      <c r="F2239" s="116">
        <v>13510000</v>
      </c>
      <c r="G2239" s="116">
        <v>13497000</v>
      </c>
      <c r="H2239" s="102"/>
      <c r="I2239" s="152">
        <v>0</v>
      </c>
      <c r="J2239" s="152">
        <v>0</v>
      </c>
      <c r="K2239" s="152">
        <v>0</v>
      </c>
      <c r="M2239" s="120">
        <f>J2239*$AI$6/200</f>
        <v>0</v>
      </c>
      <c r="N2239" s="120">
        <f t="shared" si="1883"/>
        <v>0</v>
      </c>
      <c r="O2239" s="120">
        <f t="shared" si="1878"/>
        <v>104000</v>
      </c>
      <c r="P2239" s="154">
        <f t="shared" si="1877"/>
        <v>7.7652505039946243E-3</v>
      </c>
      <c r="Q2239" s="154">
        <f t="shared" si="1884"/>
        <v>1.6120094620445311E-2</v>
      </c>
    </row>
    <row r="2240" spans="1:18">
      <c r="A2240" s="102">
        <v>2239</v>
      </c>
      <c r="B2240" s="151" t="s">
        <v>1556</v>
      </c>
      <c r="C2240" s="150">
        <v>43048</v>
      </c>
      <c r="D2240" s="116">
        <v>13494000</v>
      </c>
      <c r="E2240" s="116">
        <v>13494000</v>
      </c>
      <c r="F2240" s="116">
        <v>13594000</v>
      </c>
      <c r="G2240" s="116">
        <v>13582000</v>
      </c>
      <c r="H2240" s="102"/>
      <c r="I2240" s="152">
        <v>0</v>
      </c>
      <c r="J2240" s="152">
        <v>0</v>
      </c>
      <c r="K2240" s="152">
        <v>0</v>
      </c>
      <c r="M2240" s="120">
        <f>J2240*$AI$6/200</f>
        <v>0</v>
      </c>
      <c r="N2240" s="120">
        <f t="shared" si="1883"/>
        <v>0</v>
      </c>
      <c r="O2240" s="120">
        <f t="shared" si="1878"/>
        <v>85000</v>
      </c>
      <c r="P2240" s="154">
        <f t="shared" si="1877"/>
        <v>6.2976957842483519E-3</v>
      </c>
      <c r="Q2240" s="154">
        <f t="shared" si="1884"/>
        <v>2.2747257112300329E-2</v>
      </c>
    </row>
    <row r="2241" spans="1:18">
      <c r="A2241" s="102">
        <v>2240</v>
      </c>
      <c r="B2241" s="151" t="s">
        <v>1555</v>
      </c>
      <c r="C2241" s="150">
        <v>43050</v>
      </c>
      <c r="D2241" s="116">
        <v>13564000</v>
      </c>
      <c r="E2241" s="116">
        <v>13457000</v>
      </c>
      <c r="F2241" s="116">
        <v>13635000</v>
      </c>
      <c r="G2241" s="116">
        <v>13497000</v>
      </c>
      <c r="H2241" s="102"/>
      <c r="I2241" s="153">
        <v>0</v>
      </c>
      <c r="J2241" s="153">
        <v>0</v>
      </c>
      <c r="K2241" s="153">
        <v>0</v>
      </c>
      <c r="M2241" s="120">
        <f>J2241*$AI$6/200</f>
        <v>0</v>
      </c>
      <c r="N2241" s="120">
        <f t="shared" si="1883"/>
        <v>0</v>
      </c>
      <c r="O2241" s="120">
        <f t="shared" si="1878"/>
        <v>-85000</v>
      </c>
      <c r="P2241" s="154">
        <f t="shared" si="1877"/>
        <v>-6.2582830216462966E-3</v>
      </c>
      <c r="Q2241" s="154">
        <f t="shared" si="1884"/>
        <v>2.9651243158011358E-2</v>
      </c>
    </row>
    <row r="2242" spans="1:18">
      <c r="A2242" s="102">
        <v>2241</v>
      </c>
      <c r="B2242" s="151" t="s">
        <v>1554</v>
      </c>
      <c r="C2242" s="150">
        <v>43051</v>
      </c>
      <c r="D2242" s="116">
        <v>13487000</v>
      </c>
      <c r="E2242" s="116">
        <v>13472000</v>
      </c>
      <c r="F2242" s="116">
        <v>13760000</v>
      </c>
      <c r="G2242" s="116">
        <v>13730000</v>
      </c>
      <c r="H2242" s="102"/>
      <c r="I2242" s="116">
        <f t="shared" ref="I2242:I2273" si="1929">G2242*1.1</f>
        <v>15103000.000000002</v>
      </c>
      <c r="J2242" s="116">
        <f t="shared" ref="J2242:J2273" si="1930">G2242/3</f>
        <v>4576666.666666667</v>
      </c>
      <c r="K2242" s="120">
        <f t="shared" ref="K2242" si="1931">G2510</f>
        <v>0</v>
      </c>
      <c r="L2242" s="120">
        <f t="shared" ref="L2242" si="1932">K2242-I2242</f>
        <v>-15103000.000000002</v>
      </c>
      <c r="M2242" s="120">
        <f>J2242*$AI$6/200</f>
        <v>572083.33333333337</v>
      </c>
      <c r="N2242" s="120">
        <f t="shared" si="1883"/>
        <v>-14530916.666666668</v>
      </c>
      <c r="O2242" s="120">
        <f t="shared" si="1878"/>
        <v>233000</v>
      </c>
      <c r="P2242" s="154">
        <f t="shared" si="1877"/>
        <v>1.7263095502704304E-2</v>
      </c>
      <c r="Q2242" s="154">
        <f t="shared" si="1884"/>
        <v>1.4672250346420418E-2</v>
      </c>
      <c r="R2242" s="102">
        <v>1</v>
      </c>
    </row>
    <row r="2243" spans="1:18">
      <c r="A2243" s="102">
        <v>2242</v>
      </c>
      <c r="B2243" s="151" t="s">
        <v>1553</v>
      </c>
      <c r="C2243" s="150">
        <v>43052</v>
      </c>
      <c r="D2243" s="116">
        <v>13705000</v>
      </c>
      <c r="E2243" s="116">
        <v>13690000</v>
      </c>
      <c r="F2243" s="116">
        <v>13990000</v>
      </c>
      <c r="G2243" s="116">
        <v>13880000</v>
      </c>
      <c r="H2243" s="102"/>
      <c r="I2243" s="152">
        <v>0</v>
      </c>
      <c r="J2243" s="152">
        <v>0</v>
      </c>
      <c r="K2243" s="152">
        <v>0</v>
      </c>
      <c r="M2243" s="120">
        <f>J2243*$AI$6/200</f>
        <v>0</v>
      </c>
      <c r="N2243" s="120">
        <f t="shared" si="1883"/>
        <v>0</v>
      </c>
      <c r="O2243" s="120">
        <f t="shared" si="1878"/>
        <v>150000</v>
      </c>
      <c r="P2243" s="154">
        <f t="shared" ref="P2243:P2306" si="1933">O2243/G2242</f>
        <v>1.0924981791697014E-2</v>
      </c>
      <c r="Q2243" s="154">
        <f t="shared" si="1884"/>
        <v>2.231273270824365E-2</v>
      </c>
    </row>
    <row r="2244" spans="1:18">
      <c r="A2244" s="102">
        <v>2243</v>
      </c>
      <c r="B2244" s="151" t="s">
        <v>1552</v>
      </c>
      <c r="C2244" s="150">
        <v>43053</v>
      </c>
      <c r="D2244" s="116">
        <v>13940000</v>
      </c>
      <c r="E2244" s="116">
        <v>13825000</v>
      </c>
      <c r="F2244" s="116">
        <v>13975000</v>
      </c>
      <c r="G2244" s="116">
        <v>13895000</v>
      </c>
      <c r="H2244" s="102"/>
      <c r="I2244" s="152">
        <v>0</v>
      </c>
      <c r="J2244" s="152">
        <v>0</v>
      </c>
      <c r="K2244" s="152">
        <v>0</v>
      </c>
      <c r="M2244" s="120">
        <f>J2244*$AI$6/200</f>
        <v>0</v>
      </c>
      <c r="N2244" s="120">
        <f t="shared" si="1883"/>
        <v>0</v>
      </c>
      <c r="O2244" s="120">
        <f t="shared" ref="O2244:O2307" si="1934">G2244-G2243</f>
        <v>15000</v>
      </c>
      <c r="P2244" s="154">
        <f t="shared" si="1933"/>
        <v>1.0806916426512969E-3</v>
      </c>
      <c r="Q2244" s="154">
        <f t="shared" si="1884"/>
        <v>3.5992740560997993E-2</v>
      </c>
    </row>
    <row r="2245" spans="1:18">
      <c r="A2245" s="102">
        <v>2244</v>
      </c>
      <c r="B2245" s="151" t="s">
        <v>1551</v>
      </c>
      <c r="C2245" s="150">
        <v>43054</v>
      </c>
      <c r="D2245" s="116">
        <v>13940000</v>
      </c>
      <c r="E2245" s="116">
        <v>13866000</v>
      </c>
      <c r="F2245" s="116">
        <v>13940000</v>
      </c>
      <c r="G2245" s="116">
        <v>13883000</v>
      </c>
      <c r="H2245" s="102"/>
      <c r="I2245" s="152">
        <v>0</v>
      </c>
      <c r="J2245" s="152">
        <v>0</v>
      </c>
      <c r="K2245" s="152">
        <v>0</v>
      </c>
      <c r="M2245" s="120">
        <f>J2245*$AI$6/200</f>
        <v>0</v>
      </c>
      <c r="N2245" s="120">
        <f t="shared" si="1883"/>
        <v>0</v>
      </c>
      <c r="O2245" s="120">
        <f t="shared" si="1934"/>
        <v>-12000</v>
      </c>
      <c r="P2245" s="154">
        <f t="shared" si="1933"/>
        <v>-8.6362000719683335E-4</v>
      </c>
      <c r="Q2245" s="154">
        <f t="shared" si="1884"/>
        <v>2.9308181699654674E-2</v>
      </c>
    </row>
    <row r="2246" spans="1:18">
      <c r="A2246" s="102">
        <v>2245</v>
      </c>
      <c r="B2246" s="151" t="s">
        <v>1550</v>
      </c>
      <c r="C2246" s="150">
        <v>43055</v>
      </c>
      <c r="D2246" s="116">
        <v>13899000</v>
      </c>
      <c r="E2246" s="116">
        <v>13855000</v>
      </c>
      <c r="F2246" s="116">
        <v>13900000</v>
      </c>
      <c r="G2246" s="116">
        <v>13895000</v>
      </c>
      <c r="H2246" s="102"/>
      <c r="I2246" s="153">
        <v>0</v>
      </c>
      <c r="J2246" s="153">
        <v>0</v>
      </c>
      <c r="K2246" s="153">
        <v>0</v>
      </c>
      <c r="M2246" s="120">
        <f>J2246*$AI$6/200</f>
        <v>0</v>
      </c>
      <c r="N2246" s="120">
        <f t="shared" si="1883"/>
        <v>0</v>
      </c>
      <c r="O2246" s="120">
        <f t="shared" si="1934"/>
        <v>12000</v>
      </c>
      <c r="P2246" s="154">
        <f t="shared" si="1933"/>
        <v>8.6436649139235041E-4</v>
      </c>
      <c r="Q2246" s="154">
        <f t="shared" si="1884"/>
        <v>2.2146865908209488E-2</v>
      </c>
    </row>
    <row r="2247" spans="1:18">
      <c r="A2247" s="102">
        <v>2246</v>
      </c>
      <c r="B2247" s="151" t="s">
        <v>1549</v>
      </c>
      <c r="C2247" s="150">
        <v>43057</v>
      </c>
      <c r="D2247" s="116">
        <v>14016000</v>
      </c>
      <c r="E2247" s="116">
        <v>13990000</v>
      </c>
      <c r="F2247" s="116">
        <v>14180000</v>
      </c>
      <c r="G2247" s="116">
        <v>14145000</v>
      </c>
      <c r="H2247" s="102"/>
      <c r="I2247" s="116">
        <f t="shared" ref="I2247:I2278" si="1935">G2247*1.1</f>
        <v>15559500.000000002</v>
      </c>
      <c r="J2247" s="116">
        <f t="shared" ref="J2247:J2278" si="1936">G2247/3</f>
        <v>4715000</v>
      </c>
      <c r="K2247" s="120">
        <f t="shared" ref="K2247" si="1937">G2515</f>
        <v>0</v>
      </c>
      <c r="L2247" s="120">
        <f t="shared" ref="L2247" si="1938">K2247-I2247</f>
        <v>-15559500.000000002</v>
      </c>
      <c r="M2247" s="120">
        <f>J2247*$AI$6/200</f>
        <v>589375</v>
      </c>
      <c r="N2247" s="120">
        <f t="shared" si="1883"/>
        <v>-14970125.000000002</v>
      </c>
      <c r="O2247" s="120">
        <f t="shared" si="1934"/>
        <v>250000</v>
      </c>
      <c r="P2247" s="154">
        <f t="shared" si="1933"/>
        <v>1.7992083483267363E-2</v>
      </c>
      <c r="Q2247" s="154">
        <f t="shared" si="1884"/>
        <v>2.9269515421248133E-2</v>
      </c>
      <c r="R2247" s="102">
        <v>1</v>
      </c>
    </row>
    <row r="2248" spans="1:18">
      <c r="A2248" s="102">
        <v>2247</v>
      </c>
      <c r="B2248" s="151" t="s">
        <v>1548</v>
      </c>
      <c r="C2248" s="150">
        <v>43058</v>
      </c>
      <c r="D2248" s="116">
        <v>14160000</v>
      </c>
      <c r="E2248" s="116">
        <v>14145000</v>
      </c>
      <c r="F2248" s="116">
        <v>14195000</v>
      </c>
      <c r="G2248" s="116">
        <v>14155000</v>
      </c>
      <c r="H2248" s="102"/>
      <c r="I2248" s="152">
        <v>0</v>
      </c>
      <c r="J2248" s="152">
        <v>0</v>
      </c>
      <c r="K2248" s="152">
        <v>0</v>
      </c>
      <c r="M2248" s="120">
        <f>J2248*$AI$6/200</f>
        <v>0</v>
      </c>
      <c r="N2248" s="120">
        <f t="shared" ref="N2248:N2311" si="1939">L2248+M2248</f>
        <v>0</v>
      </c>
      <c r="O2248" s="120">
        <f t="shared" si="1934"/>
        <v>10000</v>
      </c>
      <c r="P2248" s="154">
        <f t="shared" si="1933"/>
        <v>7.0696359137504422E-4</v>
      </c>
      <c r="Q2248" s="154">
        <f t="shared" ref="Q2248:Q2311" si="1940">SUM(P2243:P2247)</f>
        <v>2.9998503401811191E-2</v>
      </c>
    </row>
    <row r="2249" spans="1:18">
      <c r="A2249" s="102">
        <v>2248</v>
      </c>
      <c r="B2249" s="151" t="s">
        <v>1547</v>
      </c>
      <c r="C2249" s="150">
        <v>43059</v>
      </c>
      <c r="D2249" s="116">
        <v>14140000</v>
      </c>
      <c r="E2249" s="116">
        <v>14105000</v>
      </c>
      <c r="F2249" s="116">
        <v>14435000</v>
      </c>
      <c r="G2249" s="116">
        <v>14210000</v>
      </c>
      <c r="H2249" s="102"/>
      <c r="I2249" s="152">
        <v>0</v>
      </c>
      <c r="J2249" s="152">
        <v>0</v>
      </c>
      <c r="K2249" s="152">
        <v>0</v>
      </c>
      <c r="M2249" s="120">
        <f>J2249*$AI$6/200</f>
        <v>0</v>
      </c>
      <c r="N2249" s="120">
        <f t="shared" si="1939"/>
        <v>0</v>
      </c>
      <c r="O2249" s="120">
        <f t="shared" si="1934"/>
        <v>55000</v>
      </c>
      <c r="P2249" s="154">
        <f t="shared" si="1933"/>
        <v>3.885552808194984E-3</v>
      </c>
      <c r="Q2249" s="154">
        <f t="shared" si="1940"/>
        <v>1.9780485201489222E-2</v>
      </c>
    </row>
    <row r="2250" spans="1:18">
      <c r="A2250" s="102">
        <v>2249</v>
      </c>
      <c r="B2250" s="151" t="s">
        <v>1546</v>
      </c>
      <c r="C2250" s="150">
        <v>43060</v>
      </c>
      <c r="D2250" s="116">
        <v>14285000</v>
      </c>
      <c r="E2250" s="116">
        <v>14136000</v>
      </c>
      <c r="F2250" s="116">
        <v>14484000</v>
      </c>
      <c r="G2250" s="116">
        <v>14441000</v>
      </c>
      <c r="H2250" s="102"/>
      <c r="I2250" s="152">
        <v>0</v>
      </c>
      <c r="J2250" s="152">
        <v>0</v>
      </c>
      <c r="K2250" s="152">
        <v>0</v>
      </c>
      <c r="M2250" s="120">
        <f>J2250*$AI$6/200</f>
        <v>0</v>
      </c>
      <c r="N2250" s="120">
        <f t="shared" si="1939"/>
        <v>0</v>
      </c>
      <c r="O2250" s="120">
        <f t="shared" si="1934"/>
        <v>231000</v>
      </c>
      <c r="P2250" s="154">
        <f t="shared" si="1933"/>
        <v>1.6256157635467981E-2</v>
      </c>
      <c r="Q2250" s="154">
        <f t="shared" si="1940"/>
        <v>2.2585346367032907E-2</v>
      </c>
    </row>
    <row r="2251" spans="1:18">
      <c r="A2251" s="102">
        <v>2250</v>
      </c>
      <c r="B2251" s="151" t="s">
        <v>1545</v>
      </c>
      <c r="C2251" s="150">
        <v>43061</v>
      </c>
      <c r="D2251" s="116">
        <v>14506000</v>
      </c>
      <c r="E2251" s="116">
        <v>14155000</v>
      </c>
      <c r="F2251" s="116">
        <v>14536000</v>
      </c>
      <c r="G2251" s="116">
        <v>14175000</v>
      </c>
      <c r="H2251" s="102"/>
      <c r="I2251" s="153">
        <v>0</v>
      </c>
      <c r="J2251" s="153">
        <v>0</v>
      </c>
      <c r="K2251" s="153">
        <v>0</v>
      </c>
      <c r="M2251" s="120">
        <f>J2251*$AI$6/200</f>
        <v>0</v>
      </c>
      <c r="N2251" s="120">
        <f t="shared" si="1939"/>
        <v>0</v>
      </c>
      <c r="O2251" s="120">
        <f t="shared" si="1934"/>
        <v>-266000</v>
      </c>
      <c r="P2251" s="154">
        <f t="shared" si="1933"/>
        <v>-1.8419777023751818E-2</v>
      </c>
      <c r="Q2251" s="154">
        <f t="shared" si="1940"/>
        <v>3.9705124009697723E-2</v>
      </c>
    </row>
    <row r="2252" spans="1:18">
      <c r="A2252" s="102">
        <v>2251</v>
      </c>
      <c r="B2252" s="151" t="s">
        <v>1544</v>
      </c>
      <c r="C2252" s="150">
        <v>43062</v>
      </c>
      <c r="D2252" s="116">
        <v>14130000</v>
      </c>
      <c r="E2252" s="116">
        <v>13853000</v>
      </c>
      <c r="F2252" s="116">
        <v>14248000</v>
      </c>
      <c r="G2252" s="116">
        <v>13903000</v>
      </c>
      <c r="H2252" s="102"/>
      <c r="I2252" s="116">
        <f t="shared" ref="I2252:I2283" si="1941">G2252*1.1</f>
        <v>15293300.000000002</v>
      </c>
      <c r="J2252" s="116">
        <f t="shared" ref="J2252:J2283" si="1942">G2252/3</f>
        <v>4634333.333333333</v>
      </c>
      <c r="K2252" s="120">
        <f t="shared" ref="K2252" si="1943">G2520</f>
        <v>0</v>
      </c>
      <c r="L2252" s="120">
        <f t="shared" ref="L2252" si="1944">K2252-I2252</f>
        <v>-15293300.000000002</v>
      </c>
      <c r="M2252" s="120">
        <f>J2252*$AI$6/200</f>
        <v>579291.66666666663</v>
      </c>
      <c r="N2252" s="120">
        <f t="shared" si="1939"/>
        <v>-14714008.333333336</v>
      </c>
      <c r="O2252" s="120">
        <f t="shared" si="1934"/>
        <v>-272000</v>
      </c>
      <c r="P2252" s="154">
        <f t="shared" si="1933"/>
        <v>-1.9188712522045855E-2</v>
      </c>
      <c r="Q2252" s="154">
        <f t="shared" si="1940"/>
        <v>2.0420980494553556E-2</v>
      </c>
      <c r="R2252" s="102">
        <v>1</v>
      </c>
    </row>
    <row r="2253" spans="1:18">
      <c r="A2253" s="102">
        <v>2252</v>
      </c>
      <c r="B2253" s="151" t="s">
        <v>1543</v>
      </c>
      <c r="C2253" s="150">
        <v>43064</v>
      </c>
      <c r="D2253" s="116">
        <v>13818000</v>
      </c>
      <c r="E2253" s="116">
        <v>13617000</v>
      </c>
      <c r="F2253" s="116">
        <v>13977000</v>
      </c>
      <c r="G2253" s="116">
        <v>13617000</v>
      </c>
      <c r="H2253" s="102"/>
      <c r="I2253" s="152">
        <v>0</v>
      </c>
      <c r="J2253" s="152">
        <v>0</v>
      </c>
      <c r="K2253" s="152">
        <v>0</v>
      </c>
      <c r="M2253" s="120">
        <f>J2253*$AI$6/200</f>
        <v>0</v>
      </c>
      <c r="N2253" s="120">
        <f t="shared" si="1939"/>
        <v>0</v>
      </c>
      <c r="O2253" s="120">
        <f t="shared" si="1934"/>
        <v>-286000</v>
      </c>
      <c r="P2253" s="154">
        <f t="shared" si="1933"/>
        <v>-2.0571099762641157E-2</v>
      </c>
      <c r="Q2253" s="154">
        <f t="shared" si="1940"/>
        <v>-1.6759815510759665E-2</v>
      </c>
    </row>
    <row r="2254" spans="1:18">
      <c r="A2254" s="102">
        <v>2253</v>
      </c>
      <c r="B2254" s="151" t="s">
        <v>1542</v>
      </c>
      <c r="C2254" s="150">
        <v>43065</v>
      </c>
      <c r="D2254" s="116">
        <v>13657000</v>
      </c>
      <c r="E2254" s="116">
        <v>13485000</v>
      </c>
      <c r="F2254" s="116">
        <v>13680000</v>
      </c>
      <c r="G2254" s="116">
        <v>13570000</v>
      </c>
      <c r="H2254" s="102"/>
      <c r="I2254" s="152">
        <v>0</v>
      </c>
      <c r="J2254" s="152">
        <v>0</v>
      </c>
      <c r="K2254" s="152">
        <v>0</v>
      </c>
      <c r="M2254" s="120">
        <f>J2254*$AI$6/200</f>
        <v>0</v>
      </c>
      <c r="N2254" s="120">
        <f t="shared" si="1939"/>
        <v>0</v>
      </c>
      <c r="O2254" s="120">
        <f t="shared" si="1934"/>
        <v>-47000</v>
      </c>
      <c r="P2254" s="154">
        <f t="shared" si="1933"/>
        <v>-3.4515678930748328E-3</v>
      </c>
      <c r="Q2254" s="154">
        <f t="shared" si="1940"/>
        <v>-3.8037878864775866E-2</v>
      </c>
    </row>
    <row r="2255" spans="1:18">
      <c r="A2255" s="102">
        <v>2254</v>
      </c>
      <c r="B2255" s="151" t="s">
        <v>1541</v>
      </c>
      <c r="C2255" s="150">
        <v>43066</v>
      </c>
      <c r="D2255" s="116">
        <v>13660000</v>
      </c>
      <c r="E2255" s="116">
        <v>13560000</v>
      </c>
      <c r="F2255" s="116">
        <v>13670000</v>
      </c>
      <c r="G2255" s="116">
        <v>13605000</v>
      </c>
      <c r="H2255" s="102"/>
      <c r="I2255" s="152">
        <v>0</v>
      </c>
      <c r="J2255" s="152">
        <v>0</v>
      </c>
      <c r="K2255" s="152">
        <v>0</v>
      </c>
      <c r="M2255" s="120">
        <f>J2255*$AI$6/200</f>
        <v>0</v>
      </c>
      <c r="N2255" s="120">
        <f t="shared" si="1939"/>
        <v>0</v>
      </c>
      <c r="O2255" s="120">
        <f t="shared" si="1934"/>
        <v>35000</v>
      </c>
      <c r="P2255" s="154">
        <f t="shared" si="1933"/>
        <v>2.5792188651436992E-3</v>
      </c>
      <c r="Q2255" s="154">
        <f t="shared" si="1940"/>
        <v>-4.5374999566045682E-2</v>
      </c>
    </row>
    <row r="2256" spans="1:18">
      <c r="A2256" s="102">
        <v>2255</v>
      </c>
      <c r="B2256" s="151" t="s">
        <v>1540</v>
      </c>
      <c r="C2256" s="150">
        <v>43067</v>
      </c>
      <c r="D2256" s="116">
        <v>13588000</v>
      </c>
      <c r="E2256" s="116">
        <v>13540000</v>
      </c>
      <c r="F2256" s="116">
        <v>13605000</v>
      </c>
      <c r="G2256" s="116">
        <v>13560000</v>
      </c>
      <c r="H2256" s="102"/>
      <c r="I2256" s="153">
        <v>0</v>
      </c>
      <c r="J2256" s="153">
        <v>0</v>
      </c>
      <c r="K2256" s="153">
        <v>0</v>
      </c>
      <c r="M2256" s="120">
        <f>J2256*$AI$6/200</f>
        <v>0</v>
      </c>
      <c r="N2256" s="120">
        <f t="shared" si="1939"/>
        <v>0</v>
      </c>
      <c r="O2256" s="120">
        <f t="shared" si="1934"/>
        <v>-45000</v>
      </c>
      <c r="P2256" s="154">
        <f t="shared" si="1933"/>
        <v>-3.3076074972436605E-3</v>
      </c>
      <c r="Q2256" s="154">
        <f t="shared" si="1940"/>
        <v>-5.9051938336369965E-2</v>
      </c>
    </row>
    <row r="2257" spans="1:18">
      <c r="A2257" s="102">
        <v>2256</v>
      </c>
      <c r="B2257" s="151" t="s">
        <v>1539</v>
      </c>
      <c r="C2257" s="150">
        <v>43068</v>
      </c>
      <c r="D2257" s="116">
        <v>13568000</v>
      </c>
      <c r="E2257" s="116">
        <v>13568000</v>
      </c>
      <c r="F2257" s="116">
        <v>13774000</v>
      </c>
      <c r="G2257" s="116">
        <v>13764000</v>
      </c>
      <c r="H2257" s="102"/>
      <c r="I2257" s="116">
        <f t="shared" ref="I2257:I2288" si="1945">G2257*1.1</f>
        <v>15140400.000000002</v>
      </c>
      <c r="J2257" s="116">
        <f t="shared" ref="J2257:J2288" si="1946">G2257/3</f>
        <v>4588000</v>
      </c>
      <c r="K2257" s="120">
        <f t="shared" ref="K2257" si="1947">G2525</f>
        <v>0</v>
      </c>
      <c r="L2257" s="120">
        <f t="shared" ref="L2257" si="1948">K2257-I2257</f>
        <v>-15140400.000000002</v>
      </c>
      <c r="M2257" s="120">
        <f>J2257*$AI$6/200</f>
        <v>573500</v>
      </c>
      <c r="N2257" s="120">
        <f t="shared" si="1939"/>
        <v>-14566900.000000002</v>
      </c>
      <c r="O2257" s="120">
        <f t="shared" si="1934"/>
        <v>204000</v>
      </c>
      <c r="P2257" s="154">
        <f t="shared" si="1933"/>
        <v>1.5044247787610619E-2</v>
      </c>
      <c r="Q2257" s="154">
        <f t="shared" si="1940"/>
        <v>-4.3939768809861807E-2</v>
      </c>
      <c r="R2257" s="102">
        <v>1</v>
      </c>
    </row>
    <row r="2258" spans="1:18">
      <c r="A2258" s="102">
        <v>2257</v>
      </c>
      <c r="B2258" s="151" t="s">
        <v>1538</v>
      </c>
      <c r="C2258" s="150">
        <v>43069</v>
      </c>
      <c r="D2258" s="116">
        <v>13804000</v>
      </c>
      <c r="E2258" s="116">
        <v>13752000</v>
      </c>
      <c r="F2258" s="116">
        <v>13870000</v>
      </c>
      <c r="G2258" s="116">
        <v>13815000</v>
      </c>
      <c r="H2258" s="102"/>
      <c r="I2258" s="152">
        <v>0</v>
      </c>
      <c r="J2258" s="152">
        <v>0</v>
      </c>
      <c r="K2258" s="152">
        <v>0</v>
      </c>
      <c r="M2258" s="120">
        <f>J2258*$AI$6/200</f>
        <v>0</v>
      </c>
      <c r="N2258" s="120">
        <f t="shared" si="1939"/>
        <v>0</v>
      </c>
      <c r="O2258" s="120">
        <f t="shared" si="1934"/>
        <v>51000</v>
      </c>
      <c r="P2258" s="154">
        <f t="shared" si="1933"/>
        <v>3.7053182214472537E-3</v>
      </c>
      <c r="Q2258" s="154">
        <f t="shared" si="1940"/>
        <v>-9.7068085002053328E-3</v>
      </c>
    </row>
    <row r="2259" spans="1:18">
      <c r="A2259" s="102">
        <v>2258</v>
      </c>
      <c r="B2259" s="151" t="s">
        <v>1537</v>
      </c>
      <c r="C2259" s="150">
        <v>43071</v>
      </c>
      <c r="D2259" s="116">
        <v>13805000</v>
      </c>
      <c r="E2259" s="116">
        <v>13805000</v>
      </c>
      <c r="F2259" s="116">
        <v>13938000</v>
      </c>
      <c r="G2259" s="116">
        <v>13938000</v>
      </c>
      <c r="H2259" s="102"/>
      <c r="I2259" s="152">
        <v>0</v>
      </c>
      <c r="J2259" s="152">
        <v>0</v>
      </c>
      <c r="K2259" s="152">
        <v>0</v>
      </c>
      <c r="M2259" s="120">
        <f>J2259*$AI$6/200</f>
        <v>0</v>
      </c>
      <c r="N2259" s="120">
        <f t="shared" si="1939"/>
        <v>0</v>
      </c>
      <c r="O2259" s="120">
        <f t="shared" si="1934"/>
        <v>123000</v>
      </c>
      <c r="P2259" s="154">
        <f t="shared" si="1933"/>
        <v>8.9033659066232364E-3</v>
      </c>
      <c r="Q2259" s="154">
        <f t="shared" si="1940"/>
        <v>1.4569609483883078E-2</v>
      </c>
    </row>
    <row r="2260" spans="1:18">
      <c r="A2260" s="102">
        <v>2259</v>
      </c>
      <c r="B2260" s="151" t="s">
        <v>1536</v>
      </c>
      <c r="C2260" s="150">
        <v>43072</v>
      </c>
      <c r="D2260" s="116">
        <v>13948000</v>
      </c>
      <c r="E2260" s="116">
        <v>13907000</v>
      </c>
      <c r="F2260" s="116">
        <v>14040000</v>
      </c>
      <c r="G2260" s="116">
        <v>13935000</v>
      </c>
      <c r="H2260" s="102"/>
      <c r="I2260" s="152">
        <v>0</v>
      </c>
      <c r="J2260" s="152">
        <v>0</v>
      </c>
      <c r="K2260" s="152">
        <v>0</v>
      </c>
      <c r="M2260" s="120">
        <f>J2260*$AI$6/200</f>
        <v>0</v>
      </c>
      <c r="N2260" s="120">
        <f t="shared" si="1939"/>
        <v>0</v>
      </c>
      <c r="O2260" s="120">
        <f t="shared" si="1934"/>
        <v>-3000</v>
      </c>
      <c r="P2260" s="154">
        <f t="shared" si="1933"/>
        <v>-2.1523891519586742E-4</v>
      </c>
      <c r="Q2260" s="154">
        <f t="shared" si="1940"/>
        <v>2.6924543283581147E-2</v>
      </c>
    </row>
    <row r="2261" spans="1:18">
      <c r="A2261" s="102">
        <v>2260</v>
      </c>
      <c r="B2261" s="151" t="s">
        <v>1535</v>
      </c>
      <c r="C2261" s="150">
        <v>43073</v>
      </c>
      <c r="D2261" s="116">
        <v>13920000</v>
      </c>
      <c r="E2261" s="116">
        <v>13915000</v>
      </c>
      <c r="F2261" s="116">
        <v>14268000</v>
      </c>
      <c r="G2261" s="116">
        <v>14258000</v>
      </c>
      <c r="H2261" s="102"/>
      <c r="I2261" s="153">
        <v>0</v>
      </c>
      <c r="J2261" s="153">
        <v>0</v>
      </c>
      <c r="K2261" s="153">
        <v>0</v>
      </c>
      <c r="M2261" s="120">
        <f>J2261*$AI$6/200</f>
        <v>0</v>
      </c>
      <c r="N2261" s="120">
        <f t="shared" si="1939"/>
        <v>0</v>
      </c>
      <c r="O2261" s="120">
        <f t="shared" si="1934"/>
        <v>323000</v>
      </c>
      <c r="P2261" s="154">
        <f t="shared" si="1933"/>
        <v>2.3179045568711875E-2</v>
      </c>
      <c r="Q2261" s="154">
        <f t="shared" si="1940"/>
        <v>2.4130085503241583E-2</v>
      </c>
    </row>
    <row r="2262" spans="1:18">
      <c r="A2262" s="102">
        <v>2261</v>
      </c>
      <c r="B2262" s="151" t="s">
        <v>1534</v>
      </c>
      <c r="C2262" s="150">
        <v>43074</v>
      </c>
      <c r="D2262" s="116">
        <v>14358000</v>
      </c>
      <c r="E2262" s="116">
        <v>14110000</v>
      </c>
      <c r="F2262" s="116">
        <v>14430000</v>
      </c>
      <c r="G2262" s="116">
        <v>14155000</v>
      </c>
      <c r="H2262" s="102"/>
      <c r="I2262" s="116">
        <f t="shared" ref="I2262:I2293" si="1949">G2262*1.1</f>
        <v>15570500.000000002</v>
      </c>
      <c r="J2262" s="116">
        <f t="shared" ref="J2262:J2293" si="1950">G2262/3</f>
        <v>4718333.333333333</v>
      </c>
      <c r="K2262" s="120">
        <f t="shared" ref="K2262" si="1951">G2530</f>
        <v>0</v>
      </c>
      <c r="L2262" s="120">
        <f t="shared" ref="L2262" si="1952">K2262-I2262</f>
        <v>-15570500.000000002</v>
      </c>
      <c r="M2262" s="120">
        <f>J2262*$AI$6/200</f>
        <v>589791.66666666663</v>
      </c>
      <c r="N2262" s="120">
        <f t="shared" si="1939"/>
        <v>-14980708.333333336</v>
      </c>
      <c r="O2262" s="120">
        <f t="shared" si="1934"/>
        <v>-103000</v>
      </c>
      <c r="P2262" s="154">
        <f t="shared" si="1933"/>
        <v>-7.2240145883013043E-3</v>
      </c>
      <c r="Q2262" s="154">
        <f t="shared" si="1940"/>
        <v>5.0616738569197121E-2</v>
      </c>
      <c r="R2262" s="102">
        <v>1</v>
      </c>
    </row>
    <row r="2263" spans="1:18">
      <c r="A2263" s="102">
        <v>2262</v>
      </c>
      <c r="B2263" s="151" t="s">
        <v>1533</v>
      </c>
      <c r="C2263" s="150">
        <v>43075</v>
      </c>
      <c r="D2263" s="116">
        <v>14145000</v>
      </c>
      <c r="E2263" s="116">
        <v>14120000</v>
      </c>
      <c r="F2263" s="116">
        <v>14185000</v>
      </c>
      <c r="G2263" s="116">
        <v>14140000</v>
      </c>
      <c r="H2263" s="102"/>
      <c r="I2263" s="152">
        <v>0</v>
      </c>
      <c r="J2263" s="152">
        <v>0</v>
      </c>
      <c r="K2263" s="152">
        <v>0</v>
      </c>
      <c r="M2263" s="120">
        <f>J2263*$AI$6/200</f>
        <v>0</v>
      </c>
      <c r="N2263" s="120">
        <f t="shared" si="1939"/>
        <v>0</v>
      </c>
      <c r="O2263" s="120">
        <f t="shared" si="1934"/>
        <v>-15000</v>
      </c>
      <c r="P2263" s="154">
        <f t="shared" si="1933"/>
        <v>-1.0596962204168139E-3</v>
      </c>
      <c r="Q2263" s="154">
        <f t="shared" si="1940"/>
        <v>2.8348476193285198E-2</v>
      </c>
    </row>
    <row r="2264" spans="1:18">
      <c r="A2264" s="102">
        <v>2263</v>
      </c>
      <c r="B2264" s="151" t="s">
        <v>1532</v>
      </c>
      <c r="C2264" s="150">
        <v>43076</v>
      </c>
      <c r="D2264" s="116">
        <v>14170000</v>
      </c>
      <c r="E2264" s="116">
        <v>14135000</v>
      </c>
      <c r="F2264" s="116">
        <v>14195000</v>
      </c>
      <c r="G2264" s="116">
        <v>14145000</v>
      </c>
      <c r="H2264" s="102"/>
      <c r="I2264" s="152">
        <v>0</v>
      </c>
      <c r="J2264" s="152">
        <v>0</v>
      </c>
      <c r="K2264" s="152">
        <v>0</v>
      </c>
      <c r="M2264" s="120">
        <f>J2264*$AI$6/200</f>
        <v>0</v>
      </c>
      <c r="N2264" s="120">
        <f t="shared" si="1939"/>
        <v>0</v>
      </c>
      <c r="O2264" s="120">
        <f t="shared" si="1934"/>
        <v>5000</v>
      </c>
      <c r="P2264" s="154">
        <f t="shared" si="1933"/>
        <v>3.5360678925035362E-4</v>
      </c>
      <c r="Q2264" s="154">
        <f t="shared" si="1940"/>
        <v>2.358346175142112E-2</v>
      </c>
    </row>
    <row r="2265" spans="1:18">
      <c r="A2265" s="102">
        <v>2264</v>
      </c>
      <c r="B2265" s="151" t="s">
        <v>1531</v>
      </c>
      <c r="C2265" s="150">
        <v>43078</v>
      </c>
      <c r="D2265" s="116">
        <v>13960000</v>
      </c>
      <c r="E2265" s="116">
        <v>13952000</v>
      </c>
      <c r="F2265" s="116">
        <v>14205000</v>
      </c>
      <c r="G2265" s="116">
        <v>14155000</v>
      </c>
      <c r="H2265" s="102"/>
      <c r="I2265" s="152">
        <v>0</v>
      </c>
      <c r="J2265" s="152">
        <v>0</v>
      </c>
      <c r="K2265" s="152">
        <v>0</v>
      </c>
      <c r="M2265" s="120">
        <f>J2265*$AI$6/200</f>
        <v>0</v>
      </c>
      <c r="N2265" s="120">
        <f t="shared" si="1939"/>
        <v>0</v>
      </c>
      <c r="O2265" s="120">
        <f t="shared" si="1934"/>
        <v>10000</v>
      </c>
      <c r="P2265" s="154">
        <f t="shared" si="1933"/>
        <v>7.0696359137504422E-4</v>
      </c>
      <c r="Q2265" s="154">
        <f t="shared" si="1940"/>
        <v>1.5033702634048244E-2</v>
      </c>
    </row>
    <row r="2266" spans="1:18">
      <c r="A2266" s="102">
        <v>2265</v>
      </c>
      <c r="B2266" s="151" t="s">
        <v>1530</v>
      </c>
      <c r="C2266" s="150">
        <v>43079</v>
      </c>
      <c r="D2266" s="116">
        <v>14180000</v>
      </c>
      <c r="E2266" s="116">
        <v>14045000</v>
      </c>
      <c r="F2266" s="116">
        <v>14250000</v>
      </c>
      <c r="G2266" s="116">
        <v>14087000</v>
      </c>
      <c r="H2266" s="102"/>
      <c r="I2266" s="153">
        <v>0</v>
      </c>
      <c r="J2266" s="153">
        <v>0</v>
      </c>
      <c r="K2266" s="153">
        <v>0</v>
      </c>
      <c r="M2266" s="120">
        <f>J2266*$AI$6/200</f>
        <v>0</v>
      </c>
      <c r="N2266" s="120">
        <f t="shared" si="1939"/>
        <v>0</v>
      </c>
      <c r="O2266" s="120">
        <f t="shared" si="1934"/>
        <v>-68000</v>
      </c>
      <c r="P2266" s="154">
        <f t="shared" si="1933"/>
        <v>-4.8039561992228898E-3</v>
      </c>
      <c r="Q2266" s="154">
        <f t="shared" si="1940"/>
        <v>1.5955905140619155E-2</v>
      </c>
    </row>
    <row r="2267" spans="1:18">
      <c r="A2267" s="102">
        <v>2266</v>
      </c>
      <c r="B2267" s="151" t="s">
        <v>1529</v>
      </c>
      <c r="C2267" s="150">
        <v>43080</v>
      </c>
      <c r="D2267" s="116">
        <v>14095000</v>
      </c>
      <c r="E2267" s="116">
        <v>14072000</v>
      </c>
      <c r="F2267" s="116">
        <v>14195000</v>
      </c>
      <c r="G2267" s="116">
        <v>14127000</v>
      </c>
      <c r="H2267" s="102"/>
      <c r="I2267" s="116">
        <f t="shared" ref="I2267:I2298" si="1953">G2267*1.1</f>
        <v>15539700.000000002</v>
      </c>
      <c r="J2267" s="116">
        <f t="shared" ref="J2267:J2298" si="1954">G2267/3</f>
        <v>4709000</v>
      </c>
      <c r="K2267" s="120">
        <f t="shared" ref="K2267" si="1955">G2535</f>
        <v>0</v>
      </c>
      <c r="L2267" s="120">
        <f t="shared" ref="L2267" si="1956">K2267-I2267</f>
        <v>-15539700.000000002</v>
      </c>
      <c r="M2267" s="120">
        <f>J2267*$AI$6/200</f>
        <v>588625</v>
      </c>
      <c r="N2267" s="120">
        <f t="shared" si="1939"/>
        <v>-14951075.000000002</v>
      </c>
      <c r="O2267" s="120">
        <f t="shared" si="1934"/>
        <v>40000</v>
      </c>
      <c r="P2267" s="154">
        <f t="shared" si="1933"/>
        <v>2.8394974089586142E-3</v>
      </c>
      <c r="Q2267" s="154">
        <f t="shared" si="1940"/>
        <v>-1.202709662731561E-2</v>
      </c>
      <c r="R2267" s="102">
        <v>1</v>
      </c>
    </row>
    <row r="2268" spans="1:18">
      <c r="A2268" s="102">
        <v>2267</v>
      </c>
      <c r="B2268" s="151" t="s">
        <v>1528</v>
      </c>
      <c r="C2268" s="150">
        <v>43081</v>
      </c>
      <c r="D2268" s="116">
        <v>14117000</v>
      </c>
      <c r="E2268" s="116">
        <v>14074000</v>
      </c>
      <c r="F2268" s="116">
        <v>14177000</v>
      </c>
      <c r="G2268" s="116">
        <v>14104000</v>
      </c>
      <c r="H2268" s="102"/>
      <c r="I2268" s="152">
        <v>0</v>
      </c>
      <c r="J2268" s="152">
        <v>0</v>
      </c>
      <c r="K2268" s="152">
        <v>0</v>
      </c>
      <c r="M2268" s="120">
        <f>J2268*$AI$6/200</f>
        <v>0</v>
      </c>
      <c r="N2268" s="120">
        <f t="shared" si="1939"/>
        <v>0</v>
      </c>
      <c r="O2268" s="120">
        <f t="shared" si="1934"/>
        <v>-23000</v>
      </c>
      <c r="P2268" s="154">
        <f t="shared" si="1933"/>
        <v>-1.6280880583280242E-3</v>
      </c>
      <c r="Q2268" s="154">
        <f t="shared" si="1940"/>
        <v>-1.9635846300556916E-3</v>
      </c>
    </row>
    <row r="2269" spans="1:18">
      <c r="A2269" s="102">
        <v>2268</v>
      </c>
      <c r="B2269" s="151" t="s">
        <v>1527</v>
      </c>
      <c r="C2269" s="150">
        <v>43082</v>
      </c>
      <c r="D2269" s="116">
        <v>14129000</v>
      </c>
      <c r="E2269" s="116">
        <v>14095000</v>
      </c>
      <c r="F2269" s="116">
        <v>14150000</v>
      </c>
      <c r="G2269" s="116">
        <v>14120000</v>
      </c>
      <c r="H2269" s="102"/>
      <c r="I2269" s="152">
        <v>0</v>
      </c>
      <c r="J2269" s="152">
        <v>0</v>
      </c>
      <c r="K2269" s="152">
        <v>0</v>
      </c>
      <c r="M2269" s="120">
        <f>J2269*$AI$6/200</f>
        <v>0</v>
      </c>
      <c r="N2269" s="120">
        <f t="shared" si="1939"/>
        <v>0</v>
      </c>
      <c r="O2269" s="120">
        <f t="shared" si="1934"/>
        <v>16000</v>
      </c>
      <c r="P2269" s="154">
        <f t="shared" si="1933"/>
        <v>1.1344299489506524E-3</v>
      </c>
      <c r="Q2269" s="154">
        <f t="shared" si="1940"/>
        <v>-2.5319764679669022E-3</v>
      </c>
    </row>
    <row r="2270" spans="1:18">
      <c r="A2270" s="102">
        <v>2269</v>
      </c>
      <c r="B2270" s="151" t="s">
        <v>1526</v>
      </c>
      <c r="C2270" s="150">
        <v>43083</v>
      </c>
      <c r="D2270" s="116">
        <v>14155000</v>
      </c>
      <c r="E2270" s="116">
        <v>14102000</v>
      </c>
      <c r="F2270" s="116">
        <v>14170000</v>
      </c>
      <c r="G2270" s="116">
        <v>14117000</v>
      </c>
      <c r="H2270" s="102"/>
      <c r="I2270" s="152">
        <v>0</v>
      </c>
      <c r="J2270" s="152">
        <v>0</v>
      </c>
      <c r="K2270" s="152">
        <v>0</v>
      </c>
      <c r="M2270" s="120">
        <f>J2270*$AI$6/200</f>
        <v>0</v>
      </c>
      <c r="N2270" s="120">
        <f t="shared" si="1939"/>
        <v>0</v>
      </c>
      <c r="O2270" s="120">
        <f t="shared" si="1934"/>
        <v>-3000</v>
      </c>
      <c r="P2270" s="154">
        <f t="shared" si="1933"/>
        <v>-2.1246458923512748E-4</v>
      </c>
      <c r="Q2270" s="154">
        <f t="shared" si="1940"/>
        <v>-1.7511533082666035E-3</v>
      </c>
    </row>
    <row r="2271" spans="1:18">
      <c r="A2271" s="102">
        <v>2270</v>
      </c>
      <c r="B2271" s="151" t="s">
        <v>1525</v>
      </c>
      <c r="C2271" s="150">
        <v>43085</v>
      </c>
      <c r="D2271" s="116">
        <v>14122000</v>
      </c>
      <c r="E2271" s="116">
        <v>13952000</v>
      </c>
      <c r="F2271" s="116">
        <v>14137000</v>
      </c>
      <c r="G2271" s="116">
        <v>13997000</v>
      </c>
      <c r="H2271" s="102"/>
      <c r="I2271" s="153">
        <v>0</v>
      </c>
      <c r="J2271" s="153">
        <v>0</v>
      </c>
      <c r="K2271" s="153">
        <v>0</v>
      </c>
      <c r="M2271" s="120">
        <f>J2271*$AI$6/200</f>
        <v>0</v>
      </c>
      <c r="N2271" s="120">
        <f t="shared" si="1939"/>
        <v>0</v>
      </c>
      <c r="O2271" s="120">
        <f t="shared" si="1934"/>
        <v>-120000</v>
      </c>
      <c r="P2271" s="154">
        <f t="shared" si="1933"/>
        <v>-8.5003896011900549E-3</v>
      </c>
      <c r="Q2271" s="154">
        <f t="shared" si="1940"/>
        <v>-2.670581488876775E-3</v>
      </c>
    </row>
    <row r="2272" spans="1:18">
      <c r="A2272" s="102">
        <v>2271</v>
      </c>
      <c r="B2272" s="151" t="s">
        <v>1524</v>
      </c>
      <c r="C2272" s="150">
        <v>43086</v>
      </c>
      <c r="D2272" s="116">
        <v>13982000</v>
      </c>
      <c r="E2272" s="116">
        <v>13827000</v>
      </c>
      <c r="F2272" s="116">
        <v>13990000</v>
      </c>
      <c r="G2272" s="116">
        <v>13847000</v>
      </c>
      <c r="H2272" s="102"/>
      <c r="I2272" s="116">
        <f t="shared" ref="I2272:I2303" si="1957">G2272*1.1</f>
        <v>15231700.000000002</v>
      </c>
      <c r="J2272" s="116">
        <f t="shared" ref="J2272:J2303" si="1958">G2272/3</f>
        <v>4615666.666666667</v>
      </c>
      <c r="K2272" s="120">
        <f t="shared" ref="K2272" si="1959">G2540</f>
        <v>0</v>
      </c>
      <c r="L2272" s="120">
        <f t="shared" ref="L2272" si="1960">K2272-I2272</f>
        <v>-15231700.000000002</v>
      </c>
      <c r="M2272" s="120">
        <f>J2272*$AI$6/200</f>
        <v>576958.33333333337</v>
      </c>
      <c r="N2272" s="120">
        <f t="shared" si="1939"/>
        <v>-14654741.666666668</v>
      </c>
      <c r="O2272" s="120">
        <f t="shared" si="1934"/>
        <v>-150000</v>
      </c>
      <c r="P2272" s="154">
        <f t="shared" si="1933"/>
        <v>-1.0716582124741017E-2</v>
      </c>
      <c r="Q2272" s="154">
        <f t="shared" si="1940"/>
        <v>-6.3670148908439401E-3</v>
      </c>
      <c r="R2272" s="102">
        <v>1</v>
      </c>
    </row>
    <row r="2273" spans="1:18">
      <c r="A2273" s="102">
        <v>2272</v>
      </c>
      <c r="B2273" s="151" t="s">
        <v>1523</v>
      </c>
      <c r="C2273" s="150">
        <v>43087</v>
      </c>
      <c r="D2273" s="116">
        <v>13850000</v>
      </c>
      <c r="E2273" s="116">
        <v>13850000</v>
      </c>
      <c r="F2273" s="116">
        <v>13967000</v>
      </c>
      <c r="G2273" s="116">
        <v>13927000</v>
      </c>
      <c r="H2273" s="102"/>
      <c r="I2273" s="152">
        <v>0</v>
      </c>
      <c r="J2273" s="152">
        <v>0</v>
      </c>
      <c r="K2273" s="152">
        <v>0</v>
      </c>
      <c r="M2273" s="120">
        <f>J2273*$AI$6/200</f>
        <v>0</v>
      </c>
      <c r="N2273" s="120">
        <f t="shared" si="1939"/>
        <v>0</v>
      </c>
      <c r="O2273" s="120">
        <f t="shared" si="1934"/>
        <v>80000</v>
      </c>
      <c r="P2273" s="154">
        <f t="shared" si="1933"/>
        <v>5.7774247129342097E-3</v>
      </c>
      <c r="Q2273" s="154">
        <f t="shared" si="1940"/>
        <v>-1.9923094424543569E-2</v>
      </c>
    </row>
    <row r="2274" spans="1:18">
      <c r="A2274" s="102">
        <v>2273</v>
      </c>
      <c r="B2274" s="151" t="s">
        <v>1522</v>
      </c>
      <c r="C2274" s="150">
        <v>43088</v>
      </c>
      <c r="D2274" s="116">
        <v>13942000</v>
      </c>
      <c r="E2274" s="116">
        <v>13875000</v>
      </c>
      <c r="F2274" s="116">
        <v>13974000</v>
      </c>
      <c r="G2274" s="116">
        <v>13880000</v>
      </c>
      <c r="H2274" s="102"/>
      <c r="I2274" s="152">
        <v>0</v>
      </c>
      <c r="J2274" s="152">
        <v>0</v>
      </c>
      <c r="K2274" s="152">
        <v>0</v>
      </c>
      <c r="M2274" s="120">
        <f>J2274*$AI$6/200</f>
        <v>0</v>
      </c>
      <c r="N2274" s="120">
        <f t="shared" si="1939"/>
        <v>0</v>
      </c>
      <c r="O2274" s="120">
        <f t="shared" si="1934"/>
        <v>-47000</v>
      </c>
      <c r="P2274" s="154">
        <f t="shared" si="1933"/>
        <v>-3.3747397142241688E-3</v>
      </c>
      <c r="Q2274" s="154">
        <f t="shared" si="1940"/>
        <v>-1.2517581653281337E-2</v>
      </c>
    </row>
    <row r="2275" spans="1:18">
      <c r="A2275" s="102">
        <v>2274</v>
      </c>
      <c r="B2275" s="151" t="s">
        <v>1521</v>
      </c>
      <c r="C2275" s="150">
        <v>43089</v>
      </c>
      <c r="D2275" s="116">
        <v>13915000</v>
      </c>
      <c r="E2275" s="116">
        <v>13875000</v>
      </c>
      <c r="F2275" s="116">
        <v>13945000</v>
      </c>
      <c r="G2275" s="116">
        <v>13920000</v>
      </c>
      <c r="H2275" s="102"/>
      <c r="I2275" s="152">
        <v>0</v>
      </c>
      <c r="J2275" s="152">
        <v>0</v>
      </c>
      <c r="K2275" s="152">
        <v>0</v>
      </c>
      <c r="M2275" s="120">
        <f>J2275*$AI$6/200</f>
        <v>0</v>
      </c>
      <c r="N2275" s="120">
        <f t="shared" si="1939"/>
        <v>0</v>
      </c>
      <c r="O2275" s="120">
        <f t="shared" si="1934"/>
        <v>40000</v>
      </c>
      <c r="P2275" s="154">
        <f t="shared" si="1933"/>
        <v>2.881844380403458E-3</v>
      </c>
      <c r="Q2275" s="154">
        <f t="shared" si="1940"/>
        <v>-1.702675131645616E-2</v>
      </c>
    </row>
    <row r="2276" spans="1:18">
      <c r="A2276" s="102">
        <v>2275</v>
      </c>
      <c r="B2276" s="151" t="s">
        <v>1520</v>
      </c>
      <c r="C2276" s="150">
        <v>43090</v>
      </c>
      <c r="D2276" s="116">
        <v>13905000</v>
      </c>
      <c r="E2276" s="116">
        <v>13897000</v>
      </c>
      <c r="F2276" s="116">
        <v>13955000</v>
      </c>
      <c r="G2276" s="116">
        <v>13915000</v>
      </c>
      <c r="H2276" s="102"/>
      <c r="I2276" s="153">
        <v>0</v>
      </c>
      <c r="J2276" s="153">
        <v>0</v>
      </c>
      <c r="K2276" s="153">
        <v>0</v>
      </c>
      <c r="M2276" s="120">
        <f>J2276*$AI$6/200</f>
        <v>0</v>
      </c>
      <c r="N2276" s="120">
        <f t="shared" si="1939"/>
        <v>0</v>
      </c>
      <c r="O2276" s="120">
        <f t="shared" si="1934"/>
        <v>-5000</v>
      </c>
      <c r="P2276" s="154">
        <f t="shared" si="1933"/>
        <v>-3.5919540229885057E-4</v>
      </c>
      <c r="Q2276" s="154">
        <f t="shared" si="1940"/>
        <v>-1.3932442346817573E-2</v>
      </c>
    </row>
    <row r="2277" spans="1:18">
      <c r="A2277" s="102">
        <v>2276</v>
      </c>
      <c r="B2277" s="151" t="s">
        <v>1519</v>
      </c>
      <c r="C2277" s="150">
        <v>43092</v>
      </c>
      <c r="D2277" s="116">
        <v>13950000</v>
      </c>
      <c r="E2277" s="116">
        <v>13924000</v>
      </c>
      <c r="F2277" s="116">
        <v>13990000</v>
      </c>
      <c r="G2277" s="116">
        <v>13955000</v>
      </c>
      <c r="H2277" s="102"/>
      <c r="I2277" s="116">
        <f t="shared" ref="I2277:I2308" si="1961">G2277*1.1</f>
        <v>15350500.000000002</v>
      </c>
      <c r="J2277" s="116">
        <f t="shared" ref="J2277:J2308" si="1962">G2277/3</f>
        <v>4651666.666666667</v>
      </c>
      <c r="K2277" s="120">
        <f t="shared" ref="K2277" si="1963">G2545</f>
        <v>0</v>
      </c>
      <c r="L2277" s="120">
        <f t="shared" ref="L2277" si="1964">K2277-I2277</f>
        <v>-15350500.000000002</v>
      </c>
      <c r="M2277" s="120">
        <f>J2277*$AI$6/200</f>
        <v>581458.33333333337</v>
      </c>
      <c r="N2277" s="120">
        <f t="shared" si="1939"/>
        <v>-14769041.666666668</v>
      </c>
      <c r="O2277" s="120">
        <f t="shared" si="1934"/>
        <v>40000</v>
      </c>
      <c r="P2277" s="154">
        <f t="shared" si="1933"/>
        <v>2.8745957599712541E-3</v>
      </c>
      <c r="Q2277" s="154">
        <f t="shared" si="1940"/>
        <v>-5.7912481479263679E-3</v>
      </c>
      <c r="R2277" s="102">
        <v>1</v>
      </c>
    </row>
    <row r="2278" spans="1:18">
      <c r="A2278" s="102">
        <v>2277</v>
      </c>
      <c r="B2278" s="151" t="s">
        <v>1518</v>
      </c>
      <c r="C2278" s="150">
        <v>43093</v>
      </c>
      <c r="D2278" s="116">
        <v>13962000</v>
      </c>
      <c r="E2278" s="116">
        <v>13947000</v>
      </c>
      <c r="F2278" s="116">
        <v>13990000</v>
      </c>
      <c r="G2278" s="116">
        <v>13960000</v>
      </c>
      <c r="H2278" s="102"/>
      <c r="I2278" s="152">
        <v>0</v>
      </c>
      <c r="J2278" s="152">
        <v>0</v>
      </c>
      <c r="K2278" s="152">
        <v>0</v>
      </c>
      <c r="M2278" s="120">
        <f>J2278*$AI$6/200</f>
        <v>0</v>
      </c>
      <c r="N2278" s="120">
        <f t="shared" si="1939"/>
        <v>0</v>
      </c>
      <c r="O2278" s="120">
        <f t="shared" si="1934"/>
        <v>5000</v>
      </c>
      <c r="P2278" s="154">
        <f t="shared" si="1933"/>
        <v>3.5829451809387314E-4</v>
      </c>
      <c r="Q2278" s="154">
        <f t="shared" si="1940"/>
        <v>7.7999297367859028E-3</v>
      </c>
    </row>
    <row r="2279" spans="1:18">
      <c r="A2279" s="102">
        <v>2278</v>
      </c>
      <c r="B2279" s="151" t="s">
        <v>1517</v>
      </c>
      <c r="C2279" s="150">
        <v>43094</v>
      </c>
      <c r="D2279" s="116">
        <v>13953000</v>
      </c>
      <c r="E2279" s="116">
        <v>13940000</v>
      </c>
      <c r="F2279" s="116">
        <v>13969000</v>
      </c>
      <c r="G2279" s="116">
        <v>13969000</v>
      </c>
      <c r="H2279" s="102"/>
      <c r="I2279" s="152">
        <v>0</v>
      </c>
      <c r="J2279" s="152">
        <v>0</v>
      </c>
      <c r="K2279" s="152">
        <v>0</v>
      </c>
      <c r="M2279" s="120">
        <f>J2279*$AI$6/200</f>
        <v>0</v>
      </c>
      <c r="N2279" s="120">
        <f t="shared" si="1939"/>
        <v>0</v>
      </c>
      <c r="O2279" s="120">
        <f t="shared" si="1934"/>
        <v>9000</v>
      </c>
      <c r="P2279" s="154">
        <f t="shared" si="1933"/>
        <v>6.446991404011461E-4</v>
      </c>
      <c r="Q2279" s="154">
        <f t="shared" si="1940"/>
        <v>2.380799541945566E-3</v>
      </c>
    </row>
    <row r="2280" spans="1:18">
      <c r="A2280" s="102">
        <v>2279</v>
      </c>
      <c r="B2280" s="151" t="s">
        <v>1516</v>
      </c>
      <c r="C2280" s="150">
        <v>43095</v>
      </c>
      <c r="D2280" s="116">
        <v>13972000</v>
      </c>
      <c r="E2280" s="116">
        <v>13972000</v>
      </c>
      <c r="F2280" s="116">
        <v>14048000</v>
      </c>
      <c r="G2280" s="116">
        <v>14043000</v>
      </c>
      <c r="H2280" s="102"/>
      <c r="I2280" s="152">
        <v>0</v>
      </c>
      <c r="J2280" s="152">
        <v>0</v>
      </c>
      <c r="K2280" s="152">
        <v>0</v>
      </c>
      <c r="M2280" s="120">
        <f>J2280*$AI$6/200</f>
        <v>0</v>
      </c>
      <c r="N2280" s="120">
        <f t="shared" si="1939"/>
        <v>0</v>
      </c>
      <c r="O2280" s="120">
        <f t="shared" si="1934"/>
        <v>74000</v>
      </c>
      <c r="P2280" s="154">
        <f t="shared" si="1933"/>
        <v>5.2974443410408762E-3</v>
      </c>
      <c r="Q2280" s="154">
        <f t="shared" si="1940"/>
        <v>6.4002383965708802E-3</v>
      </c>
    </row>
    <row r="2281" spans="1:18">
      <c r="A2281" s="102">
        <v>2280</v>
      </c>
      <c r="B2281" s="151" t="s">
        <v>1515</v>
      </c>
      <c r="C2281" s="150">
        <v>43096</v>
      </c>
      <c r="D2281" s="116">
        <v>14078000</v>
      </c>
      <c r="E2281" s="116">
        <v>14068000</v>
      </c>
      <c r="F2281" s="116">
        <v>14153000</v>
      </c>
      <c r="G2281" s="116">
        <v>14113000</v>
      </c>
      <c r="H2281" s="102"/>
      <c r="I2281" s="153">
        <v>0</v>
      </c>
      <c r="J2281" s="153">
        <v>0</v>
      </c>
      <c r="K2281" s="153">
        <v>0</v>
      </c>
      <c r="M2281" s="120">
        <f>J2281*$AI$6/200</f>
        <v>0</v>
      </c>
      <c r="N2281" s="120">
        <f t="shared" si="1939"/>
        <v>0</v>
      </c>
      <c r="O2281" s="120">
        <f t="shared" si="1934"/>
        <v>70000</v>
      </c>
      <c r="P2281" s="154">
        <f t="shared" si="1933"/>
        <v>4.9846898810795414E-3</v>
      </c>
      <c r="Q2281" s="154">
        <f t="shared" si="1940"/>
        <v>8.8158383572082989E-3</v>
      </c>
    </row>
    <row r="2282" spans="1:18">
      <c r="A2282" s="102">
        <v>2281</v>
      </c>
      <c r="B2282" s="151" t="s">
        <v>1514</v>
      </c>
      <c r="C2282" s="150">
        <v>43097</v>
      </c>
      <c r="D2282" s="116">
        <v>14125000</v>
      </c>
      <c r="E2282" s="116">
        <v>14108000</v>
      </c>
      <c r="F2282" s="116">
        <v>14161000</v>
      </c>
      <c r="G2282" s="116">
        <v>14148000</v>
      </c>
      <c r="H2282" s="102"/>
      <c r="I2282" s="116">
        <f t="shared" ref="I2282:I2313" si="1965">G2282*1.1</f>
        <v>15562800.000000002</v>
      </c>
      <c r="J2282" s="116">
        <f t="shared" ref="J2282:J2313" si="1966">G2282/3</f>
        <v>4716000</v>
      </c>
      <c r="K2282" s="120">
        <f t="shared" ref="K2282" si="1967">G2550</f>
        <v>0</v>
      </c>
      <c r="L2282" s="120">
        <f t="shared" ref="L2282" si="1968">K2282-I2282</f>
        <v>-15562800.000000002</v>
      </c>
      <c r="M2282" s="120">
        <f>J2282*$AI$6/200</f>
        <v>589500</v>
      </c>
      <c r="N2282" s="120">
        <f t="shared" si="1939"/>
        <v>-14973300.000000002</v>
      </c>
      <c r="O2282" s="120">
        <f t="shared" si="1934"/>
        <v>35000</v>
      </c>
      <c r="P2282" s="154">
        <f t="shared" si="1933"/>
        <v>2.4799829944023243E-3</v>
      </c>
      <c r="Q2282" s="154">
        <f t="shared" si="1940"/>
        <v>1.4159723640586692E-2</v>
      </c>
      <c r="R2282" s="102">
        <v>1</v>
      </c>
    </row>
    <row r="2283" spans="1:18">
      <c r="A2283" s="102">
        <v>2282</v>
      </c>
      <c r="B2283" s="151" t="s">
        <v>1513</v>
      </c>
      <c r="C2283" s="150">
        <v>43099</v>
      </c>
      <c r="D2283" s="116">
        <v>14213000</v>
      </c>
      <c r="E2283" s="116">
        <v>14175000</v>
      </c>
      <c r="F2283" s="116">
        <v>14469000</v>
      </c>
      <c r="G2283" s="116">
        <v>14434000</v>
      </c>
      <c r="H2283" s="102"/>
      <c r="I2283" s="152">
        <v>0</v>
      </c>
      <c r="J2283" s="152">
        <v>0</v>
      </c>
      <c r="K2283" s="152">
        <v>0</v>
      </c>
      <c r="M2283" s="120">
        <f>J2283*$AI$6/200</f>
        <v>0</v>
      </c>
      <c r="N2283" s="120">
        <f t="shared" si="1939"/>
        <v>0</v>
      </c>
      <c r="O2283" s="120">
        <f t="shared" si="1934"/>
        <v>286000</v>
      </c>
      <c r="P2283" s="154">
        <f t="shared" si="1933"/>
        <v>2.0214871359909528E-2</v>
      </c>
      <c r="Q2283" s="154">
        <f t="shared" si="1940"/>
        <v>1.3765110875017762E-2</v>
      </c>
    </row>
    <row r="2284" spans="1:18">
      <c r="A2284" s="102">
        <v>2283</v>
      </c>
      <c r="B2284" s="151" t="s">
        <v>1512</v>
      </c>
      <c r="C2284" s="150">
        <v>43100</v>
      </c>
      <c r="D2284" s="116">
        <v>14474000</v>
      </c>
      <c r="E2284" s="116">
        <v>14315000</v>
      </c>
      <c r="F2284" s="116">
        <v>14650000</v>
      </c>
      <c r="G2284" s="116">
        <v>14500000</v>
      </c>
      <c r="H2284" s="102"/>
      <c r="I2284" s="152">
        <v>0</v>
      </c>
      <c r="J2284" s="152">
        <v>0</v>
      </c>
      <c r="K2284" s="152">
        <v>0</v>
      </c>
      <c r="M2284" s="120">
        <f>J2284*$AI$6/200</f>
        <v>0</v>
      </c>
      <c r="N2284" s="120">
        <f t="shared" si="1939"/>
        <v>0</v>
      </c>
      <c r="O2284" s="120">
        <f t="shared" si="1934"/>
        <v>66000</v>
      </c>
      <c r="P2284" s="154">
        <f t="shared" si="1933"/>
        <v>4.5725370652625746E-3</v>
      </c>
      <c r="Q2284" s="154">
        <f t="shared" si="1940"/>
        <v>3.3621687716833416E-2</v>
      </c>
    </row>
    <row r="2285" spans="1:18">
      <c r="A2285" s="102">
        <v>2284</v>
      </c>
      <c r="B2285" s="151" t="s">
        <v>1511</v>
      </c>
      <c r="C2285" s="150">
        <v>43101</v>
      </c>
      <c r="D2285" s="116">
        <v>14555000</v>
      </c>
      <c r="E2285" s="116">
        <v>14542500</v>
      </c>
      <c r="F2285" s="116">
        <v>14975000</v>
      </c>
      <c r="G2285" s="116">
        <v>14890000</v>
      </c>
      <c r="H2285" s="102"/>
      <c r="I2285" s="152">
        <v>0</v>
      </c>
      <c r="J2285" s="152">
        <v>0</v>
      </c>
      <c r="K2285" s="152">
        <v>0</v>
      </c>
      <c r="M2285" s="120">
        <f>J2285*$AI$6/200</f>
        <v>0</v>
      </c>
      <c r="N2285" s="120">
        <f t="shared" si="1939"/>
        <v>0</v>
      </c>
      <c r="O2285" s="120">
        <f t="shared" si="1934"/>
        <v>390000</v>
      </c>
      <c r="P2285" s="154">
        <f t="shared" si="1933"/>
        <v>2.6896551724137931E-2</v>
      </c>
      <c r="Q2285" s="154">
        <f t="shared" si="1940"/>
        <v>3.7549525641694843E-2</v>
      </c>
    </row>
    <row r="2286" spans="1:18">
      <c r="A2286" s="102">
        <v>2285</v>
      </c>
      <c r="B2286" s="151" t="s">
        <v>1510</v>
      </c>
      <c r="C2286" s="150">
        <v>43102</v>
      </c>
      <c r="D2286" s="116">
        <v>14855000</v>
      </c>
      <c r="E2286" s="116">
        <v>14805000</v>
      </c>
      <c r="F2286" s="116">
        <v>15030000</v>
      </c>
      <c r="G2286" s="116">
        <v>14907500</v>
      </c>
      <c r="H2286" s="102"/>
      <c r="I2286" s="153">
        <v>0</v>
      </c>
      <c r="J2286" s="153">
        <v>0</v>
      </c>
      <c r="K2286" s="153">
        <v>0</v>
      </c>
      <c r="M2286" s="120">
        <f>J2286*$AI$6/200</f>
        <v>0</v>
      </c>
      <c r="N2286" s="120">
        <f t="shared" si="1939"/>
        <v>0</v>
      </c>
      <c r="O2286" s="120">
        <f t="shared" si="1934"/>
        <v>17500</v>
      </c>
      <c r="P2286" s="154">
        <f t="shared" si="1933"/>
        <v>1.1752854264607119E-3</v>
      </c>
      <c r="Q2286" s="154">
        <f t="shared" si="1940"/>
        <v>5.9148633024791897E-2</v>
      </c>
    </row>
    <row r="2287" spans="1:18">
      <c r="A2287" s="102">
        <v>2286</v>
      </c>
      <c r="B2287" s="151" t="s">
        <v>1509</v>
      </c>
      <c r="C2287" s="150">
        <v>43103</v>
      </c>
      <c r="D2287" s="116">
        <v>14992500</v>
      </c>
      <c r="E2287" s="116">
        <v>14945000</v>
      </c>
      <c r="F2287" s="116">
        <v>15120000</v>
      </c>
      <c r="G2287" s="116">
        <v>15030000</v>
      </c>
      <c r="H2287" s="102"/>
      <c r="I2287" s="116">
        <f t="shared" ref="I2287:I2318" si="1969">G2287*1.1</f>
        <v>16533000.000000002</v>
      </c>
      <c r="J2287" s="116">
        <f t="shared" ref="J2287:J2318" si="1970">G2287/3</f>
        <v>5010000</v>
      </c>
      <c r="K2287" s="120">
        <f t="shared" ref="K2287" si="1971">G2555</f>
        <v>0</v>
      </c>
      <c r="L2287" s="120">
        <f t="shared" ref="L2287" si="1972">K2287-I2287</f>
        <v>-16533000.000000002</v>
      </c>
      <c r="M2287" s="120">
        <f>J2287*$AI$6/200</f>
        <v>626250</v>
      </c>
      <c r="N2287" s="120">
        <f t="shared" si="1939"/>
        <v>-15906750.000000002</v>
      </c>
      <c r="O2287" s="120">
        <f t="shared" si="1934"/>
        <v>122500</v>
      </c>
      <c r="P2287" s="154">
        <f t="shared" si="1933"/>
        <v>8.2173402649672982E-3</v>
      </c>
      <c r="Q2287" s="154">
        <f t="shared" si="1940"/>
        <v>5.5339228570173066E-2</v>
      </c>
      <c r="R2287" s="102">
        <v>1</v>
      </c>
    </row>
    <row r="2288" spans="1:18">
      <c r="A2288" s="102">
        <v>2287</v>
      </c>
      <c r="B2288" s="151" t="s">
        <v>1508</v>
      </c>
      <c r="C2288" s="150">
        <v>43104</v>
      </c>
      <c r="D2288" s="116">
        <v>15015000</v>
      </c>
      <c r="E2288" s="116">
        <v>14560000</v>
      </c>
      <c r="F2288" s="116">
        <v>15025000</v>
      </c>
      <c r="G2288" s="116">
        <v>14655000</v>
      </c>
      <c r="H2288" s="102"/>
      <c r="I2288" s="152">
        <v>0</v>
      </c>
      <c r="J2288" s="152">
        <v>0</v>
      </c>
      <c r="K2288" s="152">
        <v>0</v>
      </c>
      <c r="M2288" s="120">
        <f>J2288*$AI$6/200</f>
        <v>0</v>
      </c>
      <c r="N2288" s="120">
        <f t="shared" si="1939"/>
        <v>0</v>
      </c>
      <c r="O2288" s="120">
        <f t="shared" si="1934"/>
        <v>-375000</v>
      </c>
      <c r="P2288" s="154">
        <f t="shared" si="1933"/>
        <v>-2.4950099800399202E-2</v>
      </c>
      <c r="Q2288" s="154">
        <f t="shared" si="1940"/>
        <v>6.1076585840738051E-2</v>
      </c>
    </row>
    <row r="2289" spans="1:18">
      <c r="A2289" s="102">
        <v>2288</v>
      </c>
      <c r="B2289" s="151" t="s">
        <v>1507</v>
      </c>
      <c r="C2289" s="150">
        <v>43106</v>
      </c>
      <c r="D2289" s="116">
        <v>14635000</v>
      </c>
      <c r="E2289" s="116">
        <v>14575000</v>
      </c>
      <c r="F2289" s="116">
        <v>14785000</v>
      </c>
      <c r="G2289" s="116">
        <v>14725000</v>
      </c>
      <c r="H2289" s="102"/>
      <c r="I2289" s="152">
        <v>0</v>
      </c>
      <c r="J2289" s="152">
        <v>0</v>
      </c>
      <c r="K2289" s="152">
        <v>0</v>
      </c>
      <c r="M2289" s="120">
        <f>J2289*$AI$6/200</f>
        <v>0</v>
      </c>
      <c r="N2289" s="120">
        <f t="shared" si="1939"/>
        <v>0</v>
      </c>
      <c r="O2289" s="120">
        <f t="shared" si="1934"/>
        <v>70000</v>
      </c>
      <c r="P2289" s="154">
        <f t="shared" si="1933"/>
        <v>4.7765267826680316E-3</v>
      </c>
      <c r="Q2289" s="154">
        <f t="shared" si="1940"/>
        <v>1.5911614680429322E-2</v>
      </c>
    </row>
    <row r="2290" spans="1:18">
      <c r="A2290" s="102">
        <v>2289</v>
      </c>
      <c r="B2290" s="151" t="s">
        <v>1506</v>
      </c>
      <c r="C2290" s="150">
        <v>43107</v>
      </c>
      <c r="D2290" s="116">
        <v>14700000</v>
      </c>
      <c r="E2290" s="116">
        <v>14620000</v>
      </c>
      <c r="F2290" s="116">
        <v>14735000</v>
      </c>
      <c r="G2290" s="116">
        <v>14700000</v>
      </c>
      <c r="H2290" s="102"/>
      <c r="I2290" s="152">
        <v>0</v>
      </c>
      <c r="J2290" s="152">
        <v>0</v>
      </c>
      <c r="K2290" s="152">
        <v>0</v>
      </c>
      <c r="M2290" s="120">
        <f>J2290*$AI$6/200</f>
        <v>0</v>
      </c>
      <c r="N2290" s="120">
        <f t="shared" si="1939"/>
        <v>0</v>
      </c>
      <c r="O2290" s="120">
        <f t="shared" si="1934"/>
        <v>-25000</v>
      </c>
      <c r="P2290" s="154">
        <f t="shared" si="1933"/>
        <v>-1.697792869269949E-3</v>
      </c>
      <c r="Q2290" s="154">
        <f t="shared" si="1940"/>
        <v>1.6115604397834771E-2</v>
      </c>
    </row>
    <row r="2291" spans="1:18">
      <c r="A2291" s="102">
        <v>2290</v>
      </c>
      <c r="B2291" s="151" t="s">
        <v>1505</v>
      </c>
      <c r="C2291" s="150">
        <v>43108</v>
      </c>
      <c r="D2291" s="116">
        <v>14675000</v>
      </c>
      <c r="E2291" s="116">
        <v>14640000</v>
      </c>
      <c r="F2291" s="116">
        <v>14775000</v>
      </c>
      <c r="G2291" s="116">
        <v>14683000</v>
      </c>
      <c r="H2291" s="102"/>
      <c r="I2291" s="153">
        <v>0</v>
      </c>
      <c r="J2291" s="153">
        <v>0</v>
      </c>
      <c r="K2291" s="153">
        <v>0</v>
      </c>
      <c r="M2291" s="120">
        <f>J2291*$AI$6/200</f>
        <v>0</v>
      </c>
      <c r="N2291" s="120">
        <f t="shared" si="1939"/>
        <v>0</v>
      </c>
      <c r="O2291" s="120">
        <f t="shared" si="1934"/>
        <v>-17000</v>
      </c>
      <c r="P2291" s="154">
        <f t="shared" si="1933"/>
        <v>-1.1564625850340137E-3</v>
      </c>
      <c r="Q2291" s="154">
        <f t="shared" si="1940"/>
        <v>-1.247874019557311E-2</v>
      </c>
    </row>
    <row r="2292" spans="1:18">
      <c r="A2292" s="102">
        <v>2291</v>
      </c>
      <c r="B2292" s="151" t="s">
        <v>1498</v>
      </c>
      <c r="C2292" s="150">
        <v>43109</v>
      </c>
      <c r="D2292" s="116">
        <v>14703000</v>
      </c>
      <c r="E2292" s="116">
        <v>14643000</v>
      </c>
      <c r="F2292" s="116">
        <v>14715000</v>
      </c>
      <c r="G2292" s="116">
        <v>14700000</v>
      </c>
      <c r="H2292" s="102"/>
      <c r="I2292" s="116">
        <f t="shared" ref="I2292:I2323" si="1973">G2292*1.1</f>
        <v>16170000.000000002</v>
      </c>
      <c r="J2292" s="116">
        <f t="shared" ref="J2292:J2323" si="1974">G2292/3</f>
        <v>4900000</v>
      </c>
      <c r="K2292" s="120">
        <f t="shared" ref="K2292" si="1975">G2560</f>
        <v>0</v>
      </c>
      <c r="L2292" s="120">
        <f t="shared" ref="L2292" si="1976">K2292-I2292</f>
        <v>-16170000.000000002</v>
      </c>
      <c r="M2292" s="120">
        <f>J2292*$AI$6/200</f>
        <v>612500</v>
      </c>
      <c r="N2292" s="120">
        <f t="shared" si="1939"/>
        <v>-15557500.000000002</v>
      </c>
      <c r="O2292" s="120">
        <f t="shared" si="1934"/>
        <v>17000</v>
      </c>
      <c r="P2292" s="154">
        <f t="shared" si="1933"/>
        <v>1.1578015391949875E-3</v>
      </c>
      <c r="Q2292" s="154">
        <f t="shared" si="1940"/>
        <v>-1.4810488207067835E-2</v>
      </c>
      <c r="R2292" s="102">
        <v>1</v>
      </c>
    </row>
    <row r="2293" spans="1:18">
      <c r="A2293" s="102">
        <v>2292</v>
      </c>
      <c r="B2293" s="151" t="s">
        <v>1497</v>
      </c>
      <c r="C2293" s="150">
        <v>43110</v>
      </c>
      <c r="D2293" s="116">
        <v>14725000</v>
      </c>
      <c r="E2293" s="116">
        <v>14700000</v>
      </c>
      <c r="F2293" s="116">
        <v>14965000</v>
      </c>
      <c r="G2293" s="116">
        <v>14945000</v>
      </c>
      <c r="H2293" s="102"/>
      <c r="I2293" s="152">
        <v>0</v>
      </c>
      <c r="J2293" s="152">
        <v>0</v>
      </c>
      <c r="K2293" s="152">
        <v>0</v>
      </c>
      <c r="M2293" s="120">
        <f>J2293*$AI$6/200</f>
        <v>0</v>
      </c>
      <c r="N2293" s="120">
        <f t="shared" si="1939"/>
        <v>0</v>
      </c>
      <c r="O2293" s="120">
        <f t="shared" si="1934"/>
        <v>245000</v>
      </c>
      <c r="P2293" s="154">
        <f t="shared" si="1933"/>
        <v>1.6666666666666666E-2</v>
      </c>
      <c r="Q2293" s="154">
        <f t="shared" si="1940"/>
        <v>-2.1870026932840146E-2</v>
      </c>
    </row>
    <row r="2294" spans="1:18">
      <c r="A2294" s="102">
        <v>2293</v>
      </c>
      <c r="B2294" s="151" t="s">
        <v>1496</v>
      </c>
      <c r="C2294" s="150">
        <v>43111</v>
      </c>
      <c r="D2294" s="116">
        <v>14950000</v>
      </c>
      <c r="E2294" s="116">
        <v>14843000</v>
      </c>
      <c r="F2294" s="116">
        <v>15015000</v>
      </c>
      <c r="G2294" s="116">
        <v>14925000</v>
      </c>
      <c r="H2294" s="102"/>
      <c r="I2294" s="152">
        <v>0</v>
      </c>
      <c r="J2294" s="152">
        <v>0</v>
      </c>
      <c r="K2294" s="152">
        <v>0</v>
      </c>
      <c r="M2294" s="120">
        <f>J2294*$AI$6/200</f>
        <v>0</v>
      </c>
      <c r="N2294" s="120">
        <f t="shared" si="1939"/>
        <v>0</v>
      </c>
      <c r="O2294" s="120">
        <f t="shared" si="1934"/>
        <v>-20000</v>
      </c>
      <c r="P2294" s="154">
        <f t="shared" si="1933"/>
        <v>-1.3382402141184342E-3</v>
      </c>
      <c r="Q2294" s="154">
        <f t="shared" si="1940"/>
        <v>1.9746739534225722E-2</v>
      </c>
    </row>
    <row r="2295" spans="1:18">
      <c r="A2295" s="102">
        <v>2294</v>
      </c>
      <c r="B2295" s="151" t="s">
        <v>1495</v>
      </c>
      <c r="C2295" s="150">
        <v>43113</v>
      </c>
      <c r="D2295" s="116">
        <v>14850000</v>
      </c>
      <c r="E2295" s="116">
        <v>14815000</v>
      </c>
      <c r="F2295" s="116">
        <v>15040000</v>
      </c>
      <c r="G2295" s="116">
        <v>15015000</v>
      </c>
      <c r="H2295" s="102"/>
      <c r="I2295" s="152">
        <v>0</v>
      </c>
      <c r="J2295" s="152">
        <v>0</v>
      </c>
      <c r="K2295" s="152">
        <v>0</v>
      </c>
      <c r="M2295" s="120">
        <f>J2295*$AI$6/200</f>
        <v>0</v>
      </c>
      <c r="N2295" s="120">
        <f t="shared" si="1939"/>
        <v>0</v>
      </c>
      <c r="O2295" s="120">
        <f t="shared" si="1934"/>
        <v>90000</v>
      </c>
      <c r="P2295" s="154">
        <f t="shared" si="1933"/>
        <v>6.030150753768844E-3</v>
      </c>
      <c r="Q2295" s="154">
        <f t="shared" si="1940"/>
        <v>1.3631972537439257E-2</v>
      </c>
    </row>
    <row r="2296" spans="1:18">
      <c r="A2296" s="102">
        <v>2295</v>
      </c>
      <c r="B2296" s="151" t="s">
        <v>1494</v>
      </c>
      <c r="C2296" s="150">
        <v>43114</v>
      </c>
      <c r="D2296" s="116">
        <v>15020000</v>
      </c>
      <c r="E2296" s="116">
        <v>14827000</v>
      </c>
      <c r="F2296" s="116">
        <v>15107000</v>
      </c>
      <c r="G2296" s="116">
        <v>14877000</v>
      </c>
      <c r="H2296" s="102"/>
      <c r="I2296" s="153">
        <v>0</v>
      </c>
      <c r="J2296" s="153">
        <v>0</v>
      </c>
      <c r="K2296" s="153">
        <v>0</v>
      </c>
      <c r="M2296" s="120">
        <f>J2296*$AI$6/200</f>
        <v>0</v>
      </c>
      <c r="N2296" s="120">
        <f t="shared" si="1939"/>
        <v>0</v>
      </c>
      <c r="O2296" s="120">
        <f t="shared" si="1934"/>
        <v>-138000</v>
      </c>
      <c r="P2296" s="154">
        <f t="shared" si="1933"/>
        <v>-9.1908091908091908E-3</v>
      </c>
      <c r="Q2296" s="154">
        <f t="shared" si="1940"/>
        <v>2.1359916160478047E-2</v>
      </c>
    </row>
    <row r="2297" spans="1:18">
      <c r="A2297" s="102">
        <v>2296</v>
      </c>
      <c r="B2297" s="151" t="s">
        <v>1493</v>
      </c>
      <c r="C2297" s="150">
        <v>43115</v>
      </c>
      <c r="D2297" s="116">
        <v>14872000</v>
      </c>
      <c r="E2297" s="116">
        <v>14865000</v>
      </c>
      <c r="F2297" s="116">
        <v>14950000</v>
      </c>
      <c r="G2297" s="116">
        <v>14920000</v>
      </c>
      <c r="H2297" s="102"/>
      <c r="I2297" s="116">
        <f t="shared" ref="I2297:I2328" si="1977">G2297*1.1</f>
        <v>16412000.000000002</v>
      </c>
      <c r="J2297" s="116">
        <f t="shared" ref="J2297:J2328" si="1978">G2297/3</f>
        <v>4973333.333333333</v>
      </c>
      <c r="K2297" s="120">
        <f t="shared" ref="K2297" si="1979">G2565</f>
        <v>0</v>
      </c>
      <c r="L2297" s="120">
        <f t="shared" ref="L2297" si="1980">K2297-I2297</f>
        <v>-16412000.000000002</v>
      </c>
      <c r="M2297" s="120">
        <f>J2297*$AI$6/200</f>
        <v>621666.66666666663</v>
      </c>
      <c r="N2297" s="120">
        <f t="shared" si="1939"/>
        <v>-15790333.333333336</v>
      </c>
      <c r="O2297" s="120">
        <f t="shared" si="1934"/>
        <v>43000</v>
      </c>
      <c r="P2297" s="154">
        <f t="shared" si="1933"/>
        <v>2.890367681656248E-3</v>
      </c>
      <c r="Q2297" s="154">
        <f t="shared" si="1940"/>
        <v>1.3325569554702871E-2</v>
      </c>
      <c r="R2297" s="102">
        <v>1</v>
      </c>
    </row>
    <row r="2298" spans="1:18">
      <c r="A2298" s="102">
        <v>2297</v>
      </c>
      <c r="B2298" s="151" t="s">
        <v>1492</v>
      </c>
      <c r="C2298" s="150">
        <v>43116</v>
      </c>
      <c r="D2298" s="116">
        <v>14935000</v>
      </c>
      <c r="E2298" s="116">
        <v>14921000</v>
      </c>
      <c r="F2298" s="116">
        <v>15005000</v>
      </c>
      <c r="G2298" s="116">
        <v>14940000</v>
      </c>
      <c r="H2298" s="102"/>
      <c r="I2298" s="152">
        <v>0</v>
      </c>
      <c r="J2298" s="152">
        <v>0</v>
      </c>
      <c r="K2298" s="152">
        <v>0</v>
      </c>
      <c r="M2298" s="120">
        <f>J2298*$AI$6/200</f>
        <v>0</v>
      </c>
      <c r="N2298" s="120">
        <f t="shared" si="1939"/>
        <v>0</v>
      </c>
      <c r="O2298" s="120">
        <f t="shared" si="1934"/>
        <v>20000</v>
      </c>
      <c r="P2298" s="154">
        <f t="shared" si="1933"/>
        <v>1.3404825737265416E-3</v>
      </c>
      <c r="Q2298" s="154">
        <f t="shared" si="1940"/>
        <v>1.5058135697164136E-2</v>
      </c>
    </row>
    <row r="2299" spans="1:18">
      <c r="A2299" s="102">
        <v>2298</v>
      </c>
      <c r="B2299" s="151" t="s">
        <v>1491</v>
      </c>
      <c r="C2299" s="150">
        <v>43117</v>
      </c>
      <c r="D2299" s="116">
        <v>15005000</v>
      </c>
      <c r="E2299" s="116">
        <v>14995000</v>
      </c>
      <c r="F2299" s="116">
        <v>15155000</v>
      </c>
      <c r="G2299" s="116">
        <v>15150000</v>
      </c>
      <c r="H2299" s="102"/>
      <c r="I2299" s="152">
        <v>0</v>
      </c>
      <c r="J2299" s="152">
        <v>0</v>
      </c>
      <c r="K2299" s="152">
        <v>0</v>
      </c>
      <c r="M2299" s="120">
        <f>J2299*$AI$6/200</f>
        <v>0</v>
      </c>
      <c r="N2299" s="120">
        <f t="shared" si="1939"/>
        <v>0</v>
      </c>
      <c r="O2299" s="120">
        <f t="shared" si="1934"/>
        <v>210000</v>
      </c>
      <c r="P2299" s="154">
        <f t="shared" si="1933"/>
        <v>1.4056224899598393E-2</v>
      </c>
      <c r="Q2299" s="154">
        <f t="shared" si="1940"/>
        <v>-2.680483957759913E-4</v>
      </c>
    </row>
    <row r="2300" spans="1:18">
      <c r="A2300" s="102">
        <v>2299</v>
      </c>
      <c r="B2300" s="151" t="s">
        <v>1490</v>
      </c>
      <c r="C2300" s="150">
        <v>43118</v>
      </c>
      <c r="D2300" s="116">
        <v>15135000</v>
      </c>
      <c r="E2300" s="116">
        <v>14995000</v>
      </c>
      <c r="F2300" s="116">
        <v>15140000</v>
      </c>
      <c r="G2300" s="116">
        <v>15025000</v>
      </c>
      <c r="H2300" s="102"/>
      <c r="I2300" s="152">
        <v>0</v>
      </c>
      <c r="J2300" s="152">
        <v>0</v>
      </c>
      <c r="K2300" s="152">
        <v>0</v>
      </c>
      <c r="M2300" s="120">
        <f>J2300*$AI$6/200</f>
        <v>0</v>
      </c>
      <c r="N2300" s="120">
        <f t="shared" si="1939"/>
        <v>0</v>
      </c>
      <c r="O2300" s="120">
        <f t="shared" si="1934"/>
        <v>-125000</v>
      </c>
      <c r="P2300" s="154">
        <f t="shared" si="1933"/>
        <v>-8.2508250825082501E-3</v>
      </c>
      <c r="Q2300" s="154">
        <f t="shared" si="1940"/>
        <v>1.5126416717940835E-2</v>
      </c>
    </row>
    <row r="2301" spans="1:18">
      <c r="A2301" s="102">
        <v>2300</v>
      </c>
      <c r="B2301" s="151" t="s">
        <v>1489</v>
      </c>
      <c r="C2301" s="150">
        <v>43120</v>
      </c>
      <c r="D2301" s="116">
        <v>15050000</v>
      </c>
      <c r="E2301" s="116">
        <v>15050000</v>
      </c>
      <c r="F2301" s="116">
        <v>15220000</v>
      </c>
      <c r="G2301" s="116">
        <v>15195000</v>
      </c>
      <c r="H2301" s="102"/>
      <c r="I2301" s="153">
        <v>0</v>
      </c>
      <c r="J2301" s="153">
        <v>0</v>
      </c>
      <c r="K2301" s="153">
        <v>0</v>
      </c>
      <c r="M2301" s="120">
        <f>J2301*$AI$6/200</f>
        <v>0</v>
      </c>
      <c r="N2301" s="120">
        <f t="shared" si="1939"/>
        <v>0</v>
      </c>
      <c r="O2301" s="120">
        <f t="shared" si="1934"/>
        <v>170000</v>
      </c>
      <c r="P2301" s="154">
        <f t="shared" si="1933"/>
        <v>1.1314475873544094E-2</v>
      </c>
      <c r="Q2301" s="154">
        <f t="shared" si="1940"/>
        <v>8.454408816637414E-4</v>
      </c>
    </row>
    <row r="2302" spans="1:18">
      <c r="A2302" s="102">
        <v>2301</v>
      </c>
      <c r="B2302" s="151" t="s">
        <v>1488</v>
      </c>
      <c r="C2302" s="150">
        <v>43121</v>
      </c>
      <c r="D2302" s="116">
        <v>15205000</v>
      </c>
      <c r="E2302" s="116">
        <v>15137000</v>
      </c>
      <c r="F2302" s="116">
        <v>15297000</v>
      </c>
      <c r="G2302" s="116">
        <v>15282000</v>
      </c>
      <c r="H2302" s="102"/>
      <c r="I2302" s="116">
        <f t="shared" ref="I2302:I2333" si="1981">G2302*1.1</f>
        <v>16810200</v>
      </c>
      <c r="J2302" s="116">
        <f t="shared" ref="J2302:J2333" si="1982">G2302/3</f>
        <v>5094000</v>
      </c>
      <c r="K2302" s="120">
        <f t="shared" ref="K2302" si="1983">G2570</f>
        <v>0</v>
      </c>
      <c r="L2302" s="120">
        <f t="shared" ref="L2302" si="1984">K2302-I2302</f>
        <v>-16810200</v>
      </c>
      <c r="M2302" s="120">
        <f>J2302*$AI$6/200</f>
        <v>636750</v>
      </c>
      <c r="N2302" s="120">
        <f t="shared" si="1939"/>
        <v>-16173450</v>
      </c>
      <c r="O2302" s="120">
        <f t="shared" si="1934"/>
        <v>87000</v>
      </c>
      <c r="P2302" s="154">
        <f t="shared" si="1933"/>
        <v>5.7255676209279367E-3</v>
      </c>
      <c r="Q2302" s="154">
        <f t="shared" si="1940"/>
        <v>2.1350725946017023E-2</v>
      </c>
      <c r="R2302" s="102">
        <v>1</v>
      </c>
    </row>
    <row r="2303" spans="1:18">
      <c r="A2303" s="102">
        <v>2302</v>
      </c>
      <c r="B2303" s="151" t="s">
        <v>1487</v>
      </c>
      <c r="C2303" s="150">
        <v>43122</v>
      </c>
      <c r="D2303" s="116">
        <v>15285000</v>
      </c>
      <c r="E2303" s="116">
        <v>15235000</v>
      </c>
      <c r="F2303" s="116">
        <v>15375000</v>
      </c>
      <c r="G2303" s="116">
        <v>15285000</v>
      </c>
      <c r="H2303" s="102"/>
      <c r="I2303" s="152">
        <v>0</v>
      </c>
      <c r="J2303" s="152">
        <v>0</v>
      </c>
      <c r="K2303" s="152">
        <v>0</v>
      </c>
      <c r="M2303" s="120">
        <f>J2303*$AI$6/200</f>
        <v>0</v>
      </c>
      <c r="N2303" s="120">
        <f t="shared" si="1939"/>
        <v>0</v>
      </c>
      <c r="O2303" s="120">
        <f t="shared" si="1934"/>
        <v>3000</v>
      </c>
      <c r="P2303" s="154">
        <f t="shared" si="1933"/>
        <v>1.9630938358853554E-4</v>
      </c>
      <c r="Q2303" s="154">
        <f t="shared" si="1940"/>
        <v>2.4185925885288714E-2</v>
      </c>
    </row>
    <row r="2304" spans="1:18">
      <c r="A2304" s="102">
        <v>2303</v>
      </c>
      <c r="B2304" s="151" t="s">
        <v>1486</v>
      </c>
      <c r="C2304" s="150">
        <v>43123</v>
      </c>
      <c r="D2304" s="116">
        <v>15290000</v>
      </c>
      <c r="E2304" s="116">
        <v>15160000</v>
      </c>
      <c r="F2304" s="116">
        <v>15400000</v>
      </c>
      <c r="G2304" s="116">
        <v>15180000</v>
      </c>
      <c r="H2304" s="102"/>
      <c r="I2304" s="152">
        <v>0</v>
      </c>
      <c r="J2304" s="152">
        <v>0</v>
      </c>
      <c r="K2304" s="152">
        <v>0</v>
      </c>
      <c r="M2304" s="120">
        <f>J2304*$AI$6/200</f>
        <v>0</v>
      </c>
      <c r="N2304" s="120">
        <f t="shared" si="1939"/>
        <v>0</v>
      </c>
      <c r="O2304" s="120">
        <f t="shared" si="1934"/>
        <v>-105000</v>
      </c>
      <c r="P2304" s="154">
        <f t="shared" si="1933"/>
        <v>-6.8694798822374874E-3</v>
      </c>
      <c r="Q2304" s="154">
        <f t="shared" si="1940"/>
        <v>2.3041752695150707E-2</v>
      </c>
    </row>
    <row r="2305" spans="1:18">
      <c r="A2305" s="102">
        <v>2304</v>
      </c>
      <c r="B2305" s="151" t="s">
        <v>1485</v>
      </c>
      <c r="C2305" s="150">
        <v>43124</v>
      </c>
      <c r="D2305" s="116">
        <v>15200000</v>
      </c>
      <c r="E2305" s="116">
        <v>15145000</v>
      </c>
      <c r="F2305" s="116">
        <v>15265000</v>
      </c>
      <c r="G2305" s="116">
        <v>15190000</v>
      </c>
      <c r="H2305" s="102"/>
      <c r="I2305" s="152">
        <v>0</v>
      </c>
      <c r="J2305" s="152">
        <v>0</v>
      </c>
      <c r="K2305" s="152">
        <v>0</v>
      </c>
      <c r="M2305" s="120">
        <f>J2305*$AI$6/200</f>
        <v>0</v>
      </c>
      <c r="N2305" s="120">
        <f t="shared" si="1939"/>
        <v>0</v>
      </c>
      <c r="O2305" s="120">
        <f t="shared" si="1934"/>
        <v>10000</v>
      </c>
      <c r="P2305" s="154">
        <f t="shared" si="1933"/>
        <v>6.5876152832674575E-4</v>
      </c>
      <c r="Q2305" s="154">
        <f t="shared" si="1940"/>
        <v>2.1160479133148294E-3</v>
      </c>
    </row>
    <row r="2306" spans="1:18">
      <c r="A2306" s="102">
        <v>2305</v>
      </c>
      <c r="B2306" s="151" t="s">
        <v>1484</v>
      </c>
      <c r="C2306" s="150">
        <v>43125</v>
      </c>
      <c r="D2306" s="116">
        <v>15225000</v>
      </c>
      <c r="E2306" s="116">
        <v>15145000</v>
      </c>
      <c r="F2306" s="116">
        <v>15265000</v>
      </c>
      <c r="G2306" s="116">
        <v>15180000</v>
      </c>
      <c r="H2306" s="102"/>
      <c r="I2306" s="153">
        <v>0</v>
      </c>
      <c r="J2306" s="153">
        <v>0</v>
      </c>
      <c r="K2306" s="153">
        <v>0</v>
      </c>
      <c r="M2306" s="120">
        <f>J2306*$AI$6/200</f>
        <v>0</v>
      </c>
      <c r="N2306" s="120">
        <f t="shared" si="1939"/>
        <v>0</v>
      </c>
      <c r="O2306" s="120">
        <f t="shared" si="1934"/>
        <v>-10000</v>
      </c>
      <c r="P2306" s="154">
        <f t="shared" si="1933"/>
        <v>-6.583278472679394E-4</v>
      </c>
      <c r="Q2306" s="154">
        <f t="shared" si="1940"/>
        <v>1.1025634524149824E-2</v>
      </c>
    </row>
    <row r="2307" spans="1:18">
      <c r="A2307" s="102">
        <v>2306</v>
      </c>
      <c r="B2307" s="151" t="s">
        <v>1483</v>
      </c>
      <c r="C2307" s="150">
        <v>43127</v>
      </c>
      <c r="D2307" s="116">
        <v>14885000</v>
      </c>
      <c r="E2307" s="116">
        <v>14685000</v>
      </c>
      <c r="F2307" s="116">
        <v>14925000</v>
      </c>
      <c r="G2307" s="116">
        <v>14775000</v>
      </c>
      <c r="H2307" s="102"/>
      <c r="I2307" s="116">
        <f t="shared" ref="I2307:I2338" si="1985">G2307*1.1</f>
        <v>16252500.000000002</v>
      </c>
      <c r="J2307" s="116">
        <f t="shared" ref="J2307:J2338" si="1986">G2307/3</f>
        <v>4925000</v>
      </c>
      <c r="K2307" s="120">
        <f t="shared" ref="K2307" si="1987">G2575</f>
        <v>0</v>
      </c>
      <c r="L2307" s="120">
        <f t="shared" ref="L2307" si="1988">K2307-I2307</f>
        <v>-16252500.000000002</v>
      </c>
      <c r="M2307" s="120">
        <f>J2307*$AI$6/200</f>
        <v>615625</v>
      </c>
      <c r="N2307" s="120">
        <f t="shared" si="1939"/>
        <v>-15636875.000000002</v>
      </c>
      <c r="O2307" s="120">
        <f t="shared" si="1934"/>
        <v>-405000</v>
      </c>
      <c r="P2307" s="154">
        <f t="shared" ref="P2307:P2370" si="1989">O2307/G2306</f>
        <v>-2.66798418972332E-2</v>
      </c>
      <c r="Q2307" s="154">
        <f t="shared" si="1940"/>
        <v>-9.4716919666220896E-4</v>
      </c>
      <c r="R2307" s="102">
        <v>1</v>
      </c>
    </row>
    <row r="2308" spans="1:18">
      <c r="A2308" s="102">
        <v>2307</v>
      </c>
      <c r="B2308" s="151" t="s">
        <v>1482</v>
      </c>
      <c r="C2308" s="150">
        <v>43128</v>
      </c>
      <c r="D2308" s="116">
        <v>14770000</v>
      </c>
      <c r="E2308" s="116">
        <v>14765000</v>
      </c>
      <c r="F2308" s="116">
        <v>14900000</v>
      </c>
      <c r="G2308" s="116">
        <v>14890000</v>
      </c>
      <c r="H2308" s="102"/>
      <c r="I2308" s="152">
        <v>0</v>
      </c>
      <c r="J2308" s="152">
        <v>0</v>
      </c>
      <c r="K2308" s="152">
        <v>0</v>
      </c>
      <c r="M2308" s="120">
        <f>J2308*$AI$6/200</f>
        <v>0</v>
      </c>
      <c r="N2308" s="120">
        <f t="shared" si="1939"/>
        <v>0</v>
      </c>
      <c r="O2308" s="120">
        <f t="shared" ref="O2308:O2371" si="1990">G2308-G2307</f>
        <v>115000</v>
      </c>
      <c r="P2308" s="154">
        <f t="shared" si="1989"/>
        <v>7.7834179357021997E-3</v>
      </c>
      <c r="Q2308" s="154">
        <f t="shared" si="1940"/>
        <v>-3.3352578714823347E-2</v>
      </c>
    </row>
    <row r="2309" spans="1:18">
      <c r="A2309" s="102">
        <v>2308</v>
      </c>
      <c r="B2309" s="151" t="s">
        <v>1481</v>
      </c>
      <c r="C2309" s="150">
        <v>43129</v>
      </c>
      <c r="D2309" s="116">
        <v>14910000</v>
      </c>
      <c r="E2309" s="116">
        <v>14745000</v>
      </c>
      <c r="F2309" s="116">
        <v>14925000</v>
      </c>
      <c r="G2309" s="116">
        <v>14770000</v>
      </c>
      <c r="H2309" s="102"/>
      <c r="I2309" s="152">
        <v>0</v>
      </c>
      <c r="J2309" s="152">
        <v>0</v>
      </c>
      <c r="K2309" s="152">
        <v>0</v>
      </c>
      <c r="M2309" s="120">
        <f>J2309*$AI$6/200</f>
        <v>0</v>
      </c>
      <c r="N2309" s="120">
        <f t="shared" si="1939"/>
        <v>0</v>
      </c>
      <c r="O2309" s="120">
        <f t="shared" si="1990"/>
        <v>-120000</v>
      </c>
      <c r="P2309" s="154">
        <f t="shared" si="1989"/>
        <v>-8.0591000671591667E-3</v>
      </c>
      <c r="Q2309" s="154">
        <f t="shared" si="1940"/>
        <v>-2.5765470162709681E-2</v>
      </c>
    </row>
    <row r="2310" spans="1:18">
      <c r="A2310" s="102">
        <v>2309</v>
      </c>
      <c r="B2310" s="151" t="s">
        <v>1480</v>
      </c>
      <c r="C2310" s="150">
        <v>43130</v>
      </c>
      <c r="D2310" s="116">
        <v>14785000</v>
      </c>
      <c r="E2310" s="116">
        <v>14725000</v>
      </c>
      <c r="F2310" s="116">
        <v>14880000</v>
      </c>
      <c r="G2310" s="116">
        <v>14875000</v>
      </c>
      <c r="H2310" s="102"/>
      <c r="I2310" s="152">
        <v>0</v>
      </c>
      <c r="J2310" s="152">
        <v>0</v>
      </c>
      <c r="K2310" s="152">
        <v>0</v>
      </c>
      <c r="M2310" s="120">
        <f>J2310*$AI$6/200</f>
        <v>0</v>
      </c>
      <c r="N2310" s="120">
        <f t="shared" si="1939"/>
        <v>0</v>
      </c>
      <c r="O2310" s="120">
        <f t="shared" si="1990"/>
        <v>105000</v>
      </c>
      <c r="P2310" s="154">
        <f t="shared" si="1989"/>
        <v>7.1090047393364926E-3</v>
      </c>
      <c r="Q2310" s="154">
        <f t="shared" si="1940"/>
        <v>-2.6955090347631359E-2</v>
      </c>
    </row>
    <row r="2311" spans="1:18">
      <c r="A2311" s="102">
        <v>2310</v>
      </c>
      <c r="B2311" s="151" t="s">
        <v>1479</v>
      </c>
      <c r="C2311" s="150">
        <v>43131</v>
      </c>
      <c r="D2311" s="116">
        <v>14925000</v>
      </c>
      <c r="E2311" s="116">
        <v>14835000</v>
      </c>
      <c r="F2311" s="116">
        <v>15055000</v>
      </c>
      <c r="G2311" s="116">
        <v>15035000</v>
      </c>
      <c r="H2311" s="102"/>
      <c r="I2311" s="153">
        <v>0</v>
      </c>
      <c r="J2311" s="153">
        <v>0</v>
      </c>
      <c r="K2311" s="153">
        <v>0</v>
      </c>
      <c r="M2311" s="120">
        <f>J2311*$AI$6/200</f>
        <v>0</v>
      </c>
      <c r="N2311" s="120">
        <f t="shared" si="1939"/>
        <v>0</v>
      </c>
      <c r="O2311" s="120">
        <f t="shared" si="1990"/>
        <v>160000</v>
      </c>
      <c r="P2311" s="154">
        <f t="shared" si="1989"/>
        <v>1.0756302521008404E-2</v>
      </c>
      <c r="Q2311" s="154">
        <f t="shared" si="1940"/>
        <v>-2.0504847136621613E-2</v>
      </c>
    </row>
    <row r="2312" spans="1:18">
      <c r="A2312" s="102">
        <v>2311</v>
      </c>
      <c r="B2312" s="151" t="s">
        <v>1478</v>
      </c>
      <c r="C2312" s="150">
        <v>43132</v>
      </c>
      <c r="D2312" s="116">
        <v>15145000</v>
      </c>
      <c r="E2312" s="116">
        <v>14905000</v>
      </c>
      <c r="F2312" s="116">
        <v>15145000</v>
      </c>
      <c r="G2312" s="116">
        <v>14915000</v>
      </c>
      <c r="H2312" s="102"/>
      <c r="I2312" s="116">
        <f t="shared" ref="I2312:I2343" si="1991">G2312*1.1</f>
        <v>16406500.000000002</v>
      </c>
      <c r="J2312" s="116">
        <f t="shared" ref="J2312:J2343" si="1992">G2312/3</f>
        <v>4971666.666666667</v>
      </c>
      <c r="K2312" s="120">
        <f t="shared" ref="K2312" si="1993">G2580</f>
        <v>0</v>
      </c>
      <c r="L2312" s="120">
        <f t="shared" ref="L2312" si="1994">K2312-I2312</f>
        <v>-16406500.000000002</v>
      </c>
      <c r="M2312" s="120">
        <f>J2312*$AI$6/200</f>
        <v>621458.33333333337</v>
      </c>
      <c r="N2312" s="120">
        <f t="shared" ref="N2312:N2375" si="1995">L2312+M2312</f>
        <v>-15785041.666666668</v>
      </c>
      <c r="O2312" s="120">
        <f t="shared" si="1990"/>
        <v>-120000</v>
      </c>
      <c r="P2312" s="154">
        <f t="shared" si="1989"/>
        <v>-7.9813767874958429E-3</v>
      </c>
      <c r="Q2312" s="154">
        <f t="shared" ref="Q2312:Q2375" si="1996">SUM(P2307:P2311)</f>
        <v>-9.0902167683452693E-3</v>
      </c>
      <c r="R2312" s="102">
        <v>1</v>
      </c>
    </row>
    <row r="2313" spans="1:18">
      <c r="A2313" s="102">
        <v>2312</v>
      </c>
      <c r="B2313" s="151" t="s">
        <v>1477</v>
      </c>
      <c r="C2313" s="150">
        <v>43134</v>
      </c>
      <c r="D2313" s="116">
        <v>14975000</v>
      </c>
      <c r="E2313" s="116">
        <v>14970000</v>
      </c>
      <c r="F2313" s="116">
        <v>15130000</v>
      </c>
      <c r="G2313" s="116">
        <v>15095000</v>
      </c>
      <c r="H2313" s="102"/>
      <c r="I2313" s="152">
        <v>0</v>
      </c>
      <c r="J2313" s="152">
        <v>0</v>
      </c>
      <c r="K2313" s="152">
        <v>0</v>
      </c>
      <c r="M2313" s="120">
        <f>J2313*$AI$6/200</f>
        <v>0</v>
      </c>
      <c r="N2313" s="120">
        <f t="shared" si="1995"/>
        <v>0</v>
      </c>
      <c r="O2313" s="120">
        <f t="shared" si="1990"/>
        <v>180000</v>
      </c>
      <c r="P2313" s="154">
        <f t="shared" si="1989"/>
        <v>1.2068387529332886E-2</v>
      </c>
      <c r="Q2313" s="154">
        <f t="shared" si="1996"/>
        <v>9.6082483413920863E-3</v>
      </c>
    </row>
    <row r="2314" spans="1:18">
      <c r="A2314" s="102">
        <v>2313</v>
      </c>
      <c r="B2314" s="151" t="s">
        <v>1476</v>
      </c>
      <c r="C2314" s="150">
        <v>43135</v>
      </c>
      <c r="D2314" s="116">
        <v>15100000</v>
      </c>
      <c r="E2314" s="116">
        <v>15095000</v>
      </c>
      <c r="F2314" s="116">
        <v>15295000</v>
      </c>
      <c r="G2314" s="116">
        <v>15195000</v>
      </c>
      <c r="H2314" s="102"/>
      <c r="I2314" s="152">
        <v>0</v>
      </c>
      <c r="J2314" s="152">
        <v>0</v>
      </c>
      <c r="K2314" s="152">
        <v>0</v>
      </c>
      <c r="M2314" s="120">
        <f>J2314*$AI$6/200</f>
        <v>0</v>
      </c>
      <c r="N2314" s="120">
        <f t="shared" si="1995"/>
        <v>0</v>
      </c>
      <c r="O2314" s="120">
        <f t="shared" si="1990"/>
        <v>100000</v>
      </c>
      <c r="P2314" s="154">
        <f t="shared" si="1989"/>
        <v>6.6247101689301093E-3</v>
      </c>
      <c r="Q2314" s="154">
        <f t="shared" si="1996"/>
        <v>1.3893217935022772E-2</v>
      </c>
    </row>
    <row r="2315" spans="1:18">
      <c r="A2315" s="102">
        <v>2314</v>
      </c>
      <c r="B2315" s="151" t="s">
        <v>1475</v>
      </c>
      <c r="C2315" s="150">
        <v>43136</v>
      </c>
      <c r="D2315" s="116">
        <v>15190000</v>
      </c>
      <c r="E2315" s="116">
        <v>15125000</v>
      </c>
      <c r="F2315" s="116">
        <v>15295000</v>
      </c>
      <c r="G2315" s="116">
        <v>15225000</v>
      </c>
      <c r="H2315" s="102"/>
      <c r="I2315" s="152">
        <v>0</v>
      </c>
      <c r="J2315" s="152">
        <v>0</v>
      </c>
      <c r="K2315" s="152">
        <v>0</v>
      </c>
      <c r="M2315" s="120">
        <f>J2315*$AI$6/200</f>
        <v>0</v>
      </c>
      <c r="N2315" s="120">
        <f t="shared" si="1995"/>
        <v>0</v>
      </c>
      <c r="O2315" s="120">
        <f t="shared" si="1990"/>
        <v>30000</v>
      </c>
      <c r="P2315" s="154">
        <f t="shared" si="1989"/>
        <v>1.9743336623889436E-3</v>
      </c>
      <c r="Q2315" s="154">
        <f t="shared" si="1996"/>
        <v>2.8577028171112049E-2</v>
      </c>
    </row>
    <row r="2316" spans="1:18">
      <c r="A2316" s="102">
        <v>2315</v>
      </c>
      <c r="B2316" s="151" t="s">
        <v>1474</v>
      </c>
      <c r="C2316" s="150">
        <v>43137</v>
      </c>
      <c r="D2316" s="116">
        <v>15245000</v>
      </c>
      <c r="E2316" s="116">
        <v>15220000</v>
      </c>
      <c r="F2316" s="116">
        <v>15310000</v>
      </c>
      <c r="G2316" s="116">
        <v>15225000</v>
      </c>
      <c r="H2316" s="102"/>
      <c r="I2316" s="153">
        <v>0</v>
      </c>
      <c r="J2316" s="153">
        <v>0</v>
      </c>
      <c r="K2316" s="153">
        <v>0</v>
      </c>
      <c r="M2316" s="120">
        <f>J2316*$AI$6/200</f>
        <v>0</v>
      </c>
      <c r="N2316" s="120">
        <f t="shared" si="1995"/>
        <v>0</v>
      </c>
      <c r="O2316" s="120">
        <f t="shared" si="1990"/>
        <v>0</v>
      </c>
      <c r="P2316" s="154">
        <f t="shared" si="1989"/>
        <v>0</v>
      </c>
      <c r="Q2316" s="154">
        <f t="shared" si="1996"/>
        <v>2.34423570941645E-2</v>
      </c>
    </row>
    <row r="2317" spans="1:18">
      <c r="A2317" s="102">
        <v>2316</v>
      </c>
      <c r="B2317" s="151" t="s">
        <v>1473</v>
      </c>
      <c r="C2317" s="150">
        <v>43138</v>
      </c>
      <c r="D2317" s="116">
        <v>15195000</v>
      </c>
      <c r="E2317" s="116">
        <v>15185000</v>
      </c>
      <c r="F2317" s="116">
        <v>15335000</v>
      </c>
      <c r="G2317" s="116">
        <v>15205000</v>
      </c>
      <c r="H2317" s="102"/>
      <c r="I2317" s="116">
        <f t="shared" ref="I2317:I2348" si="1997">G2317*1.1</f>
        <v>16725500.000000002</v>
      </c>
      <c r="J2317" s="116">
        <f t="shared" ref="J2317:J2348" si="1998">G2317/3</f>
        <v>5068333.333333333</v>
      </c>
      <c r="K2317" s="120">
        <f t="shared" ref="K2317" si="1999">G2585</f>
        <v>0</v>
      </c>
      <c r="L2317" s="120">
        <f t="shared" ref="L2317" si="2000">K2317-I2317</f>
        <v>-16725500.000000002</v>
      </c>
      <c r="M2317" s="120">
        <f>J2317*$AI$6/200</f>
        <v>633541.66666666663</v>
      </c>
      <c r="N2317" s="120">
        <f t="shared" si="1995"/>
        <v>-16091958.333333336</v>
      </c>
      <c r="O2317" s="120">
        <f t="shared" si="1990"/>
        <v>-20000</v>
      </c>
      <c r="P2317" s="154">
        <f t="shared" si="1989"/>
        <v>-1.3136288998357964E-3</v>
      </c>
      <c r="Q2317" s="154">
        <f t="shared" si="1996"/>
        <v>1.2686054573156098E-2</v>
      </c>
      <c r="R2317" s="102">
        <v>1</v>
      </c>
    </row>
    <row r="2318" spans="1:18">
      <c r="A2318" s="102">
        <v>2317</v>
      </c>
      <c r="B2318" s="151" t="s">
        <v>1472</v>
      </c>
      <c r="C2318" s="150">
        <v>43139</v>
      </c>
      <c r="D2318" s="116">
        <v>15215000</v>
      </c>
      <c r="E2318" s="116">
        <v>15090000</v>
      </c>
      <c r="F2318" s="116">
        <v>15265000</v>
      </c>
      <c r="G2318" s="116">
        <v>15250000</v>
      </c>
      <c r="H2318" s="102"/>
      <c r="I2318" s="152">
        <v>0</v>
      </c>
      <c r="J2318" s="152">
        <v>0</v>
      </c>
      <c r="K2318" s="152">
        <v>0</v>
      </c>
      <c r="M2318" s="120">
        <f>J2318*$AI$6/200</f>
        <v>0</v>
      </c>
      <c r="N2318" s="120">
        <f t="shared" si="1995"/>
        <v>0</v>
      </c>
      <c r="O2318" s="120">
        <f t="shared" si="1990"/>
        <v>45000</v>
      </c>
      <c r="P2318" s="154">
        <f t="shared" si="1989"/>
        <v>2.9595527786912199E-3</v>
      </c>
      <c r="Q2318" s="154">
        <f t="shared" si="1996"/>
        <v>1.9353802460816142E-2</v>
      </c>
    </row>
    <row r="2319" spans="1:18">
      <c r="A2319" s="102">
        <v>2318</v>
      </c>
      <c r="B2319" s="151" t="s">
        <v>1471</v>
      </c>
      <c r="C2319" s="150">
        <v>43141</v>
      </c>
      <c r="D2319" s="116">
        <v>15255000</v>
      </c>
      <c r="E2319" s="116">
        <v>15245000</v>
      </c>
      <c r="F2319" s="116">
        <v>15440000</v>
      </c>
      <c r="G2319" s="116">
        <v>15425000</v>
      </c>
      <c r="H2319" s="102"/>
      <c r="I2319" s="152">
        <v>0</v>
      </c>
      <c r="J2319" s="152">
        <v>0</v>
      </c>
      <c r="K2319" s="152">
        <v>0</v>
      </c>
      <c r="M2319" s="120">
        <f>J2319*$AI$6/200</f>
        <v>0</v>
      </c>
      <c r="N2319" s="120">
        <f t="shared" si="1995"/>
        <v>0</v>
      </c>
      <c r="O2319" s="120">
        <f t="shared" si="1990"/>
        <v>175000</v>
      </c>
      <c r="P2319" s="154">
        <f t="shared" si="1989"/>
        <v>1.1475409836065573E-2</v>
      </c>
      <c r="Q2319" s="154">
        <f t="shared" si="1996"/>
        <v>1.0244967710174475E-2</v>
      </c>
    </row>
    <row r="2320" spans="1:18">
      <c r="A2320" s="102">
        <v>2319</v>
      </c>
      <c r="B2320" s="151" t="s">
        <v>1470</v>
      </c>
      <c r="C2320" s="150">
        <v>43142</v>
      </c>
      <c r="D2320" s="116">
        <v>15495000</v>
      </c>
      <c r="E2320" s="116">
        <v>15420000</v>
      </c>
      <c r="F2320" s="116">
        <v>15550000</v>
      </c>
      <c r="G2320" s="116">
        <v>15440000</v>
      </c>
      <c r="H2320" s="102"/>
      <c r="I2320" s="152">
        <v>0</v>
      </c>
      <c r="J2320" s="152">
        <v>0</v>
      </c>
      <c r="K2320" s="152">
        <v>0</v>
      </c>
      <c r="M2320" s="120">
        <f>J2320*$AI$6/200</f>
        <v>0</v>
      </c>
      <c r="N2320" s="120">
        <f t="shared" si="1995"/>
        <v>0</v>
      </c>
      <c r="O2320" s="120">
        <f t="shared" si="1990"/>
        <v>15000</v>
      </c>
      <c r="P2320" s="154">
        <f t="shared" si="1989"/>
        <v>9.7244732576985411E-4</v>
      </c>
      <c r="Q2320" s="154">
        <f t="shared" si="1996"/>
        <v>1.509566737730994E-2</v>
      </c>
    </row>
    <row r="2321" spans="1:18">
      <c r="A2321" s="102">
        <v>2320</v>
      </c>
      <c r="B2321" s="151" t="s">
        <v>1469</v>
      </c>
      <c r="C2321" s="150">
        <v>43143</v>
      </c>
      <c r="D2321" s="116">
        <v>15430000</v>
      </c>
      <c r="E2321" s="116">
        <v>15430000</v>
      </c>
      <c r="F2321" s="116">
        <v>15785000</v>
      </c>
      <c r="G2321" s="116">
        <v>15740000</v>
      </c>
      <c r="H2321" s="102"/>
      <c r="I2321" s="153">
        <v>0</v>
      </c>
      <c r="J2321" s="153">
        <v>0</v>
      </c>
      <c r="K2321" s="153">
        <v>0</v>
      </c>
      <c r="M2321" s="120">
        <f>J2321*$AI$6/200</f>
        <v>0</v>
      </c>
      <c r="N2321" s="120">
        <f t="shared" si="1995"/>
        <v>0</v>
      </c>
      <c r="O2321" s="120">
        <f t="shared" si="1990"/>
        <v>300000</v>
      </c>
      <c r="P2321" s="154">
        <f t="shared" si="1989"/>
        <v>1.9430051813471502E-2</v>
      </c>
      <c r="Q2321" s="154">
        <f t="shared" si="1996"/>
        <v>1.409378104069085E-2</v>
      </c>
    </row>
    <row r="2322" spans="1:18">
      <c r="A2322" s="102">
        <v>2321</v>
      </c>
      <c r="B2322" s="151" t="s">
        <v>1468</v>
      </c>
      <c r="C2322" s="150">
        <v>43144</v>
      </c>
      <c r="D2322" s="116">
        <v>15790000</v>
      </c>
      <c r="E2322" s="116">
        <v>15790000</v>
      </c>
      <c r="F2322" s="116">
        <v>15985000</v>
      </c>
      <c r="G2322" s="116">
        <v>15905000</v>
      </c>
      <c r="H2322" s="102"/>
      <c r="I2322" s="116">
        <f t="shared" ref="I2322:I2353" si="2001">G2322*1.1</f>
        <v>17495500</v>
      </c>
      <c r="J2322" s="116">
        <f t="shared" ref="J2322:J2353" si="2002">G2322/3</f>
        <v>5301666.666666667</v>
      </c>
      <c r="K2322" s="120">
        <f t="shared" ref="K2322" si="2003">G2590</f>
        <v>0</v>
      </c>
      <c r="L2322" s="120">
        <f t="shared" ref="L2322" si="2004">K2322-I2322</f>
        <v>-17495500</v>
      </c>
      <c r="M2322" s="120">
        <f>J2322*$AI$6/200</f>
        <v>662708.33333333337</v>
      </c>
      <c r="N2322" s="120">
        <f t="shared" si="1995"/>
        <v>-16832791.666666668</v>
      </c>
      <c r="O2322" s="120">
        <f t="shared" si="1990"/>
        <v>165000</v>
      </c>
      <c r="P2322" s="154">
        <f t="shared" si="1989"/>
        <v>1.048284625158831E-2</v>
      </c>
      <c r="Q2322" s="154">
        <f t="shared" si="1996"/>
        <v>3.3523832854162355E-2</v>
      </c>
      <c r="R2322" s="102">
        <v>1</v>
      </c>
    </row>
    <row r="2323" spans="1:18">
      <c r="A2323" s="102">
        <v>2322</v>
      </c>
      <c r="B2323" s="151" t="s">
        <v>1467</v>
      </c>
      <c r="C2323" s="150">
        <v>43145</v>
      </c>
      <c r="D2323" s="116">
        <v>15955000</v>
      </c>
      <c r="E2323" s="116">
        <v>15775000</v>
      </c>
      <c r="F2323" s="116">
        <v>15965000</v>
      </c>
      <c r="G2323" s="116">
        <v>15775000</v>
      </c>
      <c r="H2323" s="102"/>
      <c r="I2323" s="152">
        <v>0</v>
      </c>
      <c r="J2323" s="152">
        <v>0</v>
      </c>
      <c r="K2323" s="152">
        <v>0</v>
      </c>
      <c r="M2323" s="120">
        <f>J2323*$AI$6/200</f>
        <v>0</v>
      </c>
      <c r="N2323" s="120">
        <f t="shared" si="1995"/>
        <v>0</v>
      </c>
      <c r="O2323" s="120">
        <f t="shared" si="1990"/>
        <v>-130000</v>
      </c>
      <c r="P2323" s="154">
        <f t="shared" si="1989"/>
        <v>-8.1735303363722096E-3</v>
      </c>
      <c r="Q2323" s="154">
        <f t="shared" si="1996"/>
        <v>4.5320308005586458E-2</v>
      </c>
    </row>
    <row r="2324" spans="1:18">
      <c r="A2324" s="102">
        <v>2323</v>
      </c>
      <c r="B2324" s="151" t="s">
        <v>1466</v>
      </c>
      <c r="C2324" s="150">
        <v>43148</v>
      </c>
      <c r="D2324" s="116">
        <v>15632500</v>
      </c>
      <c r="E2324" s="116">
        <v>15155000</v>
      </c>
      <c r="F2324" s="116">
        <v>15667500</v>
      </c>
      <c r="G2324" s="116">
        <v>15155000</v>
      </c>
      <c r="H2324" s="102"/>
      <c r="I2324" s="152">
        <v>0</v>
      </c>
      <c r="J2324" s="152">
        <v>0</v>
      </c>
      <c r="K2324" s="152">
        <v>0</v>
      </c>
      <c r="M2324" s="120">
        <f>J2324*$AI$6/200</f>
        <v>0</v>
      </c>
      <c r="N2324" s="120">
        <f t="shared" si="1995"/>
        <v>0</v>
      </c>
      <c r="O2324" s="120">
        <f t="shared" si="1990"/>
        <v>-620000</v>
      </c>
      <c r="P2324" s="154">
        <f t="shared" si="1989"/>
        <v>-3.9302694136291602E-2</v>
      </c>
      <c r="Q2324" s="154">
        <f t="shared" si="1996"/>
        <v>3.4187224890523032E-2</v>
      </c>
    </row>
    <row r="2325" spans="1:18">
      <c r="A2325" s="102">
        <v>2324</v>
      </c>
      <c r="B2325" s="151" t="s">
        <v>1465</v>
      </c>
      <c r="C2325" s="150">
        <v>43149</v>
      </c>
      <c r="D2325" s="116">
        <v>15130000</v>
      </c>
      <c r="E2325" s="116">
        <v>14952500</v>
      </c>
      <c r="F2325" s="116">
        <v>15155000</v>
      </c>
      <c r="G2325" s="116">
        <v>15017500</v>
      </c>
      <c r="H2325" s="102"/>
      <c r="I2325" s="152">
        <v>0</v>
      </c>
      <c r="J2325" s="152">
        <v>0</v>
      </c>
      <c r="K2325" s="152">
        <v>0</v>
      </c>
      <c r="M2325" s="120">
        <f>J2325*$AI$6/200</f>
        <v>0</v>
      </c>
      <c r="N2325" s="120">
        <f t="shared" si="1995"/>
        <v>0</v>
      </c>
      <c r="O2325" s="120">
        <f t="shared" si="1990"/>
        <v>-137500</v>
      </c>
      <c r="P2325" s="154">
        <f t="shared" si="1989"/>
        <v>-9.0729132299571091E-3</v>
      </c>
      <c r="Q2325" s="154">
        <f t="shared" si="1996"/>
        <v>-1.6590879081834146E-2</v>
      </c>
    </row>
    <row r="2326" spans="1:18">
      <c r="A2326" s="102">
        <v>2325</v>
      </c>
      <c r="B2326" s="151" t="s">
        <v>1464</v>
      </c>
      <c r="C2326" s="150">
        <v>43150</v>
      </c>
      <c r="D2326" s="116">
        <v>15015000</v>
      </c>
      <c r="E2326" s="116">
        <v>14820000</v>
      </c>
      <c r="F2326" s="116">
        <v>15015000</v>
      </c>
      <c r="G2326" s="116">
        <v>14862500</v>
      </c>
      <c r="H2326" s="102"/>
      <c r="I2326" s="153">
        <v>0</v>
      </c>
      <c r="J2326" s="153">
        <v>0</v>
      </c>
      <c r="K2326" s="153">
        <v>0</v>
      </c>
      <c r="M2326" s="120">
        <f>J2326*$AI$6/200</f>
        <v>0</v>
      </c>
      <c r="N2326" s="120">
        <f t="shared" si="1995"/>
        <v>0</v>
      </c>
      <c r="O2326" s="120">
        <f t="shared" si="1990"/>
        <v>-155000</v>
      </c>
      <c r="P2326" s="154">
        <f t="shared" si="1989"/>
        <v>-1.0321291826202764E-2</v>
      </c>
      <c r="Q2326" s="154">
        <f t="shared" si="1996"/>
        <v>-2.6636239637561107E-2</v>
      </c>
    </row>
    <row r="2327" spans="1:18">
      <c r="A2327" s="102">
        <v>2326</v>
      </c>
      <c r="B2327" s="151" t="s">
        <v>1463</v>
      </c>
      <c r="C2327" s="150">
        <v>43152</v>
      </c>
      <c r="D2327" s="116">
        <v>14857500</v>
      </c>
      <c r="E2327" s="116">
        <v>14750000</v>
      </c>
      <c r="F2327" s="116">
        <v>14900000</v>
      </c>
      <c r="G2327" s="116">
        <v>14750000</v>
      </c>
      <c r="H2327" s="102"/>
      <c r="I2327" s="116">
        <f t="shared" ref="I2327:I2358" si="2005">G2327*1.1</f>
        <v>16225000.000000002</v>
      </c>
      <c r="J2327" s="116">
        <f t="shared" ref="J2327:J2358" si="2006">G2327/3</f>
        <v>4916666.666666667</v>
      </c>
      <c r="K2327" s="120">
        <f t="shared" ref="K2327" si="2007">G2595</f>
        <v>0</v>
      </c>
      <c r="L2327" s="120">
        <f t="shared" ref="L2327" si="2008">K2327-I2327</f>
        <v>-16225000.000000002</v>
      </c>
      <c r="M2327" s="120">
        <f>J2327*$AI$6/200</f>
        <v>614583.33333333337</v>
      </c>
      <c r="N2327" s="120">
        <f t="shared" si="1995"/>
        <v>-15610416.666666668</v>
      </c>
      <c r="O2327" s="120">
        <f t="shared" si="1990"/>
        <v>-112500</v>
      </c>
      <c r="P2327" s="154">
        <f t="shared" si="1989"/>
        <v>-7.569386038687973E-3</v>
      </c>
      <c r="Q2327" s="154">
        <f t="shared" si="1996"/>
        <v>-5.6387583277235372E-2</v>
      </c>
      <c r="R2327" s="102">
        <v>1</v>
      </c>
    </row>
    <row r="2328" spans="1:18">
      <c r="A2328" s="102">
        <v>2327</v>
      </c>
      <c r="B2328" s="151" t="s">
        <v>1462</v>
      </c>
      <c r="C2328" s="150">
        <v>43153</v>
      </c>
      <c r="D2328" s="116">
        <v>14770000</v>
      </c>
      <c r="E2328" s="116">
        <v>14770000</v>
      </c>
      <c r="F2328" s="116">
        <v>14807000</v>
      </c>
      <c r="G2328" s="116">
        <v>14799000</v>
      </c>
      <c r="H2328" s="102"/>
      <c r="I2328" s="152">
        <v>0</v>
      </c>
      <c r="J2328" s="152">
        <v>0</v>
      </c>
      <c r="K2328" s="152">
        <v>0</v>
      </c>
      <c r="M2328" s="120">
        <f>J2328*$AI$6/200</f>
        <v>0</v>
      </c>
      <c r="N2328" s="120">
        <f t="shared" si="1995"/>
        <v>0</v>
      </c>
      <c r="O2328" s="120">
        <f t="shared" si="1990"/>
        <v>49000</v>
      </c>
      <c r="P2328" s="154">
        <f t="shared" si="1989"/>
        <v>3.3220338983050847E-3</v>
      </c>
      <c r="Q2328" s="154">
        <f t="shared" si="1996"/>
        <v>-7.4439815567511655E-2</v>
      </c>
    </row>
    <row r="2329" spans="1:18">
      <c r="A2329" s="102">
        <v>2328</v>
      </c>
      <c r="B2329" s="151" t="s">
        <v>1461</v>
      </c>
      <c r="C2329" s="150">
        <v>43154</v>
      </c>
      <c r="D2329" s="116">
        <v>14791000</v>
      </c>
      <c r="E2329" s="116">
        <v>14782000</v>
      </c>
      <c r="F2329" s="116">
        <v>14800000</v>
      </c>
      <c r="G2329" s="116">
        <v>14788000</v>
      </c>
      <c r="H2329" s="102"/>
      <c r="I2329" s="152">
        <v>0</v>
      </c>
      <c r="J2329" s="152">
        <v>0</v>
      </c>
      <c r="K2329" s="152">
        <v>0</v>
      </c>
      <c r="M2329" s="120">
        <f>J2329*$AI$6/200</f>
        <v>0</v>
      </c>
      <c r="N2329" s="120">
        <f t="shared" si="1995"/>
        <v>0</v>
      </c>
      <c r="O2329" s="120">
        <f t="shared" si="1990"/>
        <v>-11000</v>
      </c>
      <c r="P2329" s="154">
        <f t="shared" si="1989"/>
        <v>-7.4329346577471449E-4</v>
      </c>
      <c r="Q2329" s="154">
        <f t="shared" si="1996"/>
        <v>-6.2944251332834364E-2</v>
      </c>
    </row>
    <row r="2330" spans="1:18">
      <c r="A2330" s="102">
        <v>2329</v>
      </c>
      <c r="B2330" s="151" t="s">
        <v>1460</v>
      </c>
      <c r="C2330" s="150">
        <v>43155</v>
      </c>
      <c r="D2330" s="116">
        <v>14794000</v>
      </c>
      <c r="E2330" s="116">
        <v>14785000</v>
      </c>
      <c r="F2330" s="116">
        <v>15250000</v>
      </c>
      <c r="G2330" s="116">
        <v>15100000</v>
      </c>
      <c r="H2330" s="102"/>
      <c r="I2330" s="152">
        <v>0</v>
      </c>
      <c r="J2330" s="152">
        <v>0</v>
      </c>
      <c r="K2330" s="152">
        <v>0</v>
      </c>
      <c r="M2330" s="120">
        <f>J2330*$AI$6/200</f>
        <v>0</v>
      </c>
      <c r="N2330" s="120">
        <f t="shared" si="1995"/>
        <v>0</v>
      </c>
      <c r="O2330" s="120">
        <f t="shared" si="1990"/>
        <v>312000</v>
      </c>
      <c r="P2330" s="154">
        <f t="shared" si="1989"/>
        <v>2.1098187719772787E-2</v>
      </c>
      <c r="Q2330" s="154">
        <f t="shared" si="1996"/>
        <v>-2.4384850662317475E-2</v>
      </c>
    </row>
    <row r="2331" spans="1:18">
      <c r="A2331" s="102">
        <v>2330</v>
      </c>
      <c r="B2331" s="151" t="s">
        <v>1459</v>
      </c>
      <c r="C2331" s="150">
        <v>43156</v>
      </c>
      <c r="D2331" s="116">
        <v>15090000</v>
      </c>
      <c r="E2331" s="116">
        <v>15090000</v>
      </c>
      <c r="F2331" s="116">
        <v>15300000</v>
      </c>
      <c r="G2331" s="116">
        <v>15200000</v>
      </c>
      <c r="H2331" s="102"/>
      <c r="I2331" s="153">
        <v>0</v>
      </c>
      <c r="J2331" s="153">
        <v>0</v>
      </c>
      <c r="K2331" s="153">
        <v>0</v>
      </c>
      <c r="M2331" s="120">
        <f>J2331*$AI$6/200</f>
        <v>0</v>
      </c>
      <c r="N2331" s="120">
        <f t="shared" si="1995"/>
        <v>0</v>
      </c>
      <c r="O2331" s="120">
        <f t="shared" si="1990"/>
        <v>100000</v>
      </c>
      <c r="P2331" s="154">
        <f t="shared" si="1989"/>
        <v>6.6225165562913907E-3</v>
      </c>
      <c r="Q2331" s="154">
        <f t="shared" si="1996"/>
        <v>5.7862502874124217E-3</v>
      </c>
    </row>
    <row r="2332" spans="1:18">
      <c r="A2332" s="102">
        <v>2331</v>
      </c>
      <c r="B2332" s="151" t="s">
        <v>1458</v>
      </c>
      <c r="C2332" s="150">
        <v>43157</v>
      </c>
      <c r="D2332" s="116">
        <v>15400000</v>
      </c>
      <c r="E2332" s="116">
        <v>15300000</v>
      </c>
      <c r="F2332" s="116">
        <v>15400000</v>
      </c>
      <c r="G2332" s="116">
        <v>15370000</v>
      </c>
      <c r="H2332" s="102"/>
      <c r="I2332" s="116">
        <f t="shared" ref="I2332:I2363" si="2009">G2332*1.1</f>
        <v>16907000</v>
      </c>
      <c r="J2332" s="116">
        <f t="shared" ref="J2332:J2363" si="2010">G2332/3</f>
        <v>5123333.333333333</v>
      </c>
      <c r="K2332" s="120">
        <f t="shared" ref="K2332" si="2011">G2600</f>
        <v>0</v>
      </c>
      <c r="L2332" s="120">
        <f t="shared" ref="L2332" si="2012">K2332-I2332</f>
        <v>-16907000</v>
      </c>
      <c r="M2332" s="120">
        <f>J2332*$AI$6/200</f>
        <v>640416.66666666663</v>
      </c>
      <c r="N2332" s="120">
        <f t="shared" si="1995"/>
        <v>-16266583.333333334</v>
      </c>
      <c r="O2332" s="120">
        <f t="shared" si="1990"/>
        <v>170000</v>
      </c>
      <c r="P2332" s="154">
        <f t="shared" si="1989"/>
        <v>1.118421052631579E-2</v>
      </c>
      <c r="Q2332" s="154">
        <f t="shared" si="1996"/>
        <v>2.2730058669906572E-2</v>
      </c>
      <c r="R2332" s="102">
        <v>1</v>
      </c>
    </row>
    <row r="2333" spans="1:18">
      <c r="A2333" s="102">
        <v>2332</v>
      </c>
      <c r="B2333" s="151" t="s">
        <v>1457</v>
      </c>
      <c r="C2333" s="150">
        <v>43158</v>
      </c>
      <c r="D2333" s="116">
        <v>15420000</v>
      </c>
      <c r="E2333" s="116">
        <v>15350000</v>
      </c>
      <c r="F2333" s="116">
        <v>15425500</v>
      </c>
      <c r="G2333" s="116">
        <v>15416000</v>
      </c>
      <c r="H2333" s="102"/>
      <c r="I2333" s="152">
        <v>0</v>
      </c>
      <c r="J2333" s="152">
        <v>0</v>
      </c>
      <c r="K2333" s="152">
        <v>0</v>
      </c>
      <c r="M2333" s="120">
        <f>J2333*$AI$6/200</f>
        <v>0</v>
      </c>
      <c r="N2333" s="120">
        <f t="shared" si="1995"/>
        <v>0</v>
      </c>
      <c r="O2333" s="120">
        <f t="shared" si="1990"/>
        <v>46000</v>
      </c>
      <c r="P2333" s="154">
        <f t="shared" si="1989"/>
        <v>2.9928432010409888E-3</v>
      </c>
      <c r="Q2333" s="154">
        <f t="shared" si="1996"/>
        <v>4.1483655234910335E-2</v>
      </c>
    </row>
    <row r="2334" spans="1:18">
      <c r="A2334" s="102">
        <v>2333</v>
      </c>
      <c r="B2334" s="151" t="s">
        <v>1456</v>
      </c>
      <c r="C2334" s="150">
        <v>43159</v>
      </c>
      <c r="D2334" s="116">
        <v>15421000</v>
      </c>
      <c r="E2334" s="116">
        <v>15419500</v>
      </c>
      <c r="F2334" s="116">
        <v>15550000</v>
      </c>
      <c r="G2334" s="116">
        <v>15550000</v>
      </c>
      <c r="H2334" s="102"/>
      <c r="I2334" s="152">
        <v>0</v>
      </c>
      <c r="J2334" s="152">
        <v>0</v>
      </c>
      <c r="K2334" s="152">
        <v>0</v>
      </c>
      <c r="M2334" s="120">
        <f>J2334*$AI$6/200</f>
        <v>0</v>
      </c>
      <c r="N2334" s="120">
        <f t="shared" si="1995"/>
        <v>0</v>
      </c>
      <c r="O2334" s="120">
        <f t="shared" si="1990"/>
        <v>134000</v>
      </c>
      <c r="P2334" s="154">
        <f t="shared" si="1989"/>
        <v>8.6922677737415674E-3</v>
      </c>
      <c r="Q2334" s="154">
        <f t="shared" si="1996"/>
        <v>4.1154464537646242E-2</v>
      </c>
    </row>
    <row r="2335" spans="1:18">
      <c r="A2335" s="102">
        <v>2334</v>
      </c>
      <c r="B2335" s="151" t="s">
        <v>1455</v>
      </c>
      <c r="C2335" s="150">
        <v>43160</v>
      </c>
      <c r="D2335" s="116">
        <v>15530500</v>
      </c>
      <c r="E2335" s="116">
        <v>15472000</v>
      </c>
      <c r="F2335" s="116">
        <v>15537500</v>
      </c>
      <c r="G2335" s="116">
        <v>15503000</v>
      </c>
      <c r="H2335" s="102"/>
      <c r="I2335" s="152">
        <v>0</v>
      </c>
      <c r="J2335" s="152">
        <v>0</v>
      </c>
      <c r="K2335" s="152">
        <v>0</v>
      </c>
      <c r="M2335" s="120">
        <f>J2335*$AI$6/200</f>
        <v>0</v>
      </c>
      <c r="N2335" s="120">
        <f t="shared" si="1995"/>
        <v>0</v>
      </c>
      <c r="O2335" s="120">
        <f t="shared" si="1990"/>
        <v>-47000</v>
      </c>
      <c r="P2335" s="154">
        <f t="shared" si="1989"/>
        <v>-3.022508038585209E-3</v>
      </c>
      <c r="Q2335" s="154">
        <f t="shared" si="1996"/>
        <v>5.0590025777162526E-2</v>
      </c>
    </row>
    <row r="2336" spans="1:18">
      <c r="A2336" s="102">
        <v>2335</v>
      </c>
      <c r="B2336" s="151" t="s">
        <v>1454</v>
      </c>
      <c r="C2336" s="150">
        <v>43161</v>
      </c>
      <c r="D2336" s="116">
        <v>15536000</v>
      </c>
      <c r="E2336" s="116">
        <v>15496000</v>
      </c>
      <c r="F2336" s="116">
        <v>15552000</v>
      </c>
      <c r="G2336" s="116">
        <v>15535000</v>
      </c>
      <c r="H2336" s="102"/>
      <c r="I2336" s="153">
        <v>0</v>
      </c>
      <c r="J2336" s="153">
        <v>0</v>
      </c>
      <c r="K2336" s="153">
        <v>0</v>
      </c>
      <c r="M2336" s="120">
        <f>J2336*$AI$6/200</f>
        <v>0</v>
      </c>
      <c r="N2336" s="120">
        <f t="shared" si="1995"/>
        <v>0</v>
      </c>
      <c r="O2336" s="120">
        <f t="shared" si="1990"/>
        <v>32000</v>
      </c>
      <c r="P2336" s="154">
        <f t="shared" si="1989"/>
        <v>2.0641166225891763E-3</v>
      </c>
      <c r="Q2336" s="154">
        <f t="shared" si="1996"/>
        <v>2.6469330018804527E-2</v>
      </c>
    </row>
    <row r="2337" spans="1:18">
      <c r="A2337" s="102">
        <v>2336</v>
      </c>
      <c r="B2337" s="151" t="s">
        <v>1453</v>
      </c>
      <c r="C2337" s="150">
        <v>43162</v>
      </c>
      <c r="D2337" s="116">
        <v>15531000</v>
      </c>
      <c r="E2337" s="116">
        <v>15531000</v>
      </c>
      <c r="F2337" s="116">
        <v>15750000</v>
      </c>
      <c r="G2337" s="116">
        <v>15730000</v>
      </c>
      <c r="H2337" s="102"/>
      <c r="I2337" s="116">
        <f t="shared" ref="I2337:I2368" si="2013">G2337*1.1</f>
        <v>17303000</v>
      </c>
      <c r="J2337" s="116">
        <f t="shared" ref="J2337:J2368" si="2014">G2337/3</f>
        <v>5243333.333333333</v>
      </c>
      <c r="K2337" s="120">
        <f>G2605</f>
        <v>0</v>
      </c>
      <c r="L2337" s="120">
        <f>K2337-I2337</f>
        <v>-17303000</v>
      </c>
      <c r="M2337" s="120">
        <f>J2337*$AI$6/200</f>
        <v>655416.66666666663</v>
      </c>
      <c r="N2337" s="120">
        <f t="shared" si="1995"/>
        <v>-16647583.333333334</v>
      </c>
      <c r="O2337" s="120">
        <f t="shared" si="1990"/>
        <v>195000</v>
      </c>
      <c r="P2337" s="154">
        <f t="shared" si="1989"/>
        <v>1.2552301255230125E-2</v>
      </c>
      <c r="Q2337" s="154">
        <f t="shared" si="1996"/>
        <v>2.1910930085102313E-2</v>
      </c>
      <c r="R2337" s="102">
        <v>1</v>
      </c>
    </row>
    <row r="2338" spans="1:18">
      <c r="A2338" s="102">
        <v>2337</v>
      </c>
      <c r="B2338" s="151" t="s">
        <v>1452</v>
      </c>
      <c r="C2338" s="150">
        <v>43163</v>
      </c>
      <c r="D2338" s="116">
        <v>15700000</v>
      </c>
      <c r="E2338" s="116">
        <v>15700000</v>
      </c>
      <c r="F2338" s="116">
        <v>15920000</v>
      </c>
      <c r="G2338" s="116">
        <v>15910000</v>
      </c>
      <c r="H2338" s="102"/>
      <c r="I2338" s="152">
        <v>0</v>
      </c>
      <c r="J2338" s="152">
        <v>0</v>
      </c>
      <c r="K2338" s="152">
        <v>0</v>
      </c>
      <c r="M2338" s="120">
        <f>J2338*$AI$6/200</f>
        <v>0</v>
      </c>
      <c r="N2338" s="120">
        <f t="shared" si="1995"/>
        <v>0</v>
      </c>
      <c r="O2338" s="120">
        <f t="shared" si="1990"/>
        <v>180000</v>
      </c>
      <c r="P2338" s="154">
        <f t="shared" si="1989"/>
        <v>1.1443102352193261E-2</v>
      </c>
      <c r="Q2338" s="154">
        <f t="shared" si="1996"/>
        <v>2.327902081401665E-2</v>
      </c>
    </row>
    <row r="2339" spans="1:18">
      <c r="A2339" s="102">
        <v>2338</v>
      </c>
      <c r="B2339" s="151" t="s">
        <v>1451</v>
      </c>
      <c r="C2339" s="150">
        <v>43164</v>
      </c>
      <c r="D2339" s="116">
        <v>15916000</v>
      </c>
      <c r="E2339" s="116">
        <v>15860000</v>
      </c>
      <c r="F2339" s="116">
        <v>15924000</v>
      </c>
      <c r="G2339" s="116">
        <v>15917000</v>
      </c>
      <c r="H2339" s="102"/>
      <c r="I2339" s="152">
        <v>0</v>
      </c>
      <c r="J2339" s="152">
        <v>0</v>
      </c>
      <c r="K2339" s="152">
        <v>0</v>
      </c>
      <c r="M2339" s="120">
        <f>J2339*$AI$6/200</f>
        <v>0</v>
      </c>
      <c r="N2339" s="120">
        <f t="shared" si="1995"/>
        <v>0</v>
      </c>
      <c r="O2339" s="120">
        <f t="shared" si="1990"/>
        <v>7000</v>
      </c>
      <c r="P2339" s="154">
        <f t="shared" si="1989"/>
        <v>4.3997485857950972E-4</v>
      </c>
      <c r="Q2339" s="154">
        <f t="shared" si="1996"/>
        <v>3.1729279965168916E-2</v>
      </c>
    </row>
    <row r="2340" spans="1:18">
      <c r="A2340" s="102">
        <v>2339</v>
      </c>
      <c r="B2340" s="151" t="s">
        <v>1450</v>
      </c>
      <c r="C2340" s="150">
        <v>43165</v>
      </c>
      <c r="D2340" s="116">
        <v>15949000</v>
      </c>
      <c r="E2340" s="116">
        <v>15800000</v>
      </c>
      <c r="F2340" s="116">
        <v>15949000</v>
      </c>
      <c r="G2340" s="116">
        <v>15888000</v>
      </c>
      <c r="H2340" s="102"/>
      <c r="I2340" s="152">
        <v>0</v>
      </c>
      <c r="J2340" s="152">
        <v>0</v>
      </c>
      <c r="K2340" s="152">
        <v>0</v>
      </c>
      <c r="M2340" s="120">
        <f>J2340*$AI$6/200</f>
        <v>0</v>
      </c>
      <c r="N2340" s="120">
        <f t="shared" si="1995"/>
        <v>0</v>
      </c>
      <c r="O2340" s="120">
        <f t="shared" si="1990"/>
        <v>-29000</v>
      </c>
      <c r="P2340" s="154">
        <f t="shared" si="1989"/>
        <v>-1.8219513727461205E-3</v>
      </c>
      <c r="Q2340" s="154">
        <f t="shared" si="1996"/>
        <v>2.3476987050006864E-2</v>
      </c>
    </row>
    <row r="2341" spans="1:18">
      <c r="A2341" s="102">
        <v>2340</v>
      </c>
      <c r="B2341" s="151" t="s">
        <v>1449</v>
      </c>
      <c r="C2341" s="150">
        <v>43166</v>
      </c>
      <c r="D2341" s="116">
        <v>15860000</v>
      </c>
      <c r="E2341" s="116">
        <v>15846000</v>
      </c>
      <c r="F2341" s="116">
        <v>15900000</v>
      </c>
      <c r="G2341" s="116">
        <v>15861000</v>
      </c>
      <c r="H2341" s="102"/>
      <c r="I2341" s="153">
        <v>0</v>
      </c>
      <c r="J2341" s="153">
        <v>0</v>
      </c>
      <c r="K2341" s="153">
        <v>0</v>
      </c>
      <c r="M2341" s="120">
        <f>J2341*$AI$6/200</f>
        <v>0</v>
      </c>
      <c r="N2341" s="120">
        <f t="shared" si="1995"/>
        <v>0</v>
      </c>
      <c r="O2341" s="120">
        <f t="shared" si="1990"/>
        <v>-27000</v>
      </c>
      <c r="P2341" s="154">
        <f t="shared" si="1989"/>
        <v>-1.6993957703927492E-3</v>
      </c>
      <c r="Q2341" s="154">
        <f t="shared" si="1996"/>
        <v>2.4677543715845948E-2</v>
      </c>
    </row>
    <row r="2342" spans="1:18">
      <c r="A2342" s="102">
        <v>2341</v>
      </c>
      <c r="B2342" s="151" t="s">
        <v>1448</v>
      </c>
      <c r="C2342" s="150">
        <v>43167</v>
      </c>
      <c r="D2342" s="116">
        <v>15871000</v>
      </c>
      <c r="E2342" s="116">
        <v>15817000</v>
      </c>
      <c r="F2342" s="116">
        <v>15880000</v>
      </c>
      <c r="G2342" s="116">
        <v>15831000</v>
      </c>
      <c r="H2342" s="102"/>
      <c r="I2342" s="116">
        <f t="shared" ref="I2342:I2373" si="2015">G2342*1.1</f>
        <v>17414100</v>
      </c>
      <c r="J2342" s="116">
        <f t="shared" ref="J2342:J2373" si="2016">G2342/3</f>
        <v>5277000</v>
      </c>
      <c r="K2342" s="120">
        <f t="shared" ref="K2342" si="2017">G2610</f>
        <v>0</v>
      </c>
      <c r="L2342" s="120">
        <f t="shared" ref="L2342" si="2018">K2342-I2342</f>
        <v>-17414100</v>
      </c>
      <c r="M2342" s="120">
        <f>J2342*$AI$6/200</f>
        <v>659625</v>
      </c>
      <c r="N2342" s="120">
        <f t="shared" si="1995"/>
        <v>-16754475</v>
      </c>
      <c r="O2342" s="120">
        <f t="shared" si="1990"/>
        <v>-30000</v>
      </c>
      <c r="P2342" s="154">
        <f t="shared" si="1989"/>
        <v>-1.8914318138831096E-3</v>
      </c>
      <c r="Q2342" s="154">
        <f t="shared" si="1996"/>
        <v>2.0914031322864027E-2</v>
      </c>
      <c r="R2342" s="102">
        <v>1</v>
      </c>
    </row>
    <row r="2343" spans="1:18">
      <c r="A2343" s="102">
        <v>2342</v>
      </c>
      <c r="B2343" s="151" t="s">
        <v>1447</v>
      </c>
      <c r="C2343" s="150">
        <v>43168</v>
      </c>
      <c r="D2343" s="116">
        <v>15813000</v>
      </c>
      <c r="E2343" s="116">
        <v>15787000</v>
      </c>
      <c r="F2343" s="116">
        <v>15852000</v>
      </c>
      <c r="G2343" s="116">
        <v>15837000</v>
      </c>
      <c r="H2343" s="102"/>
      <c r="I2343" s="152">
        <v>0</v>
      </c>
      <c r="J2343" s="152">
        <v>0</v>
      </c>
      <c r="K2343" s="152">
        <v>0</v>
      </c>
      <c r="M2343" s="120">
        <f>J2343*$AI$6/200</f>
        <v>0</v>
      </c>
      <c r="N2343" s="120">
        <f t="shared" si="1995"/>
        <v>0</v>
      </c>
      <c r="O2343" s="120">
        <f t="shared" si="1990"/>
        <v>6000</v>
      </c>
      <c r="P2343" s="154">
        <f t="shared" si="1989"/>
        <v>3.7900322152738296E-4</v>
      </c>
      <c r="Q2343" s="154">
        <f t="shared" si="1996"/>
        <v>6.4702982537507923E-3</v>
      </c>
    </row>
    <row r="2344" spans="1:18">
      <c r="A2344" s="102">
        <v>2343</v>
      </c>
      <c r="B2344" s="151" t="s">
        <v>1446</v>
      </c>
      <c r="C2344" s="150">
        <v>43169</v>
      </c>
      <c r="D2344" s="116">
        <v>15843000</v>
      </c>
      <c r="E2344" s="116">
        <v>15750000</v>
      </c>
      <c r="F2344" s="116">
        <v>15880000</v>
      </c>
      <c r="G2344" s="116">
        <v>15750000</v>
      </c>
      <c r="H2344" s="102"/>
      <c r="I2344" s="152">
        <v>0</v>
      </c>
      <c r="J2344" s="152">
        <v>0</v>
      </c>
      <c r="K2344" s="152">
        <v>0</v>
      </c>
      <c r="M2344" s="120">
        <f>J2344*$AI$6/200</f>
        <v>0</v>
      </c>
      <c r="N2344" s="120">
        <f t="shared" si="1995"/>
        <v>0</v>
      </c>
      <c r="O2344" s="120">
        <f t="shared" si="1990"/>
        <v>-87000</v>
      </c>
      <c r="P2344" s="154">
        <f t="shared" si="1989"/>
        <v>-5.4934646713392689E-3</v>
      </c>
      <c r="Q2344" s="154">
        <f t="shared" si="1996"/>
        <v>-4.5938008769150877E-3</v>
      </c>
    </row>
    <row r="2345" spans="1:18">
      <c r="A2345" s="102">
        <v>2344</v>
      </c>
      <c r="B2345" s="151" t="s">
        <v>1445</v>
      </c>
      <c r="C2345" s="150">
        <v>43170</v>
      </c>
      <c r="D2345" s="116">
        <v>15760000</v>
      </c>
      <c r="E2345" s="116">
        <v>15760000</v>
      </c>
      <c r="F2345" s="116">
        <v>15835000</v>
      </c>
      <c r="G2345" s="116">
        <v>15820000</v>
      </c>
      <c r="H2345" s="102"/>
      <c r="I2345" s="152">
        <v>0</v>
      </c>
      <c r="J2345" s="152">
        <v>0</v>
      </c>
      <c r="K2345" s="152">
        <v>0</v>
      </c>
      <c r="M2345" s="120">
        <f>J2345*$AI$6/200</f>
        <v>0</v>
      </c>
      <c r="N2345" s="120">
        <f t="shared" si="1995"/>
        <v>0</v>
      </c>
      <c r="O2345" s="120">
        <f t="shared" si="1990"/>
        <v>70000</v>
      </c>
      <c r="P2345" s="154">
        <f t="shared" si="1989"/>
        <v>4.4444444444444444E-3</v>
      </c>
      <c r="Q2345" s="154">
        <f t="shared" si="1996"/>
        <v>-1.0527240406833865E-2</v>
      </c>
    </row>
    <row r="2346" spans="1:18">
      <c r="A2346" s="102">
        <v>2345</v>
      </c>
      <c r="B2346" s="151" t="s">
        <v>1444</v>
      </c>
      <c r="C2346" s="150">
        <v>43171</v>
      </c>
      <c r="D2346" s="116">
        <v>15823000</v>
      </c>
      <c r="E2346" s="116">
        <v>15819000</v>
      </c>
      <c r="F2346" s="116">
        <v>16005000</v>
      </c>
      <c r="G2346" s="116">
        <v>16000000</v>
      </c>
      <c r="H2346" s="102"/>
      <c r="I2346" s="153">
        <v>0</v>
      </c>
      <c r="J2346" s="153">
        <v>0</v>
      </c>
      <c r="K2346" s="153">
        <v>0</v>
      </c>
      <c r="M2346" s="120">
        <f>J2346*$AI$6/200</f>
        <v>0</v>
      </c>
      <c r="N2346" s="120">
        <f t="shared" si="1995"/>
        <v>0</v>
      </c>
      <c r="O2346" s="120">
        <f t="shared" si="1990"/>
        <v>180000</v>
      </c>
      <c r="P2346" s="154">
        <f t="shared" si="1989"/>
        <v>1.1378002528445006E-2</v>
      </c>
      <c r="Q2346" s="154">
        <f t="shared" si="1996"/>
        <v>-4.2608445896433001E-3</v>
      </c>
    </row>
    <row r="2347" spans="1:18">
      <c r="A2347" s="102">
        <v>2346</v>
      </c>
      <c r="B2347" s="151" t="s">
        <v>1443</v>
      </c>
      <c r="C2347" s="150">
        <v>43172</v>
      </c>
      <c r="D2347" s="116">
        <v>15993000</v>
      </c>
      <c r="E2347" s="116">
        <v>15979000</v>
      </c>
      <c r="F2347" s="116">
        <v>16148000</v>
      </c>
      <c r="G2347" s="116">
        <v>16144000</v>
      </c>
      <c r="H2347" s="102"/>
      <c r="I2347" s="116">
        <f t="shared" ref="I2347:I2391" si="2019">G2347*1.1</f>
        <v>17758400</v>
      </c>
      <c r="J2347" s="116">
        <f t="shared" ref="J2347:J2391" si="2020">G2347/3</f>
        <v>5381333.333333333</v>
      </c>
      <c r="K2347" s="120">
        <f t="shared" ref="K2347" si="2021">G2615</f>
        <v>0</v>
      </c>
      <c r="L2347" s="120">
        <f t="shared" ref="L2347" si="2022">K2347-I2347</f>
        <v>-17758400</v>
      </c>
      <c r="M2347" s="120">
        <f>J2347*$AI$6/200</f>
        <v>672666.66666666651</v>
      </c>
      <c r="N2347" s="120">
        <f t="shared" si="1995"/>
        <v>-17085733.333333332</v>
      </c>
      <c r="O2347" s="120">
        <f t="shared" si="1990"/>
        <v>144000</v>
      </c>
      <c r="P2347" s="154">
        <f t="shared" si="1989"/>
        <v>8.9999999999999993E-3</v>
      </c>
      <c r="Q2347" s="154">
        <f t="shared" si="1996"/>
        <v>8.8165537091944544E-3</v>
      </c>
      <c r="R2347" s="102">
        <v>1</v>
      </c>
    </row>
    <row r="2348" spans="1:18">
      <c r="A2348" s="102">
        <v>2347</v>
      </c>
      <c r="B2348" s="151" t="s">
        <v>1442</v>
      </c>
      <c r="C2348" s="150">
        <v>43173</v>
      </c>
      <c r="D2348" s="116">
        <v>16143000</v>
      </c>
      <c r="E2348" s="116">
        <v>16137000</v>
      </c>
      <c r="F2348" s="116">
        <v>16495000</v>
      </c>
      <c r="G2348" s="116">
        <v>16402000</v>
      </c>
      <c r="H2348" s="102"/>
      <c r="I2348" s="152">
        <v>0</v>
      </c>
      <c r="J2348" s="152">
        <v>0</v>
      </c>
      <c r="K2348" s="152">
        <v>0</v>
      </c>
      <c r="M2348" s="120">
        <f>J2348*$AI$6/200</f>
        <v>0</v>
      </c>
      <c r="N2348" s="120">
        <f t="shared" si="1995"/>
        <v>0</v>
      </c>
      <c r="O2348" s="120">
        <f t="shared" si="1990"/>
        <v>258000</v>
      </c>
      <c r="P2348" s="154">
        <f t="shared" si="1989"/>
        <v>1.5981169474727452E-2</v>
      </c>
      <c r="Q2348" s="154">
        <f t="shared" si="1996"/>
        <v>1.9707985523077565E-2</v>
      </c>
    </row>
    <row r="2349" spans="1:18">
      <c r="A2349" s="102">
        <v>2348</v>
      </c>
      <c r="B2349" s="151" t="s">
        <v>1441</v>
      </c>
      <c r="C2349" s="150">
        <v>43174</v>
      </c>
      <c r="D2349" s="116">
        <v>16395000</v>
      </c>
      <c r="E2349" s="116">
        <v>16290000</v>
      </c>
      <c r="F2349" s="116">
        <v>16395000</v>
      </c>
      <c r="G2349" s="116">
        <v>16300000</v>
      </c>
      <c r="H2349" s="102"/>
      <c r="I2349" s="152">
        <v>0</v>
      </c>
      <c r="J2349" s="152">
        <v>0</v>
      </c>
      <c r="K2349" s="152">
        <v>0</v>
      </c>
      <c r="M2349" s="120">
        <f>J2349*$AI$6/200</f>
        <v>0</v>
      </c>
      <c r="N2349" s="120">
        <f t="shared" si="1995"/>
        <v>0</v>
      </c>
      <c r="O2349" s="120">
        <f t="shared" si="1990"/>
        <v>-102000</v>
      </c>
      <c r="P2349" s="154">
        <f t="shared" si="1989"/>
        <v>-6.2187538105109132E-3</v>
      </c>
      <c r="Q2349" s="154">
        <f t="shared" si="1996"/>
        <v>3.5310151776277637E-2</v>
      </c>
    </row>
    <row r="2350" spans="1:18">
      <c r="A2350" s="102">
        <v>2349</v>
      </c>
      <c r="B2350" s="151" t="s">
        <v>1440</v>
      </c>
      <c r="C2350" s="150">
        <v>43176</v>
      </c>
      <c r="D2350" s="116">
        <v>16315000</v>
      </c>
      <c r="E2350" s="116">
        <v>16000000</v>
      </c>
      <c r="F2350" s="116">
        <v>16315000</v>
      </c>
      <c r="G2350" s="116">
        <v>16000000</v>
      </c>
      <c r="H2350" s="102"/>
      <c r="I2350" s="152">
        <v>0</v>
      </c>
      <c r="J2350" s="152">
        <v>0</v>
      </c>
      <c r="K2350" s="152">
        <v>0</v>
      </c>
      <c r="M2350" s="120">
        <f>J2350*$AI$6/200</f>
        <v>0</v>
      </c>
      <c r="N2350" s="120">
        <f t="shared" si="1995"/>
        <v>0</v>
      </c>
      <c r="O2350" s="120">
        <f t="shared" si="1990"/>
        <v>-300000</v>
      </c>
      <c r="P2350" s="154">
        <f t="shared" si="1989"/>
        <v>-1.8404907975460124E-2</v>
      </c>
      <c r="Q2350" s="154">
        <f t="shared" si="1996"/>
        <v>3.4584862637105987E-2</v>
      </c>
    </row>
    <row r="2351" spans="1:18">
      <c r="A2351" s="102">
        <v>2350</v>
      </c>
      <c r="B2351" s="151" t="s">
        <v>1439</v>
      </c>
      <c r="C2351" s="150">
        <v>43177</v>
      </c>
      <c r="D2351" s="116">
        <v>16020000</v>
      </c>
      <c r="E2351" s="116">
        <v>16020000</v>
      </c>
      <c r="F2351" s="116">
        <v>16200000</v>
      </c>
      <c r="G2351" s="116">
        <v>16060000</v>
      </c>
      <c r="H2351" s="102"/>
      <c r="I2351" s="153">
        <v>0</v>
      </c>
      <c r="J2351" s="153">
        <v>0</v>
      </c>
      <c r="K2351" s="153">
        <v>0</v>
      </c>
      <c r="M2351" s="120">
        <f>J2351*$AI$6/200</f>
        <v>0</v>
      </c>
      <c r="N2351" s="120">
        <f t="shared" si="1995"/>
        <v>0</v>
      </c>
      <c r="O2351" s="120">
        <f t="shared" si="1990"/>
        <v>60000</v>
      </c>
      <c r="P2351" s="154">
        <f t="shared" si="1989"/>
        <v>3.7499999999999999E-3</v>
      </c>
      <c r="Q2351" s="154">
        <f t="shared" si="1996"/>
        <v>1.1735510217201421E-2</v>
      </c>
    </row>
    <row r="2352" spans="1:18">
      <c r="A2352" s="102">
        <v>2351</v>
      </c>
      <c r="B2352" s="151" t="s">
        <v>1438</v>
      </c>
      <c r="C2352" s="150">
        <v>43178</v>
      </c>
      <c r="D2352" s="116">
        <v>16120000</v>
      </c>
      <c r="E2352" s="116">
        <v>16105000</v>
      </c>
      <c r="F2352" s="116">
        <v>16190000</v>
      </c>
      <c r="G2352" s="116">
        <v>16166000</v>
      </c>
      <c r="H2352" s="102"/>
      <c r="I2352" s="116">
        <f t="shared" ref="I2352:I2391" si="2023">G2352*1.1</f>
        <v>17782600</v>
      </c>
      <c r="J2352" s="116">
        <f t="shared" ref="J2352:J2391" si="2024">G2352/3</f>
        <v>5388666.666666667</v>
      </c>
      <c r="K2352" s="120">
        <f t="shared" ref="K2352" si="2025">G2620</f>
        <v>0</v>
      </c>
      <c r="L2352" s="120">
        <f t="shared" ref="L2352" si="2026">K2352-I2352</f>
        <v>-17782600</v>
      </c>
      <c r="M2352" s="120">
        <f>J2352*$AI$6/200</f>
        <v>673583.33333333349</v>
      </c>
      <c r="N2352" s="120">
        <f t="shared" si="1995"/>
        <v>-17109016.666666668</v>
      </c>
      <c r="O2352" s="120">
        <f t="shared" si="1990"/>
        <v>106000</v>
      </c>
      <c r="P2352" s="154">
        <f t="shared" si="1989"/>
        <v>6.6002490660024907E-3</v>
      </c>
      <c r="Q2352" s="154">
        <f t="shared" si="1996"/>
        <v>4.1075076887564128E-3</v>
      </c>
      <c r="R2352" s="102">
        <v>1</v>
      </c>
    </row>
    <row r="2353" spans="1:18">
      <c r="A2353" s="102">
        <v>2352</v>
      </c>
      <c r="B2353" s="151" t="s">
        <v>1437</v>
      </c>
      <c r="C2353" s="150">
        <v>43179</v>
      </c>
      <c r="D2353" s="116">
        <v>16160000</v>
      </c>
      <c r="E2353" s="116">
        <v>16132000</v>
      </c>
      <c r="F2353" s="116">
        <v>16162000</v>
      </c>
      <c r="G2353" s="116">
        <v>16143000</v>
      </c>
      <c r="H2353" s="102"/>
      <c r="I2353" s="152">
        <v>0</v>
      </c>
      <c r="J2353" s="152">
        <v>0</v>
      </c>
      <c r="K2353" s="152">
        <v>0</v>
      </c>
      <c r="M2353" s="120">
        <f>J2353*$AI$6/200</f>
        <v>0</v>
      </c>
      <c r="N2353" s="120">
        <f t="shared" si="1995"/>
        <v>0</v>
      </c>
      <c r="O2353" s="120">
        <f t="shared" si="1990"/>
        <v>-23000</v>
      </c>
      <c r="P2353" s="154">
        <f t="shared" si="1989"/>
        <v>-1.422739082024001E-3</v>
      </c>
      <c r="Q2353" s="154">
        <f t="shared" si="1996"/>
        <v>1.7077567547589059E-3</v>
      </c>
    </row>
    <row r="2354" spans="1:18">
      <c r="A2354" s="102">
        <v>2353</v>
      </c>
      <c r="B2354" s="151" t="s">
        <v>1436</v>
      </c>
      <c r="C2354" s="150">
        <v>43181</v>
      </c>
      <c r="D2354" s="116">
        <v>16153000</v>
      </c>
      <c r="E2354" s="116">
        <v>16153000</v>
      </c>
      <c r="F2354" s="116">
        <v>16211000</v>
      </c>
      <c r="G2354" s="116">
        <v>16211000</v>
      </c>
      <c r="H2354" s="102"/>
      <c r="I2354" s="152">
        <v>0</v>
      </c>
      <c r="J2354" s="152">
        <v>0</v>
      </c>
      <c r="K2354" s="152">
        <v>0</v>
      </c>
      <c r="M2354" s="120">
        <f>J2354*$AI$6/200</f>
        <v>0</v>
      </c>
      <c r="N2354" s="120">
        <f t="shared" si="1995"/>
        <v>0</v>
      </c>
      <c r="O2354" s="120">
        <f t="shared" si="1990"/>
        <v>68000</v>
      </c>
      <c r="P2354" s="154">
        <f t="shared" si="1989"/>
        <v>4.2123521030787339E-3</v>
      </c>
      <c r="Q2354" s="154">
        <f t="shared" si="1996"/>
        <v>-1.5696151801992547E-2</v>
      </c>
    </row>
    <row r="2355" spans="1:18">
      <c r="A2355" s="102">
        <v>2354</v>
      </c>
      <c r="B2355" s="151" t="s">
        <v>1435</v>
      </c>
      <c r="C2355" s="150">
        <v>43184</v>
      </c>
      <c r="D2355" s="116">
        <v>16361000</v>
      </c>
      <c r="E2355" s="116">
        <v>16361000</v>
      </c>
      <c r="F2355" s="116">
        <v>16361000</v>
      </c>
      <c r="G2355" s="116">
        <v>16361000</v>
      </c>
      <c r="H2355" s="102"/>
      <c r="I2355" s="152">
        <v>0</v>
      </c>
      <c r="J2355" s="152">
        <v>0</v>
      </c>
      <c r="K2355" s="152">
        <v>0</v>
      </c>
      <c r="M2355" s="120">
        <f>J2355*$AI$6/200</f>
        <v>0</v>
      </c>
      <c r="N2355" s="120">
        <f t="shared" si="1995"/>
        <v>0</v>
      </c>
      <c r="O2355" s="120">
        <f t="shared" si="1990"/>
        <v>150000</v>
      </c>
      <c r="P2355" s="154">
        <f t="shared" si="1989"/>
        <v>9.2529763740669922E-3</v>
      </c>
      <c r="Q2355" s="154">
        <f t="shared" si="1996"/>
        <v>-5.265045888402901E-3</v>
      </c>
    </row>
    <row r="2356" spans="1:18">
      <c r="A2356" s="102">
        <v>2355</v>
      </c>
      <c r="B2356" s="151" t="s">
        <v>1434</v>
      </c>
      <c r="C2356" s="150">
        <v>43185</v>
      </c>
      <c r="D2356" s="116">
        <v>16600000</v>
      </c>
      <c r="E2356" s="116">
        <v>16600000</v>
      </c>
      <c r="F2356" s="116">
        <v>17100000</v>
      </c>
      <c r="G2356" s="116">
        <v>17100000</v>
      </c>
      <c r="H2356" s="102"/>
      <c r="I2356" s="153">
        <v>0</v>
      </c>
      <c r="J2356" s="153">
        <v>0</v>
      </c>
      <c r="K2356" s="153">
        <v>0</v>
      </c>
      <c r="M2356" s="120">
        <f>J2356*$AI$6/200</f>
        <v>0</v>
      </c>
      <c r="N2356" s="120">
        <f t="shared" si="1995"/>
        <v>0</v>
      </c>
      <c r="O2356" s="120">
        <f t="shared" si="1990"/>
        <v>739000</v>
      </c>
      <c r="P2356" s="154">
        <f t="shared" si="1989"/>
        <v>4.5168388240327609E-2</v>
      </c>
      <c r="Q2356" s="154">
        <f t="shared" si="1996"/>
        <v>2.2392838461124213E-2</v>
      </c>
    </row>
    <row r="2357" spans="1:18">
      <c r="A2357" s="102">
        <v>2356</v>
      </c>
      <c r="B2357" s="151" t="s">
        <v>1433</v>
      </c>
      <c r="C2357" s="150">
        <v>43186</v>
      </c>
      <c r="D2357" s="116">
        <v>17025000</v>
      </c>
      <c r="E2357" s="116">
        <v>16930000</v>
      </c>
      <c r="F2357" s="116">
        <v>17150000</v>
      </c>
      <c r="G2357" s="116">
        <v>17125000</v>
      </c>
      <c r="H2357" s="102"/>
      <c r="I2357" s="116">
        <f t="shared" ref="I2357:I2391" si="2027">G2357*1.1</f>
        <v>18837500</v>
      </c>
      <c r="J2357" s="116">
        <f t="shared" ref="J2357:J2391" si="2028">G2357/3</f>
        <v>5708333.333333333</v>
      </c>
      <c r="K2357" s="120">
        <f t="shared" ref="K2357" si="2029">G2625</f>
        <v>0</v>
      </c>
      <c r="L2357" s="120">
        <f t="shared" ref="L2357" si="2030">K2357-I2357</f>
        <v>-18837500</v>
      </c>
      <c r="M2357" s="120">
        <f>J2357*$AI$6/200</f>
        <v>713541.66666666651</v>
      </c>
      <c r="N2357" s="120">
        <f t="shared" si="1995"/>
        <v>-18123958.333333332</v>
      </c>
      <c r="O2357" s="120">
        <f t="shared" si="1990"/>
        <v>25000</v>
      </c>
      <c r="P2357" s="154">
        <f t="shared" si="1989"/>
        <v>1.4619883040935672E-3</v>
      </c>
      <c r="Q2357" s="154">
        <f t="shared" si="1996"/>
        <v>6.3811226701451826E-2</v>
      </c>
      <c r="R2357" s="102">
        <v>1</v>
      </c>
    </row>
    <row r="2358" spans="1:18">
      <c r="A2358" s="102">
        <v>2357</v>
      </c>
      <c r="B2358" s="151" t="s">
        <v>1432</v>
      </c>
      <c r="C2358" s="150">
        <v>43187</v>
      </c>
      <c r="D2358" s="116">
        <v>17100000</v>
      </c>
      <c r="E2358" s="116">
        <v>17000000</v>
      </c>
      <c r="F2358" s="116">
        <v>17100000</v>
      </c>
      <c r="G2358" s="116">
        <v>17050000</v>
      </c>
      <c r="H2358" s="102"/>
      <c r="I2358" s="152">
        <v>0</v>
      </c>
      <c r="J2358" s="152">
        <v>0</v>
      </c>
      <c r="K2358" s="152">
        <v>0</v>
      </c>
      <c r="M2358" s="120">
        <f>J2358*$AI$6/200</f>
        <v>0</v>
      </c>
      <c r="N2358" s="120">
        <f t="shared" si="1995"/>
        <v>0</v>
      </c>
      <c r="O2358" s="120">
        <f t="shared" si="1990"/>
        <v>-75000</v>
      </c>
      <c r="P2358" s="154">
        <f t="shared" si="1989"/>
        <v>-4.3795620437956208E-3</v>
      </c>
      <c r="Q2358" s="154">
        <f t="shared" si="1996"/>
        <v>5.8672965939542902E-2</v>
      </c>
    </row>
    <row r="2359" spans="1:18">
      <c r="A2359" s="102">
        <v>2358</v>
      </c>
      <c r="B2359" s="151" t="s">
        <v>1431</v>
      </c>
      <c r="C2359" s="150">
        <v>43188</v>
      </c>
      <c r="D2359" s="116">
        <v>17075000</v>
      </c>
      <c r="E2359" s="116">
        <v>17075000</v>
      </c>
      <c r="F2359" s="116">
        <v>17250000</v>
      </c>
      <c r="G2359" s="116">
        <v>17250000</v>
      </c>
      <c r="H2359" s="102"/>
      <c r="I2359" s="152">
        <v>0</v>
      </c>
      <c r="J2359" s="152">
        <v>0</v>
      </c>
      <c r="K2359" s="152">
        <v>0</v>
      </c>
      <c r="M2359" s="120">
        <f>J2359*$AI$6/200</f>
        <v>0</v>
      </c>
      <c r="N2359" s="120">
        <f t="shared" si="1995"/>
        <v>0</v>
      </c>
      <c r="O2359" s="120">
        <f t="shared" si="1990"/>
        <v>200000</v>
      </c>
      <c r="P2359" s="154">
        <f t="shared" si="1989"/>
        <v>1.1730205278592375E-2</v>
      </c>
      <c r="Q2359" s="154">
        <f t="shared" si="1996"/>
        <v>5.5716142977771277E-2</v>
      </c>
    </row>
    <row r="2360" spans="1:18">
      <c r="A2360" s="102">
        <v>2359</v>
      </c>
      <c r="B2360" s="151" t="s">
        <v>1430</v>
      </c>
      <c r="C2360" s="150">
        <v>43193</v>
      </c>
      <c r="D2360" s="116">
        <v>17200000</v>
      </c>
      <c r="E2360" s="116">
        <v>17150000</v>
      </c>
      <c r="F2360" s="116">
        <v>17310000</v>
      </c>
      <c r="G2360" s="116">
        <v>17290000</v>
      </c>
      <c r="H2360" s="102"/>
      <c r="I2360" s="152">
        <v>0</v>
      </c>
      <c r="J2360" s="152">
        <v>0</v>
      </c>
      <c r="K2360" s="152">
        <v>0</v>
      </c>
      <c r="M2360" s="120">
        <f>J2360*$AI$6/200</f>
        <v>0</v>
      </c>
      <c r="N2360" s="120">
        <f t="shared" si="1995"/>
        <v>0</v>
      </c>
      <c r="O2360" s="120">
        <f t="shared" si="1990"/>
        <v>40000</v>
      </c>
      <c r="P2360" s="154">
        <f t="shared" si="1989"/>
        <v>2.3188405797101449E-3</v>
      </c>
      <c r="Q2360" s="154">
        <f t="shared" si="1996"/>
        <v>6.3233996153284927E-2</v>
      </c>
    </row>
    <row r="2361" spans="1:18">
      <c r="A2361" s="102">
        <v>2360</v>
      </c>
      <c r="B2361" s="151" t="s">
        <v>1429</v>
      </c>
      <c r="C2361" s="150">
        <v>43194</v>
      </c>
      <c r="D2361" s="116">
        <v>17310000</v>
      </c>
      <c r="E2361" s="116">
        <v>17290000</v>
      </c>
      <c r="F2361" s="116">
        <v>17460000</v>
      </c>
      <c r="G2361" s="116">
        <v>17360000</v>
      </c>
      <c r="H2361" s="102"/>
      <c r="I2361" s="153">
        <v>0</v>
      </c>
      <c r="J2361" s="153">
        <v>0</v>
      </c>
      <c r="K2361" s="153">
        <v>0</v>
      </c>
      <c r="M2361" s="120">
        <f>J2361*$AI$6/200</f>
        <v>0</v>
      </c>
      <c r="N2361" s="120">
        <f t="shared" si="1995"/>
        <v>0</v>
      </c>
      <c r="O2361" s="120">
        <f t="shared" si="1990"/>
        <v>70000</v>
      </c>
      <c r="P2361" s="154">
        <f t="shared" si="1989"/>
        <v>4.048582995951417E-3</v>
      </c>
      <c r="Q2361" s="154">
        <f t="shared" si="1996"/>
        <v>5.6299860358928075E-2</v>
      </c>
    </row>
    <row r="2362" spans="1:18">
      <c r="A2362" s="102">
        <v>2361</v>
      </c>
      <c r="B2362" s="151" t="s">
        <v>1428</v>
      </c>
      <c r="C2362" s="150">
        <v>43195</v>
      </c>
      <c r="D2362" s="116">
        <v>17390000</v>
      </c>
      <c r="E2362" s="116">
        <v>17390000</v>
      </c>
      <c r="F2362" s="116">
        <v>17490000</v>
      </c>
      <c r="G2362" s="116">
        <v>17490000</v>
      </c>
      <c r="H2362" s="102"/>
      <c r="I2362" s="116">
        <f t="shared" ref="I2362:I2391" si="2031">G2362*1.1</f>
        <v>19239000</v>
      </c>
      <c r="J2362" s="116">
        <f t="shared" ref="J2362:J2391" si="2032">G2362/3</f>
        <v>5830000</v>
      </c>
      <c r="K2362" s="120">
        <f t="shared" ref="K2362" si="2033">G2630</f>
        <v>0</v>
      </c>
      <c r="L2362" s="120">
        <f t="shared" ref="L2362" si="2034">K2362-I2362</f>
        <v>-19239000</v>
      </c>
      <c r="M2362" s="120">
        <f>J2362*$AI$6/200</f>
        <v>728750</v>
      </c>
      <c r="N2362" s="120">
        <f t="shared" si="1995"/>
        <v>-18510250</v>
      </c>
      <c r="O2362" s="120">
        <f t="shared" si="1990"/>
        <v>130000</v>
      </c>
      <c r="P2362" s="154">
        <f t="shared" si="1989"/>
        <v>7.4884792626728107E-3</v>
      </c>
      <c r="Q2362" s="154">
        <f t="shared" si="1996"/>
        <v>1.5180055114551885E-2</v>
      </c>
      <c r="R2362" s="102">
        <v>1</v>
      </c>
    </row>
    <row r="2363" spans="1:18">
      <c r="A2363" s="102">
        <v>2362</v>
      </c>
      <c r="B2363" s="151" t="s">
        <v>1427</v>
      </c>
      <c r="C2363" s="150">
        <v>43197</v>
      </c>
      <c r="D2363" s="116">
        <v>17560000</v>
      </c>
      <c r="E2363" s="116">
        <v>17550000</v>
      </c>
      <c r="F2363" s="116">
        <v>17910000</v>
      </c>
      <c r="G2363" s="116">
        <v>17830000</v>
      </c>
      <c r="H2363" s="102"/>
      <c r="I2363" s="152">
        <v>0</v>
      </c>
      <c r="J2363" s="152">
        <v>0</v>
      </c>
      <c r="K2363" s="152">
        <v>0</v>
      </c>
      <c r="M2363" s="120">
        <f>J2363*$AI$6/200</f>
        <v>0</v>
      </c>
      <c r="N2363" s="120">
        <f t="shared" si="1995"/>
        <v>0</v>
      </c>
      <c r="O2363" s="120">
        <f t="shared" si="1990"/>
        <v>340000</v>
      </c>
      <c r="P2363" s="154">
        <f t="shared" si="1989"/>
        <v>1.9439679817038306E-2</v>
      </c>
      <c r="Q2363" s="154">
        <f t="shared" si="1996"/>
        <v>2.1206546073131126E-2</v>
      </c>
    </row>
    <row r="2364" spans="1:18">
      <c r="A2364" s="102">
        <v>2363</v>
      </c>
      <c r="B2364" s="151" t="s">
        <v>1426</v>
      </c>
      <c r="C2364" s="150">
        <v>43198</v>
      </c>
      <c r="D2364" s="116">
        <v>18050000</v>
      </c>
      <c r="E2364" s="116">
        <v>18050000</v>
      </c>
      <c r="F2364" s="116">
        <v>19560000</v>
      </c>
      <c r="G2364" s="116">
        <v>19300000</v>
      </c>
      <c r="H2364" s="102"/>
      <c r="I2364" s="152">
        <v>0</v>
      </c>
      <c r="J2364" s="152">
        <v>0</v>
      </c>
      <c r="K2364" s="152">
        <v>0</v>
      </c>
      <c r="M2364" s="120">
        <f>J2364*$AI$6/200</f>
        <v>0</v>
      </c>
      <c r="N2364" s="120">
        <f t="shared" si="1995"/>
        <v>0</v>
      </c>
      <c r="O2364" s="120">
        <f t="shared" si="1990"/>
        <v>1470000</v>
      </c>
      <c r="P2364" s="154">
        <f t="shared" si="1989"/>
        <v>8.2445316881660125E-2</v>
      </c>
      <c r="Q2364" s="154">
        <f t="shared" si="1996"/>
        <v>4.5025787933965056E-2</v>
      </c>
    </row>
    <row r="2365" spans="1:18">
      <c r="A2365" s="102">
        <v>2364</v>
      </c>
      <c r="B2365" s="151" t="s">
        <v>1425</v>
      </c>
      <c r="C2365" s="150">
        <v>43199</v>
      </c>
      <c r="D2365" s="116">
        <v>19400000</v>
      </c>
      <c r="E2365" s="116">
        <v>19360000</v>
      </c>
      <c r="F2365" s="116">
        <v>20000000</v>
      </c>
      <c r="G2365" s="116">
        <v>19550000</v>
      </c>
      <c r="H2365" s="102"/>
      <c r="I2365" s="152">
        <v>0</v>
      </c>
      <c r="J2365" s="152">
        <v>0</v>
      </c>
      <c r="K2365" s="152">
        <v>0</v>
      </c>
      <c r="M2365" s="120">
        <f>J2365*$AI$6/200</f>
        <v>0</v>
      </c>
      <c r="N2365" s="120">
        <f t="shared" si="1995"/>
        <v>0</v>
      </c>
      <c r="O2365" s="120">
        <f t="shared" si="1990"/>
        <v>250000</v>
      </c>
      <c r="P2365" s="154">
        <f t="shared" si="1989"/>
        <v>1.2953367875647668E-2</v>
      </c>
      <c r="Q2365" s="154">
        <f t="shared" si="1996"/>
        <v>0.1157408995370328</v>
      </c>
    </row>
    <row r="2366" spans="1:18">
      <c r="A2366" s="102">
        <v>2365</v>
      </c>
      <c r="B2366" s="151" t="s">
        <v>1424</v>
      </c>
      <c r="C2366" s="150">
        <v>43200</v>
      </c>
      <c r="D2366" s="116">
        <v>18500000</v>
      </c>
      <c r="E2366" s="116">
        <v>17450000</v>
      </c>
      <c r="F2366" s="116">
        <v>18510000</v>
      </c>
      <c r="G2366" s="116">
        <v>17700000</v>
      </c>
      <c r="H2366" s="102"/>
      <c r="I2366" s="153">
        <v>0</v>
      </c>
      <c r="J2366" s="153">
        <v>0</v>
      </c>
      <c r="K2366" s="153">
        <v>0</v>
      </c>
      <c r="M2366" s="120">
        <f>J2366*$AI$6/200</f>
        <v>0</v>
      </c>
      <c r="N2366" s="120">
        <f t="shared" si="1995"/>
        <v>0</v>
      </c>
      <c r="O2366" s="120">
        <f t="shared" si="1990"/>
        <v>-1850000</v>
      </c>
      <c r="P2366" s="154">
        <f t="shared" si="1989"/>
        <v>-9.4629156010230184E-2</v>
      </c>
      <c r="Q2366" s="154">
        <f t="shared" si="1996"/>
        <v>0.12637542683297032</v>
      </c>
    </row>
    <row r="2367" spans="1:18">
      <c r="A2367" s="102">
        <v>2366</v>
      </c>
      <c r="B2367" s="151" t="s">
        <v>1423</v>
      </c>
      <c r="C2367" s="150">
        <v>43201</v>
      </c>
      <c r="D2367" s="116">
        <v>17410000</v>
      </c>
      <c r="E2367" s="116">
        <v>17210000</v>
      </c>
      <c r="F2367" s="116">
        <v>17910000</v>
      </c>
      <c r="G2367" s="116">
        <v>17910000</v>
      </c>
      <c r="H2367" s="102"/>
      <c r="I2367" s="116">
        <f t="shared" ref="I2367:I2391" si="2035">G2367*1.1</f>
        <v>19701000</v>
      </c>
      <c r="J2367" s="116">
        <f t="shared" ref="J2367:J2391" si="2036">G2367/3</f>
        <v>5970000</v>
      </c>
      <c r="K2367" s="120">
        <f t="shared" ref="K2367" si="2037">G2635</f>
        <v>0</v>
      </c>
      <c r="L2367" s="120">
        <f t="shared" ref="L2367" si="2038">K2367-I2367</f>
        <v>-19701000</v>
      </c>
      <c r="M2367" s="120">
        <f>J2367*$AI$6/200</f>
        <v>746250</v>
      </c>
      <c r="N2367" s="120">
        <f t="shared" si="1995"/>
        <v>-18954750</v>
      </c>
      <c r="O2367" s="120">
        <f t="shared" si="1990"/>
        <v>210000</v>
      </c>
      <c r="P2367" s="154">
        <f>O2367/G2366</f>
        <v>1.1864406779661017E-2</v>
      </c>
      <c r="Q2367" s="154">
        <f t="shared" si="1996"/>
        <v>2.7697687826788733E-2</v>
      </c>
      <c r="R2367" s="102">
        <v>1</v>
      </c>
    </row>
    <row r="2368" spans="1:18">
      <c r="A2368" s="102">
        <v>2367</v>
      </c>
      <c r="B2368" s="151" t="s">
        <v>1422</v>
      </c>
      <c r="C2368" s="150">
        <v>43202</v>
      </c>
      <c r="D2368" s="116">
        <v>17930000</v>
      </c>
      <c r="E2368" s="116">
        <v>17760000</v>
      </c>
      <c r="F2368" s="116">
        <v>17930000</v>
      </c>
      <c r="G2368" s="116">
        <v>17850000</v>
      </c>
      <c r="H2368" s="102"/>
      <c r="I2368" s="152">
        <v>0</v>
      </c>
      <c r="J2368" s="152">
        <v>0</v>
      </c>
      <c r="K2368" s="152">
        <v>0</v>
      </c>
      <c r="M2368" s="120">
        <f>J2368*$AI$6/200</f>
        <v>0</v>
      </c>
      <c r="N2368" s="120">
        <f t="shared" si="1995"/>
        <v>0</v>
      </c>
      <c r="O2368" s="120">
        <f t="shared" si="1990"/>
        <v>-60000</v>
      </c>
      <c r="P2368" s="154">
        <f t="shared" si="1989"/>
        <v>-3.3500837520938024E-3</v>
      </c>
      <c r="Q2368" s="154">
        <f t="shared" si="1996"/>
        <v>3.2073615343776944E-2</v>
      </c>
    </row>
    <row r="2369" spans="1:18">
      <c r="A2369" s="102">
        <v>2368</v>
      </c>
      <c r="B2369" s="151" t="s">
        <v>1421</v>
      </c>
      <c r="C2369" s="150">
        <v>43205</v>
      </c>
      <c r="D2369" s="116">
        <v>17800000</v>
      </c>
      <c r="E2369" s="116">
        <v>17780000</v>
      </c>
      <c r="F2369" s="116">
        <v>17860000</v>
      </c>
      <c r="G2369" s="116">
        <v>17810000</v>
      </c>
      <c r="H2369" s="102"/>
      <c r="I2369" s="152">
        <v>0</v>
      </c>
      <c r="J2369" s="152">
        <v>0</v>
      </c>
      <c r="K2369" s="152">
        <v>0</v>
      </c>
      <c r="M2369" s="120">
        <f>J2369*$AI$6/200</f>
        <v>0</v>
      </c>
      <c r="N2369" s="120">
        <f t="shared" si="1995"/>
        <v>0</v>
      </c>
      <c r="O2369" s="120">
        <f t="shared" si="1990"/>
        <v>-40000</v>
      </c>
      <c r="P2369" s="154">
        <f t="shared" si="1989"/>
        <v>-2.2408963585434172E-3</v>
      </c>
      <c r="Q2369" s="154">
        <f t="shared" si="1996"/>
        <v>9.2838517746448284E-3</v>
      </c>
    </row>
    <row r="2370" spans="1:18">
      <c r="A2370" s="102">
        <v>2369</v>
      </c>
      <c r="B2370" s="151" t="s">
        <v>1420</v>
      </c>
      <c r="C2370" s="150">
        <v>43206</v>
      </c>
      <c r="D2370" s="116">
        <v>17830000</v>
      </c>
      <c r="E2370" s="116">
        <v>17830000</v>
      </c>
      <c r="F2370" s="116">
        <v>18560000</v>
      </c>
      <c r="G2370" s="116">
        <v>18560000</v>
      </c>
      <c r="H2370" s="102"/>
      <c r="I2370" s="152">
        <v>0</v>
      </c>
      <c r="J2370" s="152">
        <v>0</v>
      </c>
      <c r="K2370" s="152">
        <v>0</v>
      </c>
      <c r="M2370" s="120">
        <f>J2370*$AI$6/200</f>
        <v>0</v>
      </c>
      <c r="N2370" s="120">
        <f t="shared" si="1995"/>
        <v>0</v>
      </c>
      <c r="O2370" s="120">
        <f t="shared" si="1990"/>
        <v>750000</v>
      </c>
      <c r="P2370" s="154">
        <f t="shared" si="1989"/>
        <v>4.211117349803481E-2</v>
      </c>
      <c r="Q2370" s="154">
        <f t="shared" si="1996"/>
        <v>-7.5402361465558718E-2</v>
      </c>
    </row>
    <row r="2371" spans="1:18">
      <c r="A2371" s="102">
        <v>2370</v>
      </c>
      <c r="B2371" s="151" t="s">
        <v>1419</v>
      </c>
      <c r="C2371" s="150">
        <v>43207</v>
      </c>
      <c r="D2371" s="116">
        <v>18530000</v>
      </c>
      <c r="E2371" s="116">
        <v>17950000</v>
      </c>
      <c r="F2371" s="116">
        <v>18710000</v>
      </c>
      <c r="G2371" s="116">
        <v>17970000</v>
      </c>
      <c r="H2371" s="102"/>
      <c r="I2371" s="153">
        <v>0</v>
      </c>
      <c r="J2371" s="153">
        <v>0</v>
      </c>
      <c r="K2371" s="153">
        <v>0</v>
      </c>
      <c r="M2371" s="120">
        <f>J2371*$AI$6/200</f>
        <v>0</v>
      </c>
      <c r="N2371" s="120">
        <f t="shared" si="1995"/>
        <v>0</v>
      </c>
      <c r="O2371" s="120">
        <f t="shared" si="1990"/>
        <v>-590000</v>
      </c>
      <c r="P2371" s="154">
        <f t="shared" ref="P2371:P2391" si="2039">O2371/G2370</f>
        <v>-3.1788793103448273E-2</v>
      </c>
      <c r="Q2371" s="154">
        <f t="shared" si="1996"/>
        <v>-4.6244555843171595E-2</v>
      </c>
    </row>
    <row r="2372" spans="1:18">
      <c r="A2372" s="102">
        <v>2371</v>
      </c>
      <c r="B2372" s="151" t="s">
        <v>1418</v>
      </c>
      <c r="C2372" s="150">
        <v>43208</v>
      </c>
      <c r="D2372" s="116">
        <v>18060000</v>
      </c>
      <c r="E2372" s="116">
        <v>18050000</v>
      </c>
      <c r="F2372" s="116">
        <v>18400000</v>
      </c>
      <c r="G2372" s="116">
        <v>18400000</v>
      </c>
      <c r="H2372" s="102"/>
      <c r="I2372" s="116">
        <f t="shared" ref="I2372:I2391" si="2040">G2372*1.1</f>
        <v>20240000</v>
      </c>
      <c r="J2372" s="116">
        <f t="shared" ref="J2372:J2391" si="2041">G2372/3</f>
        <v>6133333.333333333</v>
      </c>
      <c r="K2372" s="120">
        <f t="shared" ref="K2372" si="2042">G2640</f>
        <v>0</v>
      </c>
      <c r="L2372" s="120">
        <f t="shared" ref="L2372" si="2043">K2372-I2372</f>
        <v>-20240000</v>
      </c>
      <c r="M2372" s="120">
        <f>J2372*$AI$6/200</f>
        <v>766666.66666666651</v>
      </c>
      <c r="N2372" s="120">
        <f t="shared" si="1995"/>
        <v>-19473333.333333332</v>
      </c>
      <c r="O2372" s="120">
        <f t="shared" ref="O2372:O2391" si="2044">G2372-G2371</f>
        <v>430000</v>
      </c>
      <c r="P2372" s="154">
        <f t="shared" si="2039"/>
        <v>2.3928770172509738E-2</v>
      </c>
      <c r="Q2372" s="154">
        <f>SUM(P2367:P2371)</f>
        <v>1.6595807063610336E-2</v>
      </c>
      <c r="R2372" s="102">
        <v>1</v>
      </c>
    </row>
    <row r="2373" spans="1:18">
      <c r="A2373" s="102">
        <v>2372</v>
      </c>
      <c r="B2373" s="151" t="s">
        <v>1417</v>
      </c>
      <c r="C2373" s="150">
        <v>43209</v>
      </c>
      <c r="D2373" s="116">
        <v>18410000</v>
      </c>
      <c r="E2373" s="116">
        <v>18290000</v>
      </c>
      <c r="F2373" s="116">
        <v>18450000</v>
      </c>
      <c r="G2373" s="116">
        <v>18290000</v>
      </c>
      <c r="H2373" s="102"/>
      <c r="I2373" s="152">
        <v>0</v>
      </c>
      <c r="J2373" s="152">
        <v>0</v>
      </c>
      <c r="K2373" s="152">
        <v>0</v>
      </c>
      <c r="M2373" s="120">
        <f>J2373*$AI$6/200</f>
        <v>0</v>
      </c>
      <c r="N2373" s="120">
        <f t="shared" si="1995"/>
        <v>0</v>
      </c>
      <c r="O2373" s="120">
        <f t="shared" si="2044"/>
        <v>-110000</v>
      </c>
      <c r="P2373" s="154">
        <f t="shared" si="2039"/>
        <v>-5.9782608695652176E-3</v>
      </c>
      <c r="Q2373" s="154">
        <f t="shared" si="1996"/>
        <v>2.8660170456459057E-2</v>
      </c>
    </row>
    <row r="2374" spans="1:18">
      <c r="A2374" s="102">
        <v>2373</v>
      </c>
      <c r="B2374" s="151" t="s">
        <v>1416</v>
      </c>
      <c r="C2374" s="150">
        <v>43211</v>
      </c>
      <c r="D2374" s="116">
        <v>18250000</v>
      </c>
      <c r="E2374" s="116">
        <v>18250000</v>
      </c>
      <c r="F2374" s="116">
        <v>18400000</v>
      </c>
      <c r="G2374" s="116">
        <v>18350000</v>
      </c>
      <c r="H2374" s="102"/>
      <c r="I2374" s="152">
        <v>0</v>
      </c>
      <c r="J2374" s="152">
        <v>0</v>
      </c>
      <c r="K2374" s="152">
        <v>0</v>
      </c>
      <c r="M2374" s="120">
        <f>J2374*$AI$6/200</f>
        <v>0</v>
      </c>
      <c r="N2374" s="120">
        <f t="shared" si="1995"/>
        <v>0</v>
      </c>
      <c r="O2374" s="120">
        <f t="shared" si="2044"/>
        <v>60000</v>
      </c>
      <c r="P2374" s="154">
        <f t="shared" si="2039"/>
        <v>3.2804811372334607E-3</v>
      </c>
      <c r="Q2374" s="154">
        <f t="shared" si="1996"/>
        <v>2.603199333898764E-2</v>
      </c>
    </row>
    <row r="2375" spans="1:18">
      <c r="A2375" s="102">
        <v>2374</v>
      </c>
      <c r="B2375" s="151" t="s">
        <v>1415</v>
      </c>
      <c r="C2375" s="150">
        <v>43212</v>
      </c>
      <c r="D2375" s="116">
        <v>18300000</v>
      </c>
      <c r="E2375" s="116">
        <v>18200000</v>
      </c>
      <c r="F2375" s="116">
        <v>18350000</v>
      </c>
      <c r="G2375" s="116">
        <v>18200000</v>
      </c>
      <c r="H2375" s="102"/>
      <c r="I2375" s="152">
        <v>0</v>
      </c>
      <c r="J2375" s="152">
        <v>0</v>
      </c>
      <c r="K2375" s="152">
        <v>0</v>
      </c>
      <c r="M2375" s="120">
        <f>J2375*$AI$6/200</f>
        <v>0</v>
      </c>
      <c r="N2375" s="120">
        <f t="shared" si="1995"/>
        <v>0</v>
      </c>
      <c r="O2375" s="120">
        <f t="shared" si="2044"/>
        <v>-150000</v>
      </c>
      <c r="P2375" s="154">
        <f t="shared" si="2039"/>
        <v>-8.1743869209809257E-3</v>
      </c>
      <c r="Q2375" s="154">
        <f t="shared" si="1996"/>
        <v>3.1553370834764519E-2</v>
      </c>
    </row>
    <row r="2376" spans="1:18">
      <c r="A2376" s="102">
        <v>2375</v>
      </c>
      <c r="B2376" s="151" t="s">
        <v>1414</v>
      </c>
      <c r="C2376" s="150">
        <v>43213</v>
      </c>
      <c r="D2376" s="116">
        <v>18190000</v>
      </c>
      <c r="E2376" s="116">
        <v>17700000</v>
      </c>
      <c r="F2376" s="116">
        <v>18190000</v>
      </c>
      <c r="G2376" s="116">
        <v>17700000</v>
      </c>
      <c r="H2376" s="102"/>
      <c r="I2376" s="153">
        <v>0</v>
      </c>
      <c r="J2376" s="153">
        <v>0</v>
      </c>
      <c r="K2376" s="153">
        <v>0</v>
      </c>
      <c r="M2376" s="120">
        <f>J2376*$AI$6/200</f>
        <v>0</v>
      </c>
      <c r="N2376" s="120">
        <f t="shared" ref="N2376:N2391" si="2045">L2376+M2376</f>
        <v>0</v>
      </c>
      <c r="O2376" s="120">
        <f t="shared" si="2044"/>
        <v>-500000</v>
      </c>
      <c r="P2376" s="154">
        <f t="shared" si="2039"/>
        <v>-2.7472527472527472E-2</v>
      </c>
      <c r="Q2376" s="154">
        <f t="shared" ref="Q2376:Q2391" si="2046">SUM(P2371:P2375)</f>
        <v>-1.873218958425122E-2</v>
      </c>
    </row>
    <row r="2377" spans="1:18">
      <c r="A2377" s="102">
        <v>2376</v>
      </c>
      <c r="B2377" s="151" t="s">
        <v>1413</v>
      </c>
      <c r="C2377" s="150">
        <v>43214</v>
      </c>
      <c r="D2377" s="116">
        <v>17850000</v>
      </c>
      <c r="E2377" s="116">
        <v>17600000</v>
      </c>
      <c r="F2377" s="116">
        <v>17850000</v>
      </c>
      <c r="G2377" s="116">
        <v>17600000</v>
      </c>
      <c r="H2377" s="102"/>
      <c r="I2377" s="116">
        <f t="shared" ref="I2377:I2391" si="2047">G2377*1.1</f>
        <v>19360000</v>
      </c>
      <c r="J2377" s="116">
        <f t="shared" ref="J2377:J2391" si="2048">G2377/3</f>
        <v>5866666.666666667</v>
      </c>
      <c r="K2377" s="120">
        <f t="shared" ref="K2377" si="2049">G2645</f>
        <v>0</v>
      </c>
      <c r="L2377" s="120">
        <f t="shared" ref="L2377" si="2050">K2377-I2377</f>
        <v>-19360000</v>
      </c>
      <c r="M2377" s="120">
        <f>J2377*$AI$6/200</f>
        <v>733333.33333333349</v>
      </c>
      <c r="N2377" s="120">
        <f t="shared" si="2045"/>
        <v>-18626666.666666668</v>
      </c>
      <c r="O2377" s="120">
        <f t="shared" si="2044"/>
        <v>-100000</v>
      </c>
      <c r="P2377" s="154">
        <f t="shared" si="2039"/>
        <v>-5.6497175141242938E-3</v>
      </c>
      <c r="Q2377" s="154">
        <f t="shared" si="2046"/>
        <v>-1.4415923953330415E-2</v>
      </c>
      <c r="R2377" s="102">
        <v>1</v>
      </c>
    </row>
    <row r="2378" spans="1:18">
      <c r="A2378" s="102">
        <v>2377</v>
      </c>
      <c r="B2378" s="151" t="s">
        <v>1412</v>
      </c>
      <c r="C2378" s="150">
        <v>43215</v>
      </c>
      <c r="D2378" s="116">
        <v>17700000</v>
      </c>
      <c r="E2378" s="116">
        <v>17470000</v>
      </c>
      <c r="F2378" s="116">
        <v>17750000</v>
      </c>
      <c r="G2378" s="116">
        <v>17470000</v>
      </c>
      <c r="H2378" s="102"/>
      <c r="I2378" s="152">
        <v>0</v>
      </c>
      <c r="J2378" s="152">
        <v>0</v>
      </c>
      <c r="K2378" s="152">
        <v>0</v>
      </c>
      <c r="M2378" s="120">
        <f>J2378*$AI$6/200</f>
        <v>0</v>
      </c>
      <c r="N2378" s="120">
        <f t="shared" si="2045"/>
        <v>0</v>
      </c>
      <c r="O2378" s="120">
        <f t="shared" si="2044"/>
        <v>-130000</v>
      </c>
      <c r="P2378" s="154">
        <f t="shared" si="2039"/>
        <v>-7.3863636363636362E-3</v>
      </c>
      <c r="Q2378" s="154">
        <f t="shared" si="2046"/>
        <v>-4.3994411639964454E-2</v>
      </c>
    </row>
    <row r="2379" spans="1:18">
      <c r="A2379" s="102">
        <v>2378</v>
      </c>
      <c r="B2379" s="151" t="s">
        <v>1411</v>
      </c>
      <c r="C2379" s="150">
        <v>43216</v>
      </c>
      <c r="D2379" s="116">
        <v>17600000</v>
      </c>
      <c r="E2379" s="116">
        <v>17600000</v>
      </c>
      <c r="F2379" s="116">
        <v>17670000</v>
      </c>
      <c r="G2379" s="116">
        <v>17670000</v>
      </c>
      <c r="H2379" s="102"/>
      <c r="I2379" s="152">
        <v>0</v>
      </c>
      <c r="J2379" s="152">
        <v>0</v>
      </c>
      <c r="K2379" s="152">
        <v>0</v>
      </c>
      <c r="M2379" s="120">
        <f>J2379*$AI$6/200</f>
        <v>0</v>
      </c>
      <c r="N2379" s="120">
        <f t="shared" si="2045"/>
        <v>0</v>
      </c>
      <c r="O2379" s="120">
        <f t="shared" si="2044"/>
        <v>200000</v>
      </c>
      <c r="P2379" s="154">
        <f t="shared" si="2039"/>
        <v>1.1448196908986834E-2</v>
      </c>
      <c r="Q2379" s="154">
        <f t="shared" si="2046"/>
        <v>-4.5402514406762864E-2</v>
      </c>
    </row>
    <row r="2380" spans="1:18">
      <c r="A2380" s="102">
        <v>2379</v>
      </c>
      <c r="B2380" s="151" t="s">
        <v>1410</v>
      </c>
      <c r="C2380" s="150">
        <v>43218</v>
      </c>
      <c r="D2380" s="116">
        <v>17700000</v>
      </c>
      <c r="E2380" s="116">
        <v>17700000</v>
      </c>
      <c r="F2380" s="116">
        <v>18020000</v>
      </c>
      <c r="G2380" s="116">
        <v>18000000</v>
      </c>
      <c r="H2380" s="102"/>
      <c r="I2380" s="152">
        <v>0</v>
      </c>
      <c r="J2380" s="152">
        <v>0</v>
      </c>
      <c r="K2380" s="152">
        <v>0</v>
      </c>
      <c r="M2380" s="120">
        <f>J2380*$AI$6/200</f>
        <v>0</v>
      </c>
      <c r="N2380" s="120">
        <f t="shared" si="2045"/>
        <v>0</v>
      </c>
      <c r="O2380" s="120">
        <f t="shared" si="2044"/>
        <v>330000</v>
      </c>
      <c r="P2380" s="154">
        <f t="shared" si="2039"/>
        <v>1.8675721561969439E-2</v>
      </c>
      <c r="Q2380" s="154">
        <f t="shared" si="2046"/>
        <v>-3.7234798635009489E-2</v>
      </c>
    </row>
    <row r="2381" spans="1:18">
      <c r="A2381" s="102">
        <v>2380</v>
      </c>
      <c r="B2381" s="151" t="s">
        <v>1409</v>
      </c>
      <c r="C2381" s="150">
        <v>43219</v>
      </c>
      <c r="D2381" s="116">
        <v>18050000</v>
      </c>
      <c r="E2381" s="116">
        <v>17950000</v>
      </c>
      <c r="F2381" s="116">
        <v>18450000</v>
      </c>
      <c r="G2381" s="116">
        <v>18450000</v>
      </c>
      <c r="H2381" s="102"/>
      <c r="I2381" s="153">
        <v>0</v>
      </c>
      <c r="J2381" s="153">
        <v>0</v>
      </c>
      <c r="K2381" s="153">
        <v>0</v>
      </c>
      <c r="M2381" s="120">
        <f>J2381*$AI$6/200</f>
        <v>0</v>
      </c>
      <c r="N2381" s="120">
        <f t="shared" si="2045"/>
        <v>0</v>
      </c>
      <c r="O2381" s="120">
        <f t="shared" si="2044"/>
        <v>450000</v>
      </c>
      <c r="P2381" s="154">
        <f t="shared" si="2039"/>
        <v>2.5000000000000001E-2</v>
      </c>
      <c r="Q2381" s="154">
        <f t="shared" si="2046"/>
        <v>-1.0384690152059131E-2</v>
      </c>
    </row>
    <row r="2382" spans="1:18">
      <c r="A2382" s="102">
        <v>2381</v>
      </c>
      <c r="B2382" s="151" t="s">
        <v>1408</v>
      </c>
      <c r="C2382" s="150">
        <v>43220</v>
      </c>
      <c r="D2382" s="116">
        <v>18490000</v>
      </c>
      <c r="E2382" s="116">
        <v>18490000</v>
      </c>
      <c r="F2382" s="116">
        <v>18700000</v>
      </c>
      <c r="G2382" s="116">
        <v>18550000</v>
      </c>
      <c r="H2382" s="102"/>
      <c r="I2382" s="116">
        <f t="shared" ref="I2382:I2391" si="2051">G2382*1.1</f>
        <v>20405000</v>
      </c>
      <c r="J2382" s="116">
        <f t="shared" ref="J2382:J2391" si="2052">G2382/3</f>
        <v>6183333.333333333</v>
      </c>
      <c r="K2382" s="120">
        <f t="shared" ref="K2382" si="2053">G2650</f>
        <v>0</v>
      </c>
      <c r="L2382" s="120">
        <f t="shared" ref="L2382" si="2054">K2382-I2382</f>
        <v>-20405000</v>
      </c>
      <c r="M2382" s="120">
        <f>J2382*$AI$6/200</f>
        <v>772916.66666666651</v>
      </c>
      <c r="N2382" s="120">
        <f t="shared" si="2045"/>
        <v>-19632083.333333332</v>
      </c>
      <c r="O2382" s="120">
        <f t="shared" si="2044"/>
        <v>100000</v>
      </c>
      <c r="P2382" s="154">
        <f t="shared" si="2039"/>
        <v>5.4200542005420054E-3</v>
      </c>
      <c r="Q2382" s="154">
        <f t="shared" si="2046"/>
        <v>4.2087837320468349E-2</v>
      </c>
      <c r="R2382" s="102">
        <v>1</v>
      </c>
    </row>
    <row r="2383" spans="1:18">
      <c r="A2383" s="102">
        <v>2382</v>
      </c>
      <c r="B2383" s="151" t="s">
        <v>1407</v>
      </c>
      <c r="C2383" s="150">
        <v>43221</v>
      </c>
      <c r="D2383" s="116">
        <v>18800000</v>
      </c>
      <c r="E2383" s="116">
        <v>18350000</v>
      </c>
      <c r="F2383" s="116">
        <v>19250000</v>
      </c>
      <c r="G2383" s="116">
        <v>19000000</v>
      </c>
      <c r="H2383" s="102"/>
      <c r="I2383" s="152">
        <v>0</v>
      </c>
      <c r="J2383" s="152">
        <v>0</v>
      </c>
      <c r="K2383" s="152">
        <v>0</v>
      </c>
      <c r="M2383" s="120">
        <f>J2383*$AI$6/200</f>
        <v>0</v>
      </c>
      <c r="N2383" s="120">
        <f t="shared" si="2045"/>
        <v>0</v>
      </c>
      <c r="O2383" s="120">
        <f t="shared" si="2044"/>
        <v>450000</v>
      </c>
      <c r="P2383" s="154">
        <f t="shared" si="2039"/>
        <v>2.4258760107816711E-2</v>
      </c>
      <c r="Q2383" s="154">
        <f t="shared" si="2046"/>
        <v>5.3157609035134647E-2</v>
      </c>
    </row>
    <row r="2384" spans="1:18">
      <c r="A2384" s="102">
        <v>2383</v>
      </c>
      <c r="B2384" s="151" t="s">
        <v>1406</v>
      </c>
      <c r="C2384" s="150">
        <v>43223</v>
      </c>
      <c r="D2384" s="116">
        <v>19230000</v>
      </c>
      <c r="E2384" s="116">
        <v>19230000</v>
      </c>
      <c r="F2384" s="116">
        <v>19800000</v>
      </c>
      <c r="G2384" s="116">
        <v>19600000</v>
      </c>
      <c r="H2384" s="102"/>
      <c r="I2384" s="152">
        <v>0</v>
      </c>
      <c r="J2384" s="152">
        <v>0</v>
      </c>
      <c r="K2384" s="152">
        <v>0</v>
      </c>
      <c r="M2384" s="120">
        <f>J2384*$AI$6/200</f>
        <v>0</v>
      </c>
      <c r="N2384" s="120">
        <f t="shared" si="2045"/>
        <v>0</v>
      </c>
      <c r="O2384" s="120">
        <f t="shared" si="2044"/>
        <v>600000</v>
      </c>
      <c r="P2384" s="154">
        <f t="shared" si="2039"/>
        <v>3.1578947368421054E-2</v>
      </c>
      <c r="Q2384" s="154">
        <f t="shared" si="2046"/>
        <v>8.4802732779314993E-2</v>
      </c>
    </row>
    <row r="2385" spans="1:18">
      <c r="A2385" s="102">
        <v>2384</v>
      </c>
      <c r="B2385" s="151" t="s">
        <v>1405</v>
      </c>
      <c r="C2385" s="150">
        <v>43225</v>
      </c>
      <c r="D2385" s="116">
        <v>19820000</v>
      </c>
      <c r="E2385" s="116">
        <v>19820000</v>
      </c>
      <c r="F2385" s="116">
        <v>21220000</v>
      </c>
      <c r="G2385" s="116">
        <v>20475000</v>
      </c>
      <c r="H2385" s="102"/>
      <c r="I2385" s="152">
        <v>0</v>
      </c>
      <c r="J2385" s="152">
        <v>0</v>
      </c>
      <c r="K2385" s="152">
        <v>0</v>
      </c>
      <c r="M2385" s="120">
        <f>J2385*$AI$6/200</f>
        <v>0</v>
      </c>
      <c r="N2385" s="120">
        <f t="shared" si="2045"/>
        <v>0</v>
      </c>
      <c r="O2385" s="120">
        <f t="shared" si="2044"/>
        <v>875000</v>
      </c>
      <c r="P2385" s="154">
        <f t="shared" si="2039"/>
        <v>4.4642857142857144E-2</v>
      </c>
      <c r="Q2385" s="154">
        <f t="shared" si="2046"/>
        <v>0.10493348323874922</v>
      </c>
    </row>
    <row r="2386" spans="1:18">
      <c r="A2386" s="102">
        <v>2385</v>
      </c>
      <c r="B2386" s="151" t="s">
        <v>1404</v>
      </c>
      <c r="C2386" s="150">
        <v>43226</v>
      </c>
      <c r="D2386" s="116">
        <v>20470000</v>
      </c>
      <c r="E2386" s="116">
        <v>19945000</v>
      </c>
      <c r="F2386" s="116">
        <v>21045000</v>
      </c>
      <c r="G2386" s="116">
        <v>20370000</v>
      </c>
      <c r="H2386" s="102"/>
      <c r="I2386" s="153">
        <v>0</v>
      </c>
      <c r="J2386" s="153">
        <v>0</v>
      </c>
      <c r="K2386" s="153">
        <v>0</v>
      </c>
      <c r="M2386" s="120">
        <f>J2386*$AI$6/200</f>
        <v>0</v>
      </c>
      <c r="N2386" s="120">
        <f t="shared" si="2045"/>
        <v>0</v>
      </c>
      <c r="O2386" s="120">
        <f t="shared" si="2044"/>
        <v>-105000</v>
      </c>
      <c r="P2386" s="154">
        <f t="shared" si="2039"/>
        <v>-5.1282051282051282E-3</v>
      </c>
      <c r="Q2386" s="154">
        <f t="shared" si="2046"/>
        <v>0.13090061881963691</v>
      </c>
    </row>
    <row r="2387" spans="1:18">
      <c r="A2387" s="102">
        <v>2386</v>
      </c>
      <c r="B2387" s="151" t="s">
        <v>1403</v>
      </c>
      <c r="C2387" s="150">
        <v>43227</v>
      </c>
      <c r="D2387" s="116">
        <v>20245000</v>
      </c>
      <c r="E2387" s="116">
        <v>18780000</v>
      </c>
      <c r="F2387" s="116">
        <v>20245000</v>
      </c>
      <c r="G2387" s="116">
        <v>18980000</v>
      </c>
      <c r="H2387" s="102"/>
      <c r="I2387" s="116">
        <f>G2387*1.1</f>
        <v>20878000</v>
      </c>
      <c r="J2387" s="116">
        <f t="shared" ref="J2387:J2391" si="2055">G2387/3</f>
        <v>6326666.666666667</v>
      </c>
      <c r="K2387" s="120">
        <f t="shared" ref="K2387" si="2056">G2655</f>
        <v>0</v>
      </c>
      <c r="L2387" s="120">
        <f t="shared" ref="L2387" si="2057">K2387-I2387</f>
        <v>-20878000</v>
      </c>
      <c r="M2387" s="120">
        <f>J2387*$AI$6/200</f>
        <v>790833.33333333349</v>
      </c>
      <c r="N2387" s="120">
        <f t="shared" si="2045"/>
        <v>-20087166.666666668</v>
      </c>
      <c r="O2387" s="120">
        <f t="shared" si="2044"/>
        <v>-1390000</v>
      </c>
      <c r="P2387" s="154">
        <f t="shared" si="2039"/>
        <v>-6.823760432007854E-2</v>
      </c>
      <c r="Q2387" s="154">
        <f t="shared" si="2046"/>
        <v>0.10077241369143179</v>
      </c>
      <c r="R2387" s="102">
        <v>1</v>
      </c>
    </row>
    <row r="2388" spans="1:18">
      <c r="A2388" s="102">
        <v>2387</v>
      </c>
      <c r="B2388" s="151" t="s">
        <v>1402</v>
      </c>
      <c r="C2388" s="150">
        <v>43228</v>
      </c>
      <c r="D2388" s="116">
        <v>19400000</v>
      </c>
      <c r="E2388" s="116">
        <v>19400000</v>
      </c>
      <c r="F2388" s="116">
        <v>20600000</v>
      </c>
      <c r="G2388" s="116">
        <v>20020000</v>
      </c>
      <c r="H2388" s="102"/>
      <c r="I2388" s="152">
        <v>0</v>
      </c>
      <c r="J2388" s="152">
        <v>0</v>
      </c>
      <c r="K2388" s="152">
        <v>0</v>
      </c>
      <c r="M2388" s="120">
        <f>J2388*$AI$6/200</f>
        <v>0</v>
      </c>
      <c r="N2388" s="120">
        <f t="shared" si="2045"/>
        <v>0</v>
      </c>
      <c r="O2388" s="120">
        <f t="shared" si="2044"/>
        <v>1040000</v>
      </c>
      <c r="P2388" s="154">
        <f t="shared" si="2039"/>
        <v>5.4794520547945202E-2</v>
      </c>
      <c r="Q2388" s="154">
        <f t="shared" si="2046"/>
        <v>2.7114755170811244E-2</v>
      </c>
    </row>
    <row r="2389" spans="1:18">
      <c r="A2389" s="102">
        <v>2388</v>
      </c>
      <c r="B2389" s="151" t="s">
        <v>1401</v>
      </c>
      <c r="C2389" s="150">
        <v>43229</v>
      </c>
      <c r="D2389" s="116">
        <v>20105000</v>
      </c>
      <c r="E2389" s="116">
        <v>19890000</v>
      </c>
      <c r="F2389" s="116">
        <v>20690000</v>
      </c>
      <c r="G2389" s="116">
        <v>20190000</v>
      </c>
      <c r="H2389" s="102"/>
      <c r="I2389" s="152">
        <v>0</v>
      </c>
      <c r="J2389" s="152">
        <v>0</v>
      </c>
      <c r="K2389" s="152">
        <v>0</v>
      </c>
      <c r="M2389" s="120">
        <f>J2389*$AI$6/200</f>
        <v>0</v>
      </c>
      <c r="N2389" s="120">
        <f t="shared" si="2045"/>
        <v>0</v>
      </c>
      <c r="O2389" s="120">
        <f t="shared" si="2044"/>
        <v>170000</v>
      </c>
      <c r="P2389" s="154">
        <f t="shared" si="2039"/>
        <v>8.4915084915084919E-3</v>
      </c>
      <c r="Q2389" s="154">
        <f t="shared" si="2046"/>
        <v>5.7650515610939729E-2</v>
      </c>
    </row>
    <row r="2390" spans="1:18">
      <c r="A2390" s="102">
        <v>2389</v>
      </c>
      <c r="B2390" s="151" t="s">
        <v>1400</v>
      </c>
      <c r="C2390" s="150">
        <v>43230</v>
      </c>
      <c r="D2390" s="116">
        <v>20260000</v>
      </c>
      <c r="E2390" s="116">
        <v>20260000</v>
      </c>
      <c r="F2390" s="116">
        <v>21030000</v>
      </c>
      <c r="G2390" s="116">
        <v>21030000</v>
      </c>
      <c r="H2390" s="102"/>
      <c r="I2390" s="152">
        <v>0</v>
      </c>
      <c r="J2390" s="152">
        <v>0</v>
      </c>
      <c r="K2390" s="152">
        <v>0</v>
      </c>
      <c r="M2390" s="120">
        <f>J2390*$AI$6/200</f>
        <v>0</v>
      </c>
      <c r="N2390" s="120">
        <f t="shared" si="2045"/>
        <v>0</v>
      </c>
      <c r="O2390" s="120">
        <f t="shared" si="2044"/>
        <v>840000</v>
      </c>
      <c r="P2390" s="154">
        <f t="shared" si="2039"/>
        <v>4.1604754829123326E-2</v>
      </c>
      <c r="Q2390" s="154">
        <f t="shared" si="2046"/>
        <v>3.4563076734027171E-2</v>
      </c>
    </row>
    <row r="2391" spans="1:18">
      <c r="A2391" s="102">
        <v>2390</v>
      </c>
      <c r="B2391" s="151" t="s">
        <v>1399</v>
      </c>
      <c r="C2391" s="150">
        <v>43232</v>
      </c>
      <c r="D2391" s="116">
        <v>21155000</v>
      </c>
      <c r="E2391" s="116">
        <v>20080000</v>
      </c>
      <c r="F2391" s="116">
        <v>21180000</v>
      </c>
      <c r="G2391" s="116">
        <v>20580000</v>
      </c>
      <c r="H2391" s="102"/>
      <c r="I2391" s="153">
        <v>0</v>
      </c>
      <c r="J2391" s="153">
        <v>0</v>
      </c>
      <c r="K2391" s="153">
        <v>0</v>
      </c>
      <c r="M2391" s="120">
        <f>J2391*$AI$6/200</f>
        <v>0</v>
      </c>
      <c r="N2391" s="120">
        <f t="shared" si="2045"/>
        <v>0</v>
      </c>
      <c r="O2391" s="120">
        <f t="shared" si="2044"/>
        <v>-450000</v>
      </c>
      <c r="P2391" s="154">
        <f t="shared" si="2039"/>
        <v>-2.1398002853067047E-2</v>
      </c>
      <c r="Q2391" s="154">
        <f t="shared" si="2046"/>
        <v>3.1524974420293353E-2</v>
      </c>
    </row>
  </sheetData>
  <sortState ref="A2:G2391">
    <sortCondition ref="A1"/>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0"/>
  <sheetViews>
    <sheetView zoomScaleNormal="100" workbookViewId="0">
      <pane ySplit="1" topLeftCell="A119" activePane="bottomLeft" state="frozen"/>
      <selection pane="bottomLeft" activeCell="D136" sqref="D136"/>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527</v>
      </c>
      <c r="F2" s="11">
        <f>IF(B2&gt;0,1,0)</f>
        <v>1</v>
      </c>
      <c r="G2" s="11">
        <f>B2*(E2-F2)</f>
        <v>26300000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523</v>
      </c>
      <c r="F3" s="11">
        <f t="shared" ref="F3:F38" si="1">IF(B3&gt;0,1,0)</f>
        <v>1</v>
      </c>
      <c r="G3" s="11">
        <f t="shared" ref="G3:G23" si="2">B3*(E3-F3)</f>
        <v>1566000000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522</v>
      </c>
      <c r="F4" s="11">
        <f t="shared" si="1"/>
        <v>1</v>
      </c>
      <c r="G4" s="11">
        <f t="shared" si="2"/>
        <v>1563000000</v>
      </c>
      <c r="Q4" s="25"/>
      <c r="R4" s="25"/>
      <c r="S4" s="25"/>
      <c r="T4" s="25"/>
      <c r="U4" s="25"/>
      <c r="V4" s="26"/>
      <c r="W4" s="25"/>
      <c r="X4" s="25"/>
      <c r="Y4" s="25"/>
      <c r="Z4" s="25"/>
      <c r="AA4" s="25"/>
    </row>
    <row r="5" spans="1:27">
      <c r="A5" s="11" t="s">
        <v>277</v>
      </c>
      <c r="B5" s="3">
        <v>15000000</v>
      </c>
      <c r="C5" s="11"/>
      <c r="D5" s="11">
        <v>1</v>
      </c>
      <c r="E5" s="11">
        <f t="shared" si="0"/>
        <v>522</v>
      </c>
      <c r="F5" s="11">
        <f t="shared" si="1"/>
        <v>1</v>
      </c>
      <c r="G5" s="11">
        <f t="shared" si="2"/>
        <v>7815000000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521</v>
      </c>
      <c r="F6" s="11">
        <f t="shared" si="1"/>
        <v>1</v>
      </c>
      <c r="G6" s="11">
        <f t="shared" si="2"/>
        <v>1560000000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520</v>
      </c>
      <c r="F7" s="11">
        <f t="shared" si="1"/>
        <v>0</v>
      </c>
      <c r="G7" s="11">
        <f t="shared" si="2"/>
        <v>-1560000000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520</v>
      </c>
      <c r="F8" s="11">
        <f t="shared" si="1"/>
        <v>0</v>
      </c>
      <c r="G8" s="11">
        <f t="shared" si="2"/>
        <v>-104000000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520</v>
      </c>
      <c r="F9" s="11">
        <f t="shared" si="1"/>
        <v>1</v>
      </c>
      <c r="G9" s="11">
        <f>B9*(E9-F9)</f>
        <v>1557000000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519</v>
      </c>
      <c r="F10" s="11">
        <f t="shared" si="1"/>
        <v>1</v>
      </c>
      <c r="G10" s="11">
        <f t="shared" si="2"/>
        <v>1554000000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519</v>
      </c>
      <c r="F11" s="11">
        <f t="shared" si="1"/>
        <v>1</v>
      </c>
      <c r="G11" s="11">
        <f t="shared" si="2"/>
        <v>12950000000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516</v>
      </c>
      <c r="F12" s="11">
        <f t="shared" si="1"/>
        <v>1</v>
      </c>
      <c r="G12" s="11">
        <f t="shared" si="2"/>
        <v>514139950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516</v>
      </c>
      <c r="F13" s="11">
        <f t="shared" si="1"/>
        <v>1</v>
      </c>
      <c r="G13" s="11">
        <f t="shared" si="2"/>
        <v>1545000000</v>
      </c>
      <c r="K13" t="s">
        <v>1239</v>
      </c>
      <c r="L13" t="s">
        <v>1236</v>
      </c>
      <c r="N13" t="s">
        <v>1241</v>
      </c>
      <c r="P13" t="s">
        <v>1235</v>
      </c>
      <c r="Q13" s="25"/>
      <c r="R13" s="25"/>
      <c r="S13" s="25"/>
      <c r="T13" s="25"/>
      <c r="U13" s="25"/>
      <c r="V13" s="26"/>
      <c r="W13" s="25"/>
      <c r="X13" s="25"/>
      <c r="Y13" s="25"/>
      <c r="Z13" s="25"/>
      <c r="AA13" s="25"/>
    </row>
    <row r="14" spans="1:27">
      <c r="A14" s="11" t="s">
        <v>228</v>
      </c>
      <c r="B14" s="3">
        <v>1191096</v>
      </c>
      <c r="C14" s="11"/>
      <c r="D14" s="11">
        <v>12</v>
      </c>
      <c r="E14" s="11">
        <f t="shared" si="0"/>
        <v>516</v>
      </c>
      <c r="F14" s="11">
        <f t="shared" si="1"/>
        <v>1</v>
      </c>
      <c r="G14" s="11">
        <f t="shared" si="2"/>
        <v>613414440</v>
      </c>
      <c r="K14" t="s">
        <v>1238</v>
      </c>
      <c r="L14" t="s">
        <v>1237</v>
      </c>
      <c r="M14" t="s">
        <v>1240</v>
      </c>
      <c r="N14" t="s">
        <v>1242</v>
      </c>
      <c r="Q14" s="25"/>
      <c r="R14" s="25"/>
      <c r="S14" s="25"/>
      <c r="T14" s="25"/>
      <c r="U14" s="25"/>
      <c r="V14" s="26"/>
      <c r="W14" s="25"/>
      <c r="X14" s="25"/>
      <c r="Y14" s="25"/>
      <c r="Z14" s="25"/>
      <c r="AA14" s="25"/>
    </row>
    <row r="15" spans="1:27">
      <c r="A15" s="11" t="s">
        <v>274</v>
      </c>
      <c r="B15" s="3">
        <v>2000000</v>
      </c>
      <c r="C15" s="11"/>
      <c r="D15" s="11">
        <v>12</v>
      </c>
      <c r="E15" s="11">
        <f t="shared" si="0"/>
        <v>504</v>
      </c>
      <c r="F15" s="11">
        <f t="shared" si="1"/>
        <v>1</v>
      </c>
      <c r="G15" s="11">
        <f t="shared" si="2"/>
        <v>1006000000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492</v>
      </c>
      <c r="F16" s="11">
        <f t="shared" si="1"/>
        <v>1</v>
      </c>
      <c r="G16" s="11">
        <f t="shared" si="2"/>
        <v>1473000000</v>
      </c>
      <c r="U16" s="25"/>
      <c r="V16" s="26"/>
      <c r="W16" s="25"/>
      <c r="X16" s="25"/>
      <c r="Y16" s="25"/>
      <c r="Z16" s="25"/>
      <c r="AA16" s="25"/>
    </row>
    <row r="17" spans="1:27">
      <c r="A17" s="11" t="s">
        <v>273</v>
      </c>
      <c r="B17" s="3">
        <v>3000000</v>
      </c>
      <c r="C17" s="11"/>
      <c r="D17" s="11">
        <v>1</v>
      </c>
      <c r="E17" s="11">
        <f t="shared" si="0"/>
        <v>491</v>
      </c>
      <c r="F17" s="11">
        <f t="shared" si="1"/>
        <v>1</v>
      </c>
      <c r="G17" s="11">
        <f t="shared" si="2"/>
        <v>1470000000</v>
      </c>
      <c r="K17" t="s">
        <v>1256</v>
      </c>
      <c r="L17">
        <v>200011228</v>
      </c>
      <c r="M17" t="s">
        <v>1257</v>
      </c>
      <c r="U17" s="25"/>
      <c r="V17" s="26"/>
      <c r="W17" s="25"/>
      <c r="X17" s="25"/>
      <c r="Y17" s="25"/>
      <c r="Z17" s="25"/>
      <c r="AA17" s="25"/>
    </row>
    <row r="18" spans="1:27">
      <c r="A18" s="11" t="s">
        <v>272</v>
      </c>
      <c r="B18" s="3">
        <v>1900000</v>
      </c>
      <c r="C18" s="11"/>
      <c r="D18" s="11">
        <v>15</v>
      </c>
      <c r="E18" s="11">
        <f t="shared" si="0"/>
        <v>490</v>
      </c>
      <c r="F18" s="11">
        <f t="shared" si="1"/>
        <v>1</v>
      </c>
      <c r="G18" s="11">
        <f t="shared" si="2"/>
        <v>929100000</v>
      </c>
      <c r="U18" s="25"/>
      <c r="V18" s="26"/>
      <c r="W18" s="25"/>
      <c r="X18" s="25"/>
      <c r="Y18" s="25"/>
      <c r="Z18" s="25"/>
      <c r="AA18" s="25"/>
    </row>
    <row r="19" spans="1:27">
      <c r="A19" s="11" t="s">
        <v>262</v>
      </c>
      <c r="B19" s="3">
        <v>804513</v>
      </c>
      <c r="C19" s="11" t="s">
        <v>271</v>
      </c>
      <c r="D19" s="11">
        <v>1</v>
      </c>
      <c r="E19" s="11">
        <f t="shared" si="0"/>
        <v>475</v>
      </c>
      <c r="F19" s="11">
        <f t="shared" si="1"/>
        <v>1</v>
      </c>
      <c r="G19" s="11">
        <f t="shared" si="2"/>
        <v>381339162</v>
      </c>
      <c r="U19" s="25"/>
      <c r="V19" s="26"/>
      <c r="W19" s="25"/>
      <c r="X19" s="25"/>
      <c r="Y19" s="25"/>
      <c r="Z19" s="25"/>
      <c r="AA19" s="25"/>
    </row>
    <row r="20" spans="1:27">
      <c r="A20" s="11" t="s">
        <v>270</v>
      </c>
      <c r="B20" s="3">
        <v>3000000</v>
      </c>
      <c r="C20" s="11" t="s">
        <v>269</v>
      </c>
      <c r="D20" s="11">
        <v>6</v>
      </c>
      <c r="E20" s="11">
        <f t="shared" si="0"/>
        <v>474</v>
      </c>
      <c r="F20" s="11">
        <f t="shared" si="1"/>
        <v>1</v>
      </c>
      <c r="G20" s="11">
        <f t="shared" si="2"/>
        <v>1419000000</v>
      </c>
      <c r="U20" s="25"/>
      <c r="V20" s="26"/>
      <c r="W20" s="25"/>
      <c r="X20" s="25"/>
      <c r="Y20" s="25"/>
      <c r="Z20" s="25"/>
      <c r="AA20" s="25"/>
    </row>
    <row r="21" spans="1:27">
      <c r="A21" s="11" t="s">
        <v>268</v>
      </c>
      <c r="B21" s="3">
        <v>500000</v>
      </c>
      <c r="C21" s="11" t="s">
        <v>269</v>
      </c>
      <c r="D21" s="11">
        <v>14</v>
      </c>
      <c r="E21" s="11">
        <f>D21+E22</f>
        <v>468</v>
      </c>
      <c r="F21" s="11">
        <f t="shared" si="1"/>
        <v>1</v>
      </c>
      <c r="G21" s="11">
        <f t="shared" si="2"/>
        <v>233500000</v>
      </c>
      <c r="U21" s="25"/>
      <c r="V21" s="26"/>
      <c r="W21" s="25"/>
      <c r="X21" s="25"/>
      <c r="Y21" s="25"/>
      <c r="Z21" s="25"/>
      <c r="AA21" s="25"/>
    </row>
    <row r="22" spans="1:27">
      <c r="A22" s="11" t="s">
        <v>343</v>
      </c>
      <c r="B22" s="38">
        <v>-3000000</v>
      </c>
      <c r="C22" s="11" t="s">
        <v>344</v>
      </c>
      <c r="D22" s="11">
        <v>8</v>
      </c>
      <c r="E22" s="11">
        <f t="shared" si="0"/>
        <v>454</v>
      </c>
      <c r="F22" s="11">
        <f t="shared" si="1"/>
        <v>0</v>
      </c>
      <c r="G22" s="11">
        <f t="shared" si="2"/>
        <v>-1362000000</v>
      </c>
      <c r="U22" s="25"/>
      <c r="V22" s="26"/>
      <c r="W22" s="25"/>
      <c r="X22" s="25"/>
      <c r="Y22" s="25"/>
      <c r="Z22" s="25"/>
      <c r="AA22" s="25"/>
    </row>
    <row r="23" spans="1:27">
      <c r="A23" s="11" t="s">
        <v>403</v>
      </c>
      <c r="B23" s="38">
        <v>3000000</v>
      </c>
      <c r="C23" s="11" t="s">
        <v>404</v>
      </c>
      <c r="D23" s="11">
        <v>0</v>
      </c>
      <c r="E23" s="11">
        <f t="shared" si="0"/>
        <v>446</v>
      </c>
      <c r="F23" s="11">
        <f t="shared" si="1"/>
        <v>1</v>
      </c>
      <c r="G23" s="11">
        <f t="shared" si="2"/>
        <v>1335000000</v>
      </c>
      <c r="U23" s="25"/>
      <c r="V23" s="26"/>
      <c r="W23" s="25"/>
      <c r="X23" s="25"/>
      <c r="Y23" s="25"/>
      <c r="Z23" s="25"/>
      <c r="AA23" s="25"/>
    </row>
    <row r="24" spans="1:27">
      <c r="A24" s="11" t="s">
        <v>403</v>
      </c>
      <c r="B24" s="38">
        <v>630843</v>
      </c>
      <c r="C24" s="11" t="s">
        <v>400</v>
      </c>
      <c r="D24" s="11">
        <v>2</v>
      </c>
      <c r="E24" s="11">
        <f t="shared" si="0"/>
        <v>446</v>
      </c>
      <c r="F24" s="11">
        <f t="shared" si="1"/>
        <v>1</v>
      </c>
      <c r="G24" s="11">
        <f>B24*(E24-F24)</f>
        <v>280725135</v>
      </c>
      <c r="U24" s="25"/>
      <c r="V24" s="25"/>
      <c r="W24" s="25"/>
      <c r="X24" s="25"/>
      <c r="Y24" s="25"/>
      <c r="Z24" s="25"/>
      <c r="AA24" s="25"/>
    </row>
    <row r="25" spans="1:27">
      <c r="A25" s="11" t="s">
        <v>409</v>
      </c>
      <c r="B25" s="38">
        <v>-3200900</v>
      </c>
      <c r="C25" s="11" t="s">
        <v>411</v>
      </c>
      <c r="D25" s="11">
        <v>2</v>
      </c>
      <c r="E25" s="11">
        <f t="shared" si="0"/>
        <v>444</v>
      </c>
      <c r="F25" s="11">
        <f t="shared" si="1"/>
        <v>0</v>
      </c>
      <c r="G25" s="11">
        <f t="shared" ref="G25:G30" si="3">B25*(E25-F25)</f>
        <v>-1421199600</v>
      </c>
      <c r="U25" s="25"/>
      <c r="V25" s="25"/>
      <c r="W25" s="25"/>
      <c r="X25" s="25"/>
      <c r="Y25" s="25"/>
      <c r="Z25" s="25"/>
      <c r="AA25" s="25"/>
    </row>
    <row r="26" spans="1:27">
      <c r="A26" s="11" t="s">
        <v>421</v>
      </c>
      <c r="B26" s="38">
        <v>-3000900</v>
      </c>
      <c r="C26" s="11" t="s">
        <v>422</v>
      </c>
      <c r="D26" s="11">
        <v>2</v>
      </c>
      <c r="E26" s="11">
        <f t="shared" si="0"/>
        <v>442</v>
      </c>
      <c r="F26" s="11">
        <f t="shared" si="1"/>
        <v>0</v>
      </c>
      <c r="G26" s="11">
        <f t="shared" si="3"/>
        <v>-1326397800</v>
      </c>
      <c r="U26" s="25"/>
      <c r="V26" s="25"/>
      <c r="W26" s="25"/>
      <c r="X26" s="25"/>
      <c r="Y26" s="25"/>
      <c r="Z26" s="25"/>
      <c r="AA26" s="25"/>
    </row>
    <row r="27" spans="1:27">
      <c r="A27" s="11" t="s">
        <v>427</v>
      </c>
      <c r="B27" s="38">
        <v>1000000</v>
      </c>
      <c r="C27" s="11" t="s">
        <v>429</v>
      </c>
      <c r="D27" s="11">
        <v>0</v>
      </c>
      <c r="E27" s="11">
        <f t="shared" si="0"/>
        <v>440</v>
      </c>
      <c r="F27" s="11">
        <f t="shared" si="1"/>
        <v>1</v>
      </c>
      <c r="G27" s="11">
        <f t="shared" si="3"/>
        <v>439000000</v>
      </c>
      <c r="U27" s="25"/>
      <c r="V27" s="25"/>
      <c r="W27" s="25"/>
      <c r="X27" s="25"/>
      <c r="Y27" s="25"/>
      <c r="Z27" s="25"/>
      <c r="AA27" s="25"/>
    </row>
    <row r="28" spans="1:27">
      <c r="A28" s="11" t="s">
        <v>427</v>
      </c>
      <c r="B28" s="38">
        <v>6000000</v>
      </c>
      <c r="C28" s="11" t="s">
        <v>430</v>
      </c>
      <c r="D28" s="11">
        <v>0</v>
      </c>
      <c r="E28" s="11">
        <f t="shared" si="0"/>
        <v>440</v>
      </c>
      <c r="F28" s="11">
        <f t="shared" si="1"/>
        <v>1</v>
      </c>
      <c r="G28" s="11">
        <f t="shared" si="3"/>
        <v>2634000000</v>
      </c>
      <c r="U28" s="25"/>
      <c r="V28" s="25"/>
      <c r="W28" s="25"/>
      <c r="X28" s="25"/>
      <c r="Y28" s="25"/>
      <c r="Z28" s="25"/>
      <c r="AA28" s="25"/>
    </row>
    <row r="29" spans="1:27">
      <c r="A29" s="11" t="s">
        <v>427</v>
      </c>
      <c r="B29" s="38">
        <v>5800000</v>
      </c>
      <c r="C29" s="11" t="s">
        <v>431</v>
      </c>
      <c r="D29" s="11">
        <v>0</v>
      </c>
      <c r="E29" s="11">
        <f t="shared" si="0"/>
        <v>440</v>
      </c>
      <c r="F29" s="11">
        <f t="shared" si="1"/>
        <v>1</v>
      </c>
      <c r="G29" s="11">
        <f t="shared" si="3"/>
        <v>2546200000</v>
      </c>
      <c r="U29" s="25"/>
      <c r="V29" s="28"/>
      <c r="W29" s="25"/>
      <c r="X29" s="25"/>
      <c r="Y29" s="25"/>
      <c r="Z29" s="25"/>
      <c r="AA29" s="28"/>
    </row>
    <row r="30" spans="1:27">
      <c r="A30" s="11" t="s">
        <v>427</v>
      </c>
      <c r="B30" s="38">
        <v>-5000</v>
      </c>
      <c r="C30" s="11" t="s">
        <v>432</v>
      </c>
      <c r="D30" s="11">
        <v>1</v>
      </c>
      <c r="E30" s="11">
        <f t="shared" si="0"/>
        <v>440</v>
      </c>
      <c r="F30" s="11">
        <f t="shared" si="1"/>
        <v>0</v>
      </c>
      <c r="G30" s="11">
        <f t="shared" si="3"/>
        <v>-2200000</v>
      </c>
      <c r="U30" s="25"/>
      <c r="V30" s="25"/>
      <c r="W30" s="25"/>
      <c r="X30" s="25"/>
      <c r="Y30" s="25"/>
      <c r="Z30" s="25"/>
      <c r="AA30" s="25"/>
    </row>
    <row r="31" spans="1:27">
      <c r="A31" s="11" t="s">
        <v>442</v>
      </c>
      <c r="B31" s="38">
        <v>-26000000</v>
      </c>
      <c r="C31" s="11" t="s">
        <v>443</v>
      </c>
      <c r="D31" s="11">
        <v>2</v>
      </c>
      <c r="E31" s="11">
        <f t="shared" si="0"/>
        <v>439</v>
      </c>
      <c r="F31" s="11">
        <f t="shared" si="1"/>
        <v>0</v>
      </c>
      <c r="G31" s="11">
        <f>B31*(E31-F31)</f>
        <v>-11414000000</v>
      </c>
      <c r="U31" s="25"/>
      <c r="V31" s="25"/>
      <c r="W31" s="25"/>
      <c r="X31" s="25"/>
      <c r="Y31" s="25"/>
      <c r="Z31" s="25"/>
      <c r="AA31" s="25"/>
    </row>
    <row r="32" spans="1:27">
      <c r="A32" s="11" t="s">
        <v>439</v>
      </c>
      <c r="B32" s="38">
        <v>-26200000</v>
      </c>
      <c r="C32" s="11" t="s">
        <v>441</v>
      </c>
      <c r="D32" s="11">
        <v>19</v>
      </c>
      <c r="E32" s="11">
        <f t="shared" si="0"/>
        <v>437</v>
      </c>
      <c r="F32" s="11">
        <f t="shared" si="1"/>
        <v>0</v>
      </c>
      <c r="G32" s="11">
        <f>B32*(E32-F32)</f>
        <v>-11449400000</v>
      </c>
      <c r="U32" s="25"/>
      <c r="V32" s="25"/>
      <c r="W32" s="25"/>
      <c r="X32" s="25"/>
      <c r="Y32" s="25"/>
      <c r="Z32" s="25"/>
      <c r="AA32" s="26"/>
    </row>
    <row r="33" spans="1:27">
      <c r="A33" s="11" t="s">
        <v>471</v>
      </c>
      <c r="B33" s="38">
        <v>327005</v>
      </c>
      <c r="C33" s="11" t="s">
        <v>482</v>
      </c>
      <c r="D33" s="11">
        <v>18</v>
      </c>
      <c r="E33" s="11">
        <f t="shared" si="0"/>
        <v>418</v>
      </c>
      <c r="F33" s="11">
        <f t="shared" si="1"/>
        <v>1</v>
      </c>
      <c r="G33" s="11">
        <f>B33*(E33-F33)</f>
        <v>136361085</v>
      </c>
      <c r="U33" s="25"/>
      <c r="V33" s="25"/>
      <c r="W33" s="25"/>
      <c r="X33" s="25"/>
      <c r="Y33" s="25"/>
      <c r="Z33" s="25"/>
      <c r="AA33" s="25"/>
    </row>
    <row r="34" spans="1:27">
      <c r="A34" s="11" t="s">
        <v>495</v>
      </c>
      <c r="B34" s="38">
        <v>28400000</v>
      </c>
      <c r="C34" s="11" t="s">
        <v>552</v>
      </c>
      <c r="D34" s="11">
        <v>0</v>
      </c>
      <c r="E34" s="11">
        <f t="shared" si="0"/>
        <v>400</v>
      </c>
      <c r="F34" s="11">
        <f t="shared" si="1"/>
        <v>1</v>
      </c>
      <c r="G34" s="11">
        <f t="shared" ref="G34:G147" si="4">B34*(E34-F34)</f>
        <v>11331600000</v>
      </c>
      <c r="V34" s="25"/>
      <c r="W34" s="26"/>
      <c r="X34" s="25"/>
    </row>
    <row r="35" spans="1:27">
      <c r="A35" s="12" t="s">
        <v>495</v>
      </c>
      <c r="B35" s="57">
        <v>11000000</v>
      </c>
      <c r="C35" s="12" t="s">
        <v>497</v>
      </c>
      <c r="D35" s="11">
        <v>15</v>
      </c>
      <c r="E35" s="11">
        <f t="shared" si="0"/>
        <v>400</v>
      </c>
      <c r="F35" s="11">
        <f t="shared" si="1"/>
        <v>1</v>
      </c>
      <c r="G35" s="12">
        <f t="shared" si="4"/>
        <v>4389000000</v>
      </c>
    </row>
    <row r="36" spans="1:27">
      <c r="A36" s="11" t="s">
        <v>509</v>
      </c>
      <c r="B36" s="38">
        <v>418701</v>
      </c>
      <c r="C36" s="11" t="s">
        <v>510</v>
      </c>
      <c r="D36" s="11">
        <v>0</v>
      </c>
      <c r="E36" s="11">
        <f t="shared" si="0"/>
        <v>385</v>
      </c>
      <c r="F36" s="11">
        <f t="shared" si="1"/>
        <v>1</v>
      </c>
      <c r="G36" s="11">
        <f t="shared" si="4"/>
        <v>160781184</v>
      </c>
    </row>
    <row r="37" spans="1:27">
      <c r="A37" s="11" t="s">
        <v>509</v>
      </c>
      <c r="B37" s="38">
        <v>-900</v>
      </c>
      <c r="C37" s="11" t="s">
        <v>511</v>
      </c>
      <c r="D37" s="11">
        <v>1</v>
      </c>
      <c r="E37" s="11">
        <f t="shared" si="0"/>
        <v>385</v>
      </c>
      <c r="F37" s="11">
        <f t="shared" si="1"/>
        <v>0</v>
      </c>
      <c r="G37" s="11">
        <f t="shared" si="4"/>
        <v>-346500</v>
      </c>
      <c r="J37" s="58"/>
    </row>
    <row r="38" spans="1:27">
      <c r="A38" s="12" t="s">
        <v>515</v>
      </c>
      <c r="B38" s="57">
        <v>2000000</v>
      </c>
      <c r="C38" s="12" t="s">
        <v>516</v>
      </c>
      <c r="D38" s="11">
        <v>0</v>
      </c>
      <c r="E38" s="11">
        <f t="shared" si="0"/>
        <v>384</v>
      </c>
      <c r="F38" s="11">
        <f t="shared" si="1"/>
        <v>1</v>
      </c>
      <c r="G38" s="12">
        <f t="shared" si="4"/>
        <v>766000000</v>
      </c>
      <c r="J38" s="7"/>
      <c r="K38" s="7"/>
    </row>
    <row r="39" spans="1:27">
      <c r="A39" s="11" t="s">
        <v>515</v>
      </c>
      <c r="B39" s="38">
        <v>2000000</v>
      </c>
      <c r="C39" s="11" t="s">
        <v>517</v>
      </c>
      <c r="D39" s="11">
        <v>14</v>
      </c>
      <c r="E39" s="11">
        <f t="shared" si="0"/>
        <v>384</v>
      </c>
      <c r="F39" s="11">
        <f>IF(B39&gt;0,1,0)</f>
        <v>1</v>
      </c>
      <c r="G39" s="11">
        <f t="shared" si="4"/>
        <v>766000000</v>
      </c>
    </row>
    <row r="40" spans="1:27">
      <c r="A40" s="11" t="s">
        <v>519</v>
      </c>
      <c r="B40" s="38">
        <v>-200000</v>
      </c>
      <c r="C40" s="11" t="s">
        <v>520</v>
      </c>
      <c r="D40" s="11">
        <v>0</v>
      </c>
      <c r="E40" s="11">
        <f t="shared" si="0"/>
        <v>370</v>
      </c>
      <c r="F40" s="11">
        <f>IF(B40&gt;0,1,0)</f>
        <v>0</v>
      </c>
      <c r="G40" s="11">
        <f t="shared" si="4"/>
        <v>-74000000</v>
      </c>
    </row>
    <row r="41" spans="1:27">
      <c r="A41" s="11" t="s">
        <v>519</v>
      </c>
      <c r="B41" s="38">
        <v>-620000</v>
      </c>
      <c r="C41" s="11" t="s">
        <v>521</v>
      </c>
      <c r="D41" s="11">
        <v>0</v>
      </c>
      <c r="E41" s="11">
        <f t="shared" si="0"/>
        <v>370</v>
      </c>
      <c r="F41" s="11">
        <f>IF(B41&gt;0,1,0)</f>
        <v>0</v>
      </c>
      <c r="G41" s="11">
        <f t="shared" si="4"/>
        <v>-229400000</v>
      </c>
    </row>
    <row r="42" spans="1:27">
      <c r="A42" s="11" t="s">
        <v>519</v>
      </c>
      <c r="B42" s="38">
        <v>-120000</v>
      </c>
      <c r="C42" s="11" t="s">
        <v>522</v>
      </c>
      <c r="D42" s="11">
        <v>2</v>
      </c>
      <c r="E42" s="11">
        <f t="shared" si="0"/>
        <v>370</v>
      </c>
      <c r="F42" s="11">
        <f t="shared" ref="F42:F147" si="5">IF(B42&gt;0,1,0)</f>
        <v>0</v>
      </c>
      <c r="G42" s="11">
        <f t="shared" si="4"/>
        <v>-44400000</v>
      </c>
      <c r="J42" s="7"/>
    </row>
    <row r="43" spans="1:27">
      <c r="A43" s="11" t="s">
        <v>523</v>
      </c>
      <c r="B43" s="38">
        <v>650000</v>
      </c>
      <c r="C43" s="11" t="s">
        <v>524</v>
      </c>
      <c r="D43" s="11">
        <v>0</v>
      </c>
      <c r="E43" s="11">
        <f t="shared" si="0"/>
        <v>368</v>
      </c>
      <c r="F43" s="11">
        <f t="shared" si="5"/>
        <v>1</v>
      </c>
      <c r="G43" s="11">
        <f t="shared" si="4"/>
        <v>238550000</v>
      </c>
    </row>
    <row r="44" spans="1:27">
      <c r="A44" s="11" t="s">
        <v>523</v>
      </c>
      <c r="B44" s="38">
        <v>-5000</v>
      </c>
      <c r="C44" s="11" t="s">
        <v>26</v>
      </c>
      <c r="D44" s="11">
        <v>0</v>
      </c>
      <c r="E44" s="11">
        <f t="shared" si="0"/>
        <v>368</v>
      </c>
      <c r="F44" s="11">
        <f t="shared" si="5"/>
        <v>0</v>
      </c>
      <c r="G44" s="11">
        <f t="shared" si="4"/>
        <v>-1840000</v>
      </c>
    </row>
    <row r="45" spans="1:27">
      <c r="A45" s="11" t="s">
        <v>523</v>
      </c>
      <c r="B45" s="38">
        <v>29000000</v>
      </c>
      <c r="C45" s="11" t="s">
        <v>525</v>
      </c>
      <c r="D45" s="11">
        <v>4</v>
      </c>
      <c r="E45" s="11">
        <f t="shared" si="0"/>
        <v>368</v>
      </c>
      <c r="F45" s="11">
        <f t="shared" si="5"/>
        <v>1</v>
      </c>
      <c r="G45" s="11">
        <f t="shared" si="4"/>
        <v>10643000000</v>
      </c>
    </row>
    <row r="46" spans="1:27">
      <c r="A46" s="11" t="s">
        <v>532</v>
      </c>
      <c r="B46" s="38">
        <v>-200000</v>
      </c>
      <c r="C46" s="11" t="s">
        <v>537</v>
      </c>
      <c r="D46" s="11">
        <v>3</v>
      </c>
      <c r="E46" s="11">
        <f t="shared" si="0"/>
        <v>364</v>
      </c>
      <c r="F46" s="11">
        <f t="shared" si="5"/>
        <v>0</v>
      </c>
      <c r="G46" s="11">
        <f t="shared" si="4"/>
        <v>-72800000</v>
      </c>
    </row>
    <row r="47" spans="1:27">
      <c r="A47" s="11" t="s">
        <v>538</v>
      </c>
      <c r="B47" s="38">
        <v>-200000</v>
      </c>
      <c r="C47" s="11" t="s">
        <v>540</v>
      </c>
      <c r="D47" s="11">
        <v>1</v>
      </c>
      <c r="E47" s="11">
        <f t="shared" si="0"/>
        <v>361</v>
      </c>
      <c r="F47" s="11">
        <f t="shared" si="5"/>
        <v>0</v>
      </c>
      <c r="G47" s="11">
        <f t="shared" si="4"/>
        <v>-72200000</v>
      </c>
    </row>
    <row r="48" spans="1:27">
      <c r="A48" s="11" t="s">
        <v>539</v>
      </c>
      <c r="B48" s="38">
        <v>-200000</v>
      </c>
      <c r="C48" s="11" t="s">
        <v>158</v>
      </c>
      <c r="D48" s="11">
        <v>5</v>
      </c>
      <c r="E48" s="11">
        <f t="shared" si="0"/>
        <v>360</v>
      </c>
      <c r="F48" s="11">
        <f t="shared" si="5"/>
        <v>0</v>
      </c>
      <c r="G48" s="11">
        <f t="shared" si="4"/>
        <v>-72000000</v>
      </c>
    </row>
    <row r="49" spans="1:7">
      <c r="A49" s="11" t="s">
        <v>543</v>
      </c>
      <c r="B49" s="38">
        <v>3000000</v>
      </c>
      <c r="C49" s="11" t="s">
        <v>544</v>
      </c>
      <c r="D49" s="11">
        <v>0</v>
      </c>
      <c r="E49" s="11">
        <f t="shared" si="0"/>
        <v>355</v>
      </c>
      <c r="F49" s="11">
        <f t="shared" si="5"/>
        <v>1</v>
      </c>
      <c r="G49" s="11">
        <f t="shared" si="4"/>
        <v>1062000000</v>
      </c>
    </row>
    <row r="50" spans="1:7">
      <c r="A50" s="12" t="s">
        <v>543</v>
      </c>
      <c r="B50" s="57">
        <v>3000000</v>
      </c>
      <c r="C50" s="12" t="s">
        <v>545</v>
      </c>
      <c r="D50" s="11">
        <v>1</v>
      </c>
      <c r="E50" s="11">
        <f t="shared" si="0"/>
        <v>355</v>
      </c>
      <c r="F50" s="11">
        <f t="shared" si="5"/>
        <v>1</v>
      </c>
      <c r="G50" s="12">
        <f t="shared" si="4"/>
        <v>1062000000</v>
      </c>
    </row>
    <row r="51" spans="1:7">
      <c r="A51" s="11" t="s">
        <v>548</v>
      </c>
      <c r="B51" s="38">
        <v>765797</v>
      </c>
      <c r="C51" s="11" t="s">
        <v>549</v>
      </c>
      <c r="D51" s="11">
        <v>0</v>
      </c>
      <c r="E51" s="11">
        <f t="shared" si="0"/>
        <v>354</v>
      </c>
      <c r="F51" s="11">
        <f t="shared" si="5"/>
        <v>1</v>
      </c>
      <c r="G51" s="11">
        <f t="shared" si="4"/>
        <v>270326341</v>
      </c>
    </row>
    <row r="52" spans="1:7">
      <c r="A52" s="11" t="s">
        <v>548</v>
      </c>
      <c r="B52" s="38">
        <v>-200000</v>
      </c>
      <c r="C52" s="11" t="s">
        <v>158</v>
      </c>
      <c r="D52" s="11">
        <v>7</v>
      </c>
      <c r="E52" s="11">
        <f t="shared" si="0"/>
        <v>354</v>
      </c>
      <c r="F52" s="11">
        <f t="shared" si="5"/>
        <v>0</v>
      </c>
      <c r="G52" s="11">
        <f t="shared" si="4"/>
        <v>-70800000</v>
      </c>
    </row>
    <row r="53" spans="1:7">
      <c r="A53" s="11" t="s">
        <v>560</v>
      </c>
      <c r="B53" s="38">
        <v>-400500</v>
      </c>
      <c r="C53" s="11" t="s">
        <v>561</v>
      </c>
      <c r="D53" s="11">
        <v>9</v>
      </c>
      <c r="E53" s="11">
        <f t="shared" si="0"/>
        <v>347</v>
      </c>
      <c r="F53" s="11">
        <f t="shared" si="5"/>
        <v>0</v>
      </c>
      <c r="G53" s="11">
        <f t="shared" si="4"/>
        <v>-138973500</v>
      </c>
    </row>
    <row r="54" spans="1:7">
      <c r="A54" s="11" t="s">
        <v>575</v>
      </c>
      <c r="B54" s="38">
        <v>-1000396</v>
      </c>
      <c r="C54" s="11" t="s">
        <v>629</v>
      </c>
      <c r="D54" s="11">
        <v>6</v>
      </c>
      <c r="E54" s="11">
        <f t="shared" si="0"/>
        <v>338</v>
      </c>
      <c r="F54" s="11">
        <f t="shared" si="5"/>
        <v>0</v>
      </c>
      <c r="G54" s="11">
        <f t="shared" si="4"/>
        <v>-338133848</v>
      </c>
    </row>
    <row r="55" spans="1:7">
      <c r="A55" s="11" t="s">
        <v>578</v>
      </c>
      <c r="B55" s="38">
        <v>-40000000</v>
      </c>
      <c r="C55" s="11" t="s">
        <v>579</v>
      </c>
      <c r="D55" s="11">
        <v>9</v>
      </c>
      <c r="E55" s="11">
        <f t="shared" si="0"/>
        <v>332</v>
      </c>
      <c r="F55" s="11">
        <f t="shared" si="5"/>
        <v>0</v>
      </c>
      <c r="G55" s="11">
        <f t="shared" si="4"/>
        <v>-13280000000</v>
      </c>
    </row>
    <row r="56" spans="1:7">
      <c r="A56" s="11" t="s">
        <v>584</v>
      </c>
      <c r="B56" s="38">
        <v>865652</v>
      </c>
      <c r="C56" s="11" t="s">
        <v>585</v>
      </c>
      <c r="D56" s="11">
        <v>27</v>
      </c>
      <c r="E56" s="11">
        <f t="shared" si="0"/>
        <v>323</v>
      </c>
      <c r="F56" s="11">
        <f t="shared" si="5"/>
        <v>1</v>
      </c>
      <c r="G56" s="11">
        <f t="shared" si="4"/>
        <v>278739944</v>
      </c>
    </row>
    <row r="57" spans="1:7">
      <c r="A57" s="11" t="s">
        <v>615</v>
      </c>
      <c r="B57" s="38">
        <v>-50200000</v>
      </c>
      <c r="C57" s="11" t="s">
        <v>617</v>
      </c>
      <c r="D57" s="11">
        <v>1</v>
      </c>
      <c r="E57" s="11">
        <f t="shared" si="0"/>
        <v>296</v>
      </c>
      <c r="F57" s="11">
        <f t="shared" si="5"/>
        <v>0</v>
      </c>
      <c r="G57" s="11">
        <f t="shared" si="4"/>
        <v>-14859200000</v>
      </c>
    </row>
    <row r="58" spans="1:7">
      <c r="A58" s="11" t="s">
        <v>621</v>
      </c>
      <c r="B58" s="38">
        <v>-12200500</v>
      </c>
      <c r="C58" s="11" t="s">
        <v>622</v>
      </c>
      <c r="D58" s="11">
        <v>3</v>
      </c>
      <c r="E58" s="11">
        <f t="shared" si="0"/>
        <v>295</v>
      </c>
      <c r="F58" s="11">
        <f t="shared" si="5"/>
        <v>0</v>
      </c>
      <c r="G58" s="11">
        <f t="shared" si="4"/>
        <v>-3599147500</v>
      </c>
    </row>
    <row r="59" spans="1:7">
      <c r="A59" s="11" t="s">
        <v>627</v>
      </c>
      <c r="B59" s="38">
        <v>534906</v>
      </c>
      <c r="C59" s="11" t="s">
        <v>628</v>
      </c>
      <c r="D59" s="11">
        <v>1</v>
      </c>
      <c r="E59" s="11">
        <f t="shared" si="0"/>
        <v>292</v>
      </c>
      <c r="F59" s="11">
        <f t="shared" si="5"/>
        <v>1</v>
      </c>
      <c r="G59" s="11">
        <f t="shared" si="4"/>
        <v>155657646</v>
      </c>
    </row>
    <row r="60" spans="1:7">
      <c r="A60" s="11" t="s">
        <v>636</v>
      </c>
      <c r="B60" s="38">
        <v>-338000</v>
      </c>
      <c r="C60" s="11" t="s">
        <v>638</v>
      </c>
      <c r="D60" s="11">
        <v>2</v>
      </c>
      <c r="E60" s="11">
        <f t="shared" si="0"/>
        <v>291</v>
      </c>
      <c r="F60" s="11">
        <f t="shared" si="5"/>
        <v>0</v>
      </c>
      <c r="G60" s="11">
        <f t="shared" si="4"/>
        <v>-98358000</v>
      </c>
    </row>
    <row r="61" spans="1:7">
      <c r="A61" s="11" t="s">
        <v>639</v>
      </c>
      <c r="B61" s="38">
        <v>-150000</v>
      </c>
      <c r="C61" s="11" t="s">
        <v>640</v>
      </c>
      <c r="D61" s="11">
        <v>4</v>
      </c>
      <c r="E61" s="11">
        <f t="shared" si="0"/>
        <v>289</v>
      </c>
      <c r="F61" s="11">
        <f t="shared" si="5"/>
        <v>0</v>
      </c>
      <c r="G61" s="11">
        <f t="shared" si="4"/>
        <v>-43350000</v>
      </c>
    </row>
    <row r="62" spans="1:7">
      <c r="A62" s="11" t="s">
        <v>645</v>
      </c>
      <c r="B62" s="38">
        <v>-100000</v>
      </c>
      <c r="C62" s="11" t="s">
        <v>26</v>
      </c>
      <c r="D62" s="11">
        <v>4</v>
      </c>
      <c r="E62" s="11">
        <f t="shared" si="0"/>
        <v>285</v>
      </c>
      <c r="F62" s="11">
        <f t="shared" si="5"/>
        <v>0</v>
      </c>
      <c r="G62" s="11">
        <f t="shared" si="4"/>
        <v>-28500000</v>
      </c>
    </row>
    <row r="63" spans="1:7">
      <c r="A63" s="11" t="s">
        <v>647</v>
      </c>
      <c r="B63" s="38">
        <v>-200000</v>
      </c>
      <c r="C63" s="11" t="s">
        <v>158</v>
      </c>
      <c r="D63" s="11">
        <v>0</v>
      </c>
      <c r="E63" s="11">
        <f t="shared" si="0"/>
        <v>281</v>
      </c>
      <c r="F63" s="11">
        <f t="shared" si="5"/>
        <v>0</v>
      </c>
      <c r="G63" s="11">
        <f t="shared" si="4"/>
        <v>-56200000</v>
      </c>
    </row>
    <row r="64" spans="1:7">
      <c r="A64" s="11" t="s">
        <v>71</v>
      </c>
      <c r="B64" s="38">
        <v>-87000</v>
      </c>
      <c r="C64" s="11" t="s">
        <v>648</v>
      </c>
      <c r="D64" s="11">
        <v>4</v>
      </c>
      <c r="E64" s="11">
        <f t="shared" si="0"/>
        <v>281</v>
      </c>
      <c r="F64" s="11">
        <f t="shared" si="5"/>
        <v>0</v>
      </c>
      <c r="G64" s="11">
        <f t="shared" si="4"/>
        <v>-24447000</v>
      </c>
    </row>
    <row r="65" spans="1:10">
      <c r="A65" s="11" t="s">
        <v>654</v>
      </c>
      <c r="B65" s="38">
        <v>-27470</v>
      </c>
      <c r="C65" s="11" t="s">
        <v>655</v>
      </c>
      <c r="D65" s="11">
        <v>1</v>
      </c>
      <c r="E65" s="11">
        <f t="shared" si="0"/>
        <v>277</v>
      </c>
      <c r="F65" s="11">
        <f t="shared" si="5"/>
        <v>0</v>
      </c>
      <c r="G65" s="11">
        <f t="shared" si="4"/>
        <v>-7609190</v>
      </c>
    </row>
    <row r="66" spans="1:10">
      <c r="A66" s="11" t="s">
        <v>658</v>
      </c>
      <c r="B66" s="38">
        <v>-334000</v>
      </c>
      <c r="C66" s="11" t="s">
        <v>659</v>
      </c>
      <c r="D66" s="11">
        <v>5</v>
      </c>
      <c r="E66" s="11">
        <f t="shared" si="0"/>
        <v>276</v>
      </c>
      <c r="F66" s="11">
        <f t="shared" si="5"/>
        <v>0</v>
      </c>
      <c r="G66" s="11">
        <f t="shared" si="4"/>
        <v>-92184000</v>
      </c>
    </row>
    <row r="67" spans="1:10">
      <c r="A67" s="11" t="s">
        <v>662</v>
      </c>
      <c r="B67" s="38">
        <v>-20000</v>
      </c>
      <c r="C67" s="11" t="s">
        <v>663</v>
      </c>
      <c r="D67" s="11">
        <v>1</v>
      </c>
      <c r="E67" s="11">
        <f t="shared" ref="E67:E147" si="6">D67+E68</f>
        <v>271</v>
      </c>
      <c r="F67" s="11">
        <f t="shared" si="5"/>
        <v>0</v>
      </c>
      <c r="G67" s="11">
        <f t="shared" si="4"/>
        <v>-5420000</v>
      </c>
    </row>
    <row r="68" spans="1:10">
      <c r="A68" s="11" t="s">
        <v>661</v>
      </c>
      <c r="B68" s="38">
        <v>-300500</v>
      </c>
      <c r="C68" s="11" t="s">
        <v>664</v>
      </c>
      <c r="D68" s="11">
        <v>0</v>
      </c>
      <c r="E68" s="11">
        <f t="shared" si="6"/>
        <v>270</v>
      </c>
      <c r="F68" s="11">
        <f t="shared" si="5"/>
        <v>0</v>
      </c>
      <c r="G68" s="11">
        <f t="shared" si="4"/>
        <v>-81135000</v>
      </c>
    </row>
    <row r="69" spans="1:10">
      <c r="A69" s="11" t="s">
        <v>661</v>
      </c>
      <c r="B69" s="38">
        <v>-100000</v>
      </c>
      <c r="C69" s="11" t="s">
        <v>665</v>
      </c>
      <c r="D69" s="11">
        <v>5</v>
      </c>
      <c r="E69" s="11">
        <f t="shared" si="6"/>
        <v>270</v>
      </c>
      <c r="F69" s="11">
        <f t="shared" si="5"/>
        <v>0</v>
      </c>
      <c r="G69" s="11">
        <f t="shared" si="4"/>
        <v>-27000000</v>
      </c>
    </row>
    <row r="70" spans="1:10">
      <c r="A70" s="11" t="s">
        <v>668</v>
      </c>
      <c r="B70" s="38">
        <v>-200000</v>
      </c>
      <c r="C70" s="11" t="s">
        <v>26</v>
      </c>
      <c r="D70" s="11">
        <v>4</v>
      </c>
      <c r="E70" s="11">
        <f t="shared" si="6"/>
        <v>265</v>
      </c>
      <c r="F70" s="11">
        <f t="shared" si="5"/>
        <v>0</v>
      </c>
      <c r="G70" s="11">
        <f t="shared" si="4"/>
        <v>-53000000</v>
      </c>
    </row>
    <row r="71" spans="1:10">
      <c r="A71" s="11" t="s">
        <v>630</v>
      </c>
      <c r="B71" s="38">
        <v>15389</v>
      </c>
      <c r="C71" s="11" t="s">
        <v>669</v>
      </c>
      <c r="D71" s="11">
        <v>0</v>
      </c>
      <c r="E71" s="11">
        <f t="shared" si="6"/>
        <v>261</v>
      </c>
      <c r="F71" s="11">
        <f t="shared" si="5"/>
        <v>1</v>
      </c>
      <c r="G71" s="11">
        <f t="shared" si="4"/>
        <v>4001140</v>
      </c>
    </row>
    <row r="72" spans="1:10">
      <c r="A72" s="11" t="s">
        <v>630</v>
      </c>
      <c r="B72" s="38">
        <v>4000000</v>
      </c>
      <c r="C72" s="11" t="s">
        <v>675</v>
      </c>
      <c r="D72" s="11">
        <v>0</v>
      </c>
      <c r="E72" s="11">
        <f t="shared" si="6"/>
        <v>261</v>
      </c>
      <c r="F72" s="11">
        <f t="shared" si="5"/>
        <v>1</v>
      </c>
      <c r="G72" s="11">
        <f t="shared" si="4"/>
        <v>1040000000</v>
      </c>
    </row>
    <row r="73" spans="1:10">
      <c r="A73" s="11" t="s">
        <v>630</v>
      </c>
      <c r="B73" s="38">
        <v>2600000</v>
      </c>
      <c r="C73" s="11" t="s">
        <v>676</v>
      </c>
      <c r="D73" s="11">
        <v>0</v>
      </c>
      <c r="E73" s="11">
        <f t="shared" si="6"/>
        <v>261</v>
      </c>
      <c r="F73" s="11">
        <f t="shared" si="5"/>
        <v>1</v>
      </c>
      <c r="G73" s="11">
        <f t="shared" si="4"/>
        <v>676000000</v>
      </c>
      <c r="J73" t="s">
        <v>25</v>
      </c>
    </row>
    <row r="74" spans="1:10">
      <c r="A74" s="11" t="s">
        <v>630</v>
      </c>
      <c r="B74" s="38">
        <v>3000000</v>
      </c>
      <c r="C74" s="11" t="s">
        <v>677</v>
      </c>
      <c r="D74" s="11">
        <v>3</v>
      </c>
      <c r="E74" s="11">
        <f t="shared" si="6"/>
        <v>261</v>
      </c>
      <c r="F74" s="11">
        <f t="shared" si="5"/>
        <v>1</v>
      </c>
      <c r="G74" s="11">
        <f t="shared" si="4"/>
        <v>780000000</v>
      </c>
    </row>
    <row r="75" spans="1:10">
      <c r="A75" s="11" t="s">
        <v>679</v>
      </c>
      <c r="B75" s="38">
        <v>-200000</v>
      </c>
      <c r="C75" s="11" t="s">
        <v>158</v>
      </c>
      <c r="D75" s="11">
        <v>3</v>
      </c>
      <c r="E75" s="11">
        <f t="shared" si="6"/>
        <v>258</v>
      </c>
      <c r="F75" s="11">
        <f t="shared" si="5"/>
        <v>0</v>
      </c>
      <c r="G75" s="11">
        <f t="shared" si="4"/>
        <v>-51600000</v>
      </c>
    </row>
    <row r="76" spans="1:10">
      <c r="A76" s="11" t="s">
        <v>680</v>
      </c>
      <c r="B76" s="38">
        <v>-2000700</v>
      </c>
      <c r="C76" s="11" t="s">
        <v>681</v>
      </c>
      <c r="D76" s="11">
        <v>0</v>
      </c>
      <c r="E76" s="11">
        <f t="shared" si="6"/>
        <v>255</v>
      </c>
      <c r="F76" s="11">
        <f t="shared" si="5"/>
        <v>0</v>
      </c>
      <c r="G76" s="11">
        <f t="shared" si="4"/>
        <v>-510178500</v>
      </c>
    </row>
    <row r="77" spans="1:10">
      <c r="A77" s="11" t="s">
        <v>680</v>
      </c>
      <c r="B77" s="38">
        <v>-200000</v>
      </c>
      <c r="C77" s="11" t="s">
        <v>158</v>
      </c>
      <c r="D77" s="11">
        <v>4</v>
      </c>
      <c r="E77" s="11">
        <f t="shared" si="6"/>
        <v>255</v>
      </c>
      <c r="F77" s="11">
        <f t="shared" si="5"/>
        <v>0</v>
      </c>
      <c r="G77" s="11">
        <f t="shared" si="4"/>
        <v>-51000000</v>
      </c>
    </row>
    <row r="78" spans="1:10">
      <c r="A78" s="11" t="s">
        <v>684</v>
      </c>
      <c r="B78" s="38">
        <v>2000000</v>
      </c>
      <c r="C78" s="11" t="s">
        <v>685</v>
      </c>
      <c r="D78" s="11">
        <v>8</v>
      </c>
      <c r="E78" s="11">
        <f t="shared" si="6"/>
        <v>251</v>
      </c>
      <c r="F78" s="11">
        <f t="shared" si="5"/>
        <v>1</v>
      </c>
      <c r="G78" s="11">
        <f t="shared" si="4"/>
        <v>500000000</v>
      </c>
      <c r="J78" t="s">
        <v>25</v>
      </c>
    </row>
    <row r="79" spans="1:10">
      <c r="A79" s="11" t="s">
        <v>686</v>
      </c>
      <c r="B79" s="38">
        <v>-1000500</v>
      </c>
      <c r="C79" s="11" t="s">
        <v>687</v>
      </c>
      <c r="D79" s="11">
        <v>0</v>
      </c>
      <c r="E79" s="11">
        <f t="shared" si="6"/>
        <v>243</v>
      </c>
      <c r="F79" s="11">
        <f t="shared" si="5"/>
        <v>0</v>
      </c>
      <c r="G79" s="11">
        <f t="shared" si="4"/>
        <v>-243121500</v>
      </c>
    </row>
    <row r="80" spans="1:10">
      <c r="A80" s="11" t="s">
        <v>686</v>
      </c>
      <c r="B80" s="38">
        <v>-141950</v>
      </c>
      <c r="C80" s="11" t="s">
        <v>688</v>
      </c>
      <c r="D80" s="11">
        <v>3</v>
      </c>
      <c r="E80" s="11">
        <f t="shared" si="6"/>
        <v>243</v>
      </c>
      <c r="F80" s="11">
        <f t="shared" si="5"/>
        <v>0</v>
      </c>
      <c r="G80" s="11">
        <f t="shared" si="4"/>
        <v>-34493850</v>
      </c>
    </row>
    <row r="81" spans="1:7">
      <c r="A81" s="11" t="s">
        <v>691</v>
      </c>
      <c r="B81" s="38">
        <v>-900500</v>
      </c>
      <c r="C81" s="11" t="s">
        <v>692</v>
      </c>
      <c r="D81" s="11">
        <v>10</v>
      </c>
      <c r="E81" s="11">
        <f t="shared" si="6"/>
        <v>240</v>
      </c>
      <c r="F81" s="11">
        <f t="shared" si="5"/>
        <v>0</v>
      </c>
      <c r="G81" s="11">
        <f t="shared" si="4"/>
        <v>-216120000</v>
      </c>
    </row>
    <row r="82" spans="1:7">
      <c r="A82" s="11" t="s">
        <v>631</v>
      </c>
      <c r="B82" s="38">
        <v>81251</v>
      </c>
      <c r="C82" s="11" t="s">
        <v>695</v>
      </c>
      <c r="D82" s="11">
        <v>22</v>
      </c>
      <c r="E82" s="11">
        <f t="shared" si="6"/>
        <v>230</v>
      </c>
      <c r="F82" s="11">
        <f t="shared" si="5"/>
        <v>1</v>
      </c>
      <c r="G82" s="11">
        <f t="shared" si="4"/>
        <v>18606479</v>
      </c>
    </row>
    <row r="83" spans="1:7">
      <c r="A83" s="11" t="s">
        <v>723</v>
      </c>
      <c r="B83" s="38">
        <v>50000000</v>
      </c>
      <c r="C83" s="11" t="s">
        <v>726</v>
      </c>
      <c r="D83" s="11">
        <v>1</v>
      </c>
      <c r="E83" s="11">
        <f t="shared" si="6"/>
        <v>208</v>
      </c>
      <c r="F83" s="11">
        <f t="shared" si="5"/>
        <v>1</v>
      </c>
      <c r="G83" s="11">
        <f t="shared" si="4"/>
        <v>10350000000</v>
      </c>
    </row>
    <row r="84" spans="1:7">
      <c r="A84" s="11" t="s">
        <v>721</v>
      </c>
      <c r="B84" s="38">
        <v>30000000</v>
      </c>
      <c r="C84" s="11" t="s">
        <v>727</v>
      </c>
      <c r="D84" s="11">
        <v>0</v>
      </c>
      <c r="E84" s="11">
        <f t="shared" si="6"/>
        <v>207</v>
      </c>
      <c r="F84" s="11">
        <f t="shared" si="5"/>
        <v>1</v>
      </c>
      <c r="G84" s="11">
        <f t="shared" si="4"/>
        <v>6180000000</v>
      </c>
    </row>
    <row r="85" spans="1:7">
      <c r="A85" s="11" t="s">
        <v>721</v>
      </c>
      <c r="B85" s="38">
        <v>-72500000</v>
      </c>
      <c r="C85" s="11" t="s">
        <v>728</v>
      </c>
      <c r="D85" s="11">
        <v>1</v>
      </c>
      <c r="E85" s="11">
        <f t="shared" si="6"/>
        <v>207</v>
      </c>
      <c r="F85" s="11">
        <f t="shared" si="5"/>
        <v>0</v>
      </c>
      <c r="G85" s="11">
        <f t="shared" si="4"/>
        <v>-15007500000</v>
      </c>
    </row>
    <row r="86" spans="1:7">
      <c r="A86" s="11" t="s">
        <v>729</v>
      </c>
      <c r="B86" s="38">
        <v>-281000</v>
      </c>
      <c r="C86" s="11" t="s">
        <v>741</v>
      </c>
      <c r="D86" s="11">
        <v>5</v>
      </c>
      <c r="E86" s="11">
        <f t="shared" si="6"/>
        <v>206</v>
      </c>
      <c r="F86" s="11">
        <f t="shared" si="5"/>
        <v>0</v>
      </c>
      <c r="G86" s="11">
        <f t="shared" si="4"/>
        <v>-57886000</v>
      </c>
    </row>
    <row r="87" spans="1:7">
      <c r="A87" s="11" t="s">
        <v>734</v>
      </c>
      <c r="B87" s="38">
        <v>2500000</v>
      </c>
      <c r="C87" s="11" t="s">
        <v>738</v>
      </c>
      <c r="D87" s="11">
        <v>1</v>
      </c>
      <c r="E87" s="11">
        <f t="shared" si="6"/>
        <v>201</v>
      </c>
      <c r="F87" s="11">
        <f t="shared" si="5"/>
        <v>1</v>
      </c>
      <c r="G87" s="11">
        <f t="shared" si="4"/>
        <v>500000000</v>
      </c>
    </row>
    <row r="88" spans="1:7">
      <c r="A88" s="11" t="s">
        <v>632</v>
      </c>
      <c r="B88" s="38">
        <v>78340</v>
      </c>
      <c r="C88" s="11" t="s">
        <v>739</v>
      </c>
      <c r="D88" s="11">
        <v>5</v>
      </c>
      <c r="E88" s="11">
        <f t="shared" si="6"/>
        <v>200</v>
      </c>
      <c r="F88" s="11">
        <f t="shared" si="5"/>
        <v>1</v>
      </c>
      <c r="G88" s="11">
        <f t="shared" si="4"/>
        <v>15589660</v>
      </c>
    </row>
    <row r="89" spans="1:7">
      <c r="A89" s="11" t="s">
        <v>746</v>
      </c>
      <c r="B89" s="38">
        <v>15000000</v>
      </c>
      <c r="C89" s="11" t="s">
        <v>747</v>
      </c>
      <c r="D89" s="11">
        <v>25</v>
      </c>
      <c r="E89" s="11">
        <f t="shared" si="6"/>
        <v>195</v>
      </c>
      <c r="F89" s="11">
        <f t="shared" si="5"/>
        <v>1</v>
      </c>
      <c r="G89" s="11">
        <f t="shared" si="4"/>
        <v>2910000000</v>
      </c>
    </row>
    <row r="90" spans="1:7">
      <c r="A90" s="11" t="s">
        <v>633</v>
      </c>
      <c r="B90" s="38">
        <v>244846</v>
      </c>
      <c r="C90" s="11" t="s">
        <v>778</v>
      </c>
      <c r="D90" s="11">
        <v>29</v>
      </c>
      <c r="E90" s="11">
        <f t="shared" si="6"/>
        <v>170</v>
      </c>
      <c r="F90" s="11">
        <f t="shared" si="5"/>
        <v>1</v>
      </c>
      <c r="G90" s="11">
        <f t="shared" si="4"/>
        <v>41378974</v>
      </c>
    </row>
    <row r="91" spans="1:7">
      <c r="A91" s="11" t="s">
        <v>815</v>
      </c>
      <c r="B91" s="38">
        <v>272155</v>
      </c>
      <c r="C91" s="11" t="s">
        <v>817</v>
      </c>
      <c r="D91" s="11">
        <v>30</v>
      </c>
      <c r="E91" s="11">
        <f t="shared" si="6"/>
        <v>141</v>
      </c>
      <c r="F91" s="11">
        <f t="shared" si="5"/>
        <v>1</v>
      </c>
      <c r="G91" s="11">
        <f t="shared" si="4"/>
        <v>38101700</v>
      </c>
    </row>
    <row r="92" spans="1:7">
      <c r="A92" s="11" t="s">
        <v>854</v>
      </c>
      <c r="B92" s="38">
        <v>3000000</v>
      </c>
      <c r="C92" s="11" t="s">
        <v>855</v>
      </c>
      <c r="D92" s="11">
        <v>0</v>
      </c>
      <c r="E92" s="11">
        <f t="shared" si="6"/>
        <v>111</v>
      </c>
      <c r="F92" s="11">
        <f t="shared" si="5"/>
        <v>1</v>
      </c>
      <c r="G92" s="11">
        <f t="shared" si="4"/>
        <v>330000000</v>
      </c>
    </row>
    <row r="93" spans="1:7">
      <c r="A93" s="11" t="s">
        <v>854</v>
      </c>
      <c r="B93" s="35">
        <v>274385</v>
      </c>
      <c r="C93" s="11" t="s">
        <v>264</v>
      </c>
      <c r="D93" s="11">
        <v>1</v>
      </c>
      <c r="E93" s="11">
        <f t="shared" si="6"/>
        <v>111</v>
      </c>
      <c r="F93" s="11">
        <f t="shared" si="5"/>
        <v>1</v>
      </c>
      <c r="G93" s="11">
        <f t="shared" si="4"/>
        <v>30182350</v>
      </c>
    </row>
    <row r="94" spans="1:7">
      <c r="A94" s="11" t="s">
        <v>862</v>
      </c>
      <c r="B94" s="38">
        <v>5500000</v>
      </c>
      <c r="C94" s="11" t="s">
        <v>863</v>
      </c>
      <c r="D94" s="11">
        <v>1</v>
      </c>
      <c r="E94" s="11">
        <f t="shared" si="6"/>
        <v>110</v>
      </c>
      <c r="F94" s="11">
        <f t="shared" si="5"/>
        <v>1</v>
      </c>
      <c r="G94" s="11">
        <f t="shared" si="4"/>
        <v>599500000</v>
      </c>
    </row>
    <row r="95" spans="1:7">
      <c r="A95" s="11" t="s">
        <v>864</v>
      </c>
      <c r="B95" s="38">
        <v>3000000</v>
      </c>
      <c r="C95" s="11" t="s">
        <v>865</v>
      </c>
      <c r="D95" s="11">
        <v>1</v>
      </c>
      <c r="E95" s="11">
        <f t="shared" si="6"/>
        <v>109</v>
      </c>
      <c r="F95" s="11">
        <f t="shared" si="5"/>
        <v>1</v>
      </c>
      <c r="G95" s="11">
        <f t="shared" si="4"/>
        <v>324000000</v>
      </c>
    </row>
    <row r="96" spans="1:7">
      <c r="A96" s="11" t="s">
        <v>866</v>
      </c>
      <c r="B96" s="38">
        <v>3000000</v>
      </c>
      <c r="C96" s="11" t="s">
        <v>867</v>
      </c>
      <c r="D96" s="11">
        <v>1</v>
      </c>
      <c r="E96" s="11">
        <f t="shared" si="6"/>
        <v>108</v>
      </c>
      <c r="F96" s="11">
        <f t="shared" si="5"/>
        <v>1</v>
      </c>
      <c r="G96" s="11">
        <f t="shared" si="4"/>
        <v>321000000</v>
      </c>
    </row>
    <row r="97" spans="1:7">
      <c r="A97" s="11" t="s">
        <v>868</v>
      </c>
      <c r="B97" s="38">
        <v>3000000</v>
      </c>
      <c r="C97" s="11" t="s">
        <v>869</v>
      </c>
      <c r="D97" s="11">
        <v>1</v>
      </c>
      <c r="E97" s="11">
        <f t="shared" si="6"/>
        <v>107</v>
      </c>
      <c r="F97" s="11">
        <f t="shared" si="5"/>
        <v>1</v>
      </c>
      <c r="G97" s="11">
        <f t="shared" si="4"/>
        <v>318000000</v>
      </c>
    </row>
    <row r="98" spans="1:7">
      <c r="A98" s="11" t="s">
        <v>870</v>
      </c>
      <c r="B98" s="38">
        <v>3000000</v>
      </c>
      <c r="C98" s="11" t="s">
        <v>871</v>
      </c>
      <c r="D98" s="11">
        <v>1</v>
      </c>
      <c r="E98" s="11">
        <f t="shared" si="6"/>
        <v>106</v>
      </c>
      <c r="F98" s="11">
        <f t="shared" si="5"/>
        <v>1</v>
      </c>
      <c r="G98" s="11">
        <f t="shared" si="4"/>
        <v>315000000</v>
      </c>
    </row>
    <row r="99" spans="1:7">
      <c r="A99" s="11" t="s">
        <v>872</v>
      </c>
      <c r="B99" s="38">
        <v>3000000</v>
      </c>
      <c r="C99" s="11" t="s">
        <v>873</v>
      </c>
      <c r="D99" s="11">
        <v>2</v>
      </c>
      <c r="E99" s="11">
        <f t="shared" si="6"/>
        <v>105</v>
      </c>
      <c r="F99" s="11">
        <f t="shared" si="5"/>
        <v>1</v>
      </c>
      <c r="G99" s="11">
        <f t="shared" si="4"/>
        <v>312000000</v>
      </c>
    </row>
    <row r="100" spans="1:7">
      <c r="A100" s="11" t="s">
        <v>874</v>
      </c>
      <c r="B100" s="38">
        <v>999500</v>
      </c>
      <c r="C100" s="11" t="s">
        <v>888</v>
      </c>
      <c r="D100" s="11">
        <v>1</v>
      </c>
      <c r="E100" s="11">
        <f t="shared" si="6"/>
        <v>103</v>
      </c>
      <c r="F100" s="11">
        <f t="shared" si="5"/>
        <v>1</v>
      </c>
      <c r="G100" s="11">
        <f t="shared" si="4"/>
        <v>101949000</v>
      </c>
    </row>
    <row r="101" spans="1:7" ht="30">
      <c r="A101" s="11" t="s">
        <v>887</v>
      </c>
      <c r="B101" s="38">
        <v>-1986700</v>
      </c>
      <c r="C101" s="73" t="s">
        <v>889</v>
      </c>
      <c r="D101" s="11">
        <v>21</v>
      </c>
      <c r="E101" s="11">
        <f t="shared" si="6"/>
        <v>102</v>
      </c>
      <c r="F101" s="11">
        <f t="shared" si="5"/>
        <v>0</v>
      </c>
      <c r="G101" s="11">
        <f t="shared" si="4"/>
        <v>-202643400</v>
      </c>
    </row>
    <row r="102" spans="1:7" ht="30">
      <c r="A102" s="11" t="s">
        <v>890</v>
      </c>
      <c r="B102" s="38">
        <v>3000000</v>
      </c>
      <c r="C102" s="73" t="s">
        <v>891</v>
      </c>
      <c r="D102" s="11">
        <v>0</v>
      </c>
      <c r="E102" s="11">
        <f t="shared" si="6"/>
        <v>81</v>
      </c>
      <c r="F102" s="11">
        <f t="shared" si="5"/>
        <v>1</v>
      </c>
      <c r="G102" s="11">
        <f t="shared" si="4"/>
        <v>240000000</v>
      </c>
    </row>
    <row r="103" spans="1:7">
      <c r="A103" s="11" t="s">
        <v>1027</v>
      </c>
      <c r="B103" s="38">
        <v>295500</v>
      </c>
      <c r="C103" s="73" t="s">
        <v>1028</v>
      </c>
      <c r="D103" s="11">
        <v>15</v>
      </c>
      <c r="E103" s="11">
        <f t="shared" si="6"/>
        <v>81</v>
      </c>
      <c r="F103" s="11">
        <f t="shared" si="5"/>
        <v>1</v>
      </c>
      <c r="G103" s="11">
        <f t="shared" si="4"/>
        <v>23640000</v>
      </c>
    </row>
    <row r="104" spans="1:7">
      <c r="A104" s="11" t="s">
        <v>915</v>
      </c>
      <c r="B104" s="38">
        <v>-10000</v>
      </c>
      <c r="C104" s="73" t="s">
        <v>921</v>
      </c>
      <c r="D104" s="11">
        <v>6</v>
      </c>
      <c r="E104" s="11">
        <f t="shared" si="6"/>
        <v>66</v>
      </c>
      <c r="F104" s="11">
        <f t="shared" si="5"/>
        <v>0</v>
      </c>
      <c r="G104" s="11">
        <f t="shared" si="4"/>
        <v>-660000</v>
      </c>
    </row>
    <row r="105" spans="1:7">
      <c r="A105" s="11" t="s">
        <v>923</v>
      </c>
      <c r="B105" s="38">
        <v>1999000</v>
      </c>
      <c r="C105" s="73" t="s">
        <v>924</v>
      </c>
      <c r="D105" s="11">
        <v>5</v>
      </c>
      <c r="E105" s="11">
        <f t="shared" si="6"/>
        <v>60</v>
      </c>
      <c r="F105" s="11">
        <f t="shared" si="5"/>
        <v>1</v>
      </c>
      <c r="G105" s="11">
        <f t="shared" si="4"/>
        <v>117941000</v>
      </c>
    </row>
    <row r="106" spans="1:7">
      <c r="A106" s="11" t="s">
        <v>940</v>
      </c>
      <c r="B106" s="38">
        <v>-60000000</v>
      </c>
      <c r="C106" s="73" t="s">
        <v>1024</v>
      </c>
      <c r="D106" s="11">
        <v>0</v>
      </c>
      <c r="E106" s="11">
        <f t="shared" si="6"/>
        <v>55</v>
      </c>
      <c r="F106" s="11">
        <f t="shared" si="5"/>
        <v>0</v>
      </c>
      <c r="G106" s="11">
        <f t="shared" si="4"/>
        <v>-3300000000</v>
      </c>
    </row>
    <row r="107" spans="1:7">
      <c r="A107" s="11" t="s">
        <v>940</v>
      </c>
      <c r="B107" s="38">
        <v>5850000</v>
      </c>
      <c r="C107" s="73" t="s">
        <v>1026</v>
      </c>
      <c r="D107" s="11">
        <v>1</v>
      </c>
      <c r="E107" s="11">
        <f t="shared" si="6"/>
        <v>55</v>
      </c>
      <c r="F107" s="11">
        <f t="shared" si="5"/>
        <v>1</v>
      </c>
      <c r="G107" s="11">
        <f t="shared" si="4"/>
        <v>315900000</v>
      </c>
    </row>
    <row r="108" spans="1:7">
      <c r="A108" s="11" t="s">
        <v>1032</v>
      </c>
      <c r="B108" s="38">
        <v>3000000</v>
      </c>
      <c r="C108" s="73" t="s">
        <v>1042</v>
      </c>
      <c r="D108" s="11">
        <v>1</v>
      </c>
      <c r="E108" s="11">
        <f t="shared" si="6"/>
        <v>54</v>
      </c>
      <c r="F108" s="11">
        <f t="shared" si="5"/>
        <v>1</v>
      </c>
      <c r="G108" s="11">
        <f t="shared" si="4"/>
        <v>159000000</v>
      </c>
    </row>
    <row r="109" spans="1:7">
      <c r="A109" s="11" t="s">
        <v>1043</v>
      </c>
      <c r="B109" s="38">
        <v>2000000</v>
      </c>
      <c r="C109" s="73" t="s">
        <v>1042</v>
      </c>
      <c r="D109" s="11">
        <v>0</v>
      </c>
      <c r="E109" s="11">
        <f t="shared" si="6"/>
        <v>53</v>
      </c>
      <c r="F109" s="11">
        <f t="shared" si="5"/>
        <v>1</v>
      </c>
      <c r="G109" s="11">
        <f t="shared" si="4"/>
        <v>104000000</v>
      </c>
    </row>
    <row r="110" spans="1:7">
      <c r="A110" s="11" t="s">
        <v>1043</v>
      </c>
      <c r="B110" s="38">
        <v>-5000000</v>
      </c>
      <c r="C110" s="73" t="s">
        <v>1024</v>
      </c>
      <c r="D110" s="11">
        <v>1</v>
      </c>
      <c r="E110" s="11">
        <f t="shared" si="6"/>
        <v>53</v>
      </c>
      <c r="F110" s="11">
        <f t="shared" si="5"/>
        <v>0</v>
      </c>
      <c r="G110" s="11">
        <f t="shared" si="4"/>
        <v>-265000000</v>
      </c>
    </row>
    <row r="111" spans="1:7">
      <c r="A111" s="11" t="s">
        <v>1049</v>
      </c>
      <c r="B111" s="38">
        <v>412668</v>
      </c>
      <c r="C111" s="73" t="s">
        <v>1050</v>
      </c>
      <c r="D111" s="11">
        <v>8</v>
      </c>
      <c r="E111" s="11">
        <f t="shared" si="6"/>
        <v>52</v>
      </c>
      <c r="F111" s="11">
        <f t="shared" si="5"/>
        <v>1</v>
      </c>
      <c r="G111" s="11">
        <f t="shared" si="4"/>
        <v>21046068</v>
      </c>
    </row>
    <row r="112" spans="1:7">
      <c r="A112" s="11" t="s">
        <v>1088</v>
      </c>
      <c r="B112" s="38">
        <v>42000000</v>
      </c>
      <c r="C112" s="73" t="s">
        <v>1089</v>
      </c>
      <c r="D112" s="11">
        <v>7</v>
      </c>
      <c r="E112" s="11">
        <f t="shared" si="6"/>
        <v>44</v>
      </c>
      <c r="F112" s="11">
        <f t="shared" si="5"/>
        <v>1</v>
      </c>
      <c r="G112" s="11">
        <f t="shared" si="4"/>
        <v>1806000000</v>
      </c>
    </row>
    <row r="113" spans="1:7">
      <c r="A113" s="11" t="s">
        <v>1107</v>
      </c>
      <c r="B113" s="38">
        <v>-25000000</v>
      </c>
      <c r="C113" s="73" t="s">
        <v>1112</v>
      </c>
      <c r="D113" s="11">
        <v>1</v>
      </c>
      <c r="E113" s="11">
        <f t="shared" si="6"/>
        <v>37</v>
      </c>
      <c r="F113" s="11">
        <f t="shared" si="5"/>
        <v>0</v>
      </c>
      <c r="G113" s="11">
        <f t="shared" si="4"/>
        <v>-925000000</v>
      </c>
    </row>
    <row r="114" spans="1:7">
      <c r="A114" s="11" t="s">
        <v>1109</v>
      </c>
      <c r="B114" s="38">
        <v>-200000</v>
      </c>
      <c r="C114" s="73" t="s">
        <v>1134</v>
      </c>
      <c r="D114" s="11">
        <v>2</v>
      </c>
      <c r="E114" s="11">
        <f t="shared" si="6"/>
        <v>36</v>
      </c>
      <c r="F114" s="11">
        <f t="shared" si="5"/>
        <v>0</v>
      </c>
      <c r="G114" s="11">
        <f t="shared" si="4"/>
        <v>-7200000</v>
      </c>
    </row>
    <row r="115" spans="1:7">
      <c r="A115" s="11" t="s">
        <v>1142</v>
      </c>
      <c r="B115" s="38">
        <v>-18000000</v>
      </c>
      <c r="C115" s="73" t="s">
        <v>1143</v>
      </c>
      <c r="D115" s="11">
        <v>1</v>
      </c>
      <c r="E115" s="11">
        <f t="shared" si="6"/>
        <v>34</v>
      </c>
      <c r="F115" s="11">
        <f t="shared" si="5"/>
        <v>0</v>
      </c>
      <c r="G115" s="11">
        <f t="shared" si="4"/>
        <v>-612000000</v>
      </c>
    </row>
    <row r="116" spans="1:7">
      <c r="A116" s="11" t="s">
        <v>1144</v>
      </c>
      <c r="B116" s="38">
        <v>-2500000</v>
      </c>
      <c r="C116" s="73" t="s">
        <v>1143</v>
      </c>
      <c r="D116" s="11">
        <v>10</v>
      </c>
      <c r="E116" s="11">
        <f t="shared" si="6"/>
        <v>33</v>
      </c>
      <c r="F116" s="11">
        <f t="shared" si="5"/>
        <v>0</v>
      </c>
      <c r="G116" s="11">
        <f t="shared" si="4"/>
        <v>-82500000</v>
      </c>
    </row>
    <row r="117" spans="1:7">
      <c r="A117" s="11" t="s">
        <v>1243</v>
      </c>
      <c r="B117" s="38">
        <v>595000</v>
      </c>
      <c r="C117" s="73" t="s">
        <v>1042</v>
      </c>
      <c r="D117" s="11">
        <v>2</v>
      </c>
      <c r="E117" s="11">
        <f t="shared" si="6"/>
        <v>23</v>
      </c>
      <c r="F117" s="11">
        <f t="shared" si="5"/>
        <v>1</v>
      </c>
      <c r="G117" s="11">
        <f t="shared" si="4"/>
        <v>13090000</v>
      </c>
    </row>
    <row r="118" spans="1:7">
      <c r="A118" s="11" t="s">
        <v>1255</v>
      </c>
      <c r="B118" s="38">
        <v>137334</v>
      </c>
      <c r="C118" s="73" t="s">
        <v>510</v>
      </c>
      <c r="D118" s="11">
        <v>2</v>
      </c>
      <c r="E118" s="11">
        <f t="shared" si="6"/>
        <v>21</v>
      </c>
      <c r="F118" s="11">
        <f t="shared" si="5"/>
        <v>1</v>
      </c>
      <c r="G118" s="11">
        <f t="shared" si="4"/>
        <v>2746680</v>
      </c>
    </row>
    <row r="119" spans="1:7">
      <c r="A119" s="11" t="s">
        <v>1258</v>
      </c>
      <c r="B119" s="38">
        <v>-3200900</v>
      </c>
      <c r="C119" s="73" t="s">
        <v>1259</v>
      </c>
      <c r="D119" s="11">
        <v>1</v>
      </c>
      <c r="E119" s="11">
        <f t="shared" si="6"/>
        <v>19</v>
      </c>
      <c r="F119" s="11">
        <f t="shared" si="5"/>
        <v>0</v>
      </c>
      <c r="G119" s="11">
        <f t="shared" si="4"/>
        <v>-60817100</v>
      </c>
    </row>
    <row r="120" spans="1:7">
      <c r="A120" s="11" t="s">
        <v>1267</v>
      </c>
      <c r="B120" s="38">
        <v>16276000</v>
      </c>
      <c r="C120" s="73" t="s">
        <v>1269</v>
      </c>
      <c r="D120" s="11">
        <v>3</v>
      </c>
      <c r="E120" s="11">
        <f t="shared" si="6"/>
        <v>18</v>
      </c>
      <c r="F120" s="11">
        <f t="shared" si="5"/>
        <v>1</v>
      </c>
      <c r="G120" s="11">
        <f t="shared" si="4"/>
        <v>276692000</v>
      </c>
    </row>
    <row r="121" spans="1:7">
      <c r="A121" s="11" t="s">
        <v>1279</v>
      </c>
      <c r="B121" s="38">
        <v>3000000</v>
      </c>
      <c r="C121" s="73" t="s">
        <v>727</v>
      </c>
      <c r="D121" s="11">
        <v>0</v>
      </c>
      <c r="E121" s="11">
        <f t="shared" si="6"/>
        <v>15</v>
      </c>
      <c r="F121" s="11">
        <f t="shared" si="5"/>
        <v>1</v>
      </c>
      <c r="G121" s="105">
        <f t="shared" si="4"/>
        <v>42000000</v>
      </c>
    </row>
    <row r="122" spans="1:7">
      <c r="A122" s="11" t="s">
        <v>1279</v>
      </c>
      <c r="B122" s="38">
        <v>2020000</v>
      </c>
      <c r="C122" s="73" t="s">
        <v>1284</v>
      </c>
      <c r="D122" s="11">
        <v>0</v>
      </c>
      <c r="E122" s="105">
        <f t="shared" si="6"/>
        <v>15</v>
      </c>
      <c r="F122" s="105">
        <f t="shared" si="5"/>
        <v>1</v>
      </c>
      <c r="G122" s="105">
        <f t="shared" si="4"/>
        <v>28280000</v>
      </c>
    </row>
    <row r="123" spans="1:7">
      <c r="A123" s="11" t="s">
        <v>1279</v>
      </c>
      <c r="B123" s="38">
        <v>4975000</v>
      </c>
      <c r="C123" s="73" t="s">
        <v>1280</v>
      </c>
      <c r="D123" s="11">
        <v>1</v>
      </c>
      <c r="E123" s="105">
        <f t="shared" si="6"/>
        <v>15</v>
      </c>
      <c r="F123" s="105">
        <f t="shared" si="5"/>
        <v>1</v>
      </c>
      <c r="G123" s="105">
        <f t="shared" si="4"/>
        <v>69650000</v>
      </c>
    </row>
    <row r="124" spans="1:7">
      <c r="A124" s="105" t="s">
        <v>1297</v>
      </c>
      <c r="B124" s="38">
        <v>-18500000</v>
      </c>
      <c r="C124" s="73" t="s">
        <v>1143</v>
      </c>
      <c r="D124" s="105">
        <v>0</v>
      </c>
      <c r="E124" s="105">
        <f t="shared" si="6"/>
        <v>14</v>
      </c>
      <c r="F124" s="105">
        <f t="shared" si="5"/>
        <v>0</v>
      </c>
      <c r="G124" s="105">
        <f t="shared" si="4"/>
        <v>-259000000</v>
      </c>
    </row>
    <row r="125" spans="1:7">
      <c r="A125" s="105" t="s">
        <v>1297</v>
      </c>
      <c r="B125" s="38">
        <v>3000000</v>
      </c>
      <c r="C125" s="73" t="s">
        <v>1303</v>
      </c>
      <c r="D125" s="105">
        <v>0</v>
      </c>
      <c r="E125" s="105">
        <f t="shared" si="6"/>
        <v>14</v>
      </c>
      <c r="F125" s="105">
        <f t="shared" si="5"/>
        <v>1</v>
      </c>
      <c r="G125" s="105">
        <f t="shared" si="4"/>
        <v>39000000</v>
      </c>
    </row>
    <row r="126" spans="1:7">
      <c r="A126" s="105" t="s">
        <v>1297</v>
      </c>
      <c r="B126" s="38">
        <v>-3000900</v>
      </c>
      <c r="C126" s="73" t="s">
        <v>1309</v>
      </c>
      <c r="D126" s="105">
        <v>1</v>
      </c>
      <c r="E126" s="105">
        <f t="shared" si="6"/>
        <v>14</v>
      </c>
      <c r="F126" s="105">
        <f t="shared" si="5"/>
        <v>0</v>
      </c>
      <c r="G126" s="105">
        <f t="shared" si="4"/>
        <v>-42012600</v>
      </c>
    </row>
    <row r="127" spans="1:7">
      <c r="A127" s="105" t="s">
        <v>1306</v>
      </c>
      <c r="B127" s="38">
        <v>900000</v>
      </c>
      <c r="C127" s="73" t="s">
        <v>1308</v>
      </c>
      <c r="D127" s="105">
        <v>0</v>
      </c>
      <c r="E127" s="105">
        <f t="shared" si="6"/>
        <v>13</v>
      </c>
      <c r="F127" s="105">
        <f t="shared" si="5"/>
        <v>1</v>
      </c>
      <c r="G127" s="105">
        <f t="shared" si="4"/>
        <v>10800000</v>
      </c>
    </row>
    <row r="128" spans="1:7">
      <c r="A128" s="105" t="s">
        <v>1306</v>
      </c>
      <c r="B128" s="38">
        <v>-3000900</v>
      </c>
      <c r="C128" s="73" t="s">
        <v>1309</v>
      </c>
      <c r="D128" s="105">
        <v>1</v>
      </c>
      <c r="E128" s="105">
        <f t="shared" si="6"/>
        <v>13</v>
      </c>
      <c r="F128" s="105">
        <f t="shared" si="5"/>
        <v>0</v>
      </c>
      <c r="G128" s="105">
        <f t="shared" si="4"/>
        <v>-39011700</v>
      </c>
    </row>
    <row r="129" spans="1:10">
      <c r="A129" s="105" t="s">
        <v>1313</v>
      </c>
      <c r="B129" s="38">
        <v>-3000900</v>
      </c>
      <c r="C129" s="73" t="s">
        <v>1321</v>
      </c>
      <c r="D129" s="105">
        <v>2</v>
      </c>
      <c r="E129" s="105">
        <f t="shared" si="6"/>
        <v>12</v>
      </c>
      <c r="F129" s="105">
        <f t="shared" si="5"/>
        <v>0</v>
      </c>
      <c r="G129" s="105">
        <f t="shared" si="4"/>
        <v>-36010800</v>
      </c>
    </row>
    <row r="130" spans="1:10">
      <c r="A130" s="105" t="s">
        <v>1323</v>
      </c>
      <c r="B130" s="38">
        <v>-1000500</v>
      </c>
      <c r="C130" s="73" t="s">
        <v>1321</v>
      </c>
      <c r="D130" s="105">
        <v>0</v>
      </c>
      <c r="E130" s="105">
        <f t="shared" si="6"/>
        <v>10</v>
      </c>
      <c r="F130" s="105">
        <f t="shared" si="5"/>
        <v>0</v>
      </c>
      <c r="G130" s="105">
        <f t="shared" si="4"/>
        <v>-10005000</v>
      </c>
    </row>
    <row r="131" spans="1:10">
      <c r="A131" s="105" t="s">
        <v>1323</v>
      </c>
      <c r="B131" s="38">
        <v>100000</v>
      </c>
      <c r="C131" s="73" t="s">
        <v>1324</v>
      </c>
      <c r="D131" s="105">
        <v>2</v>
      </c>
      <c r="E131" s="105">
        <f t="shared" si="6"/>
        <v>10</v>
      </c>
      <c r="F131" s="105">
        <f t="shared" si="5"/>
        <v>1</v>
      </c>
      <c r="G131" s="105">
        <f t="shared" si="4"/>
        <v>900000</v>
      </c>
    </row>
    <row r="132" spans="1:10">
      <c r="A132" s="105" t="s">
        <v>1326</v>
      </c>
      <c r="B132" s="38">
        <v>-200000</v>
      </c>
      <c r="C132" s="73" t="s">
        <v>1327</v>
      </c>
      <c r="D132" s="105">
        <v>1</v>
      </c>
      <c r="E132" s="105">
        <f t="shared" si="6"/>
        <v>8</v>
      </c>
      <c r="F132" s="105">
        <f t="shared" si="5"/>
        <v>0</v>
      </c>
      <c r="G132" s="105">
        <f t="shared" si="4"/>
        <v>-1600000</v>
      </c>
    </row>
    <row r="133" spans="1:10">
      <c r="A133" s="105" t="s">
        <v>1330</v>
      </c>
      <c r="B133" s="38">
        <v>-2200000</v>
      </c>
      <c r="C133" s="73" t="s">
        <v>1334</v>
      </c>
      <c r="D133" s="105">
        <v>3</v>
      </c>
      <c r="E133" s="105">
        <f t="shared" si="6"/>
        <v>7</v>
      </c>
      <c r="F133" s="105">
        <f t="shared" si="5"/>
        <v>0</v>
      </c>
      <c r="G133" s="105">
        <f t="shared" si="4"/>
        <v>-15400000</v>
      </c>
    </row>
    <row r="134" spans="1:10">
      <c r="A134" s="105" t="s">
        <v>1347</v>
      </c>
      <c r="B134" s="38">
        <v>-905500</v>
      </c>
      <c r="C134" s="73" t="s">
        <v>1348</v>
      </c>
      <c r="D134" s="105">
        <v>3</v>
      </c>
      <c r="E134" s="105">
        <f t="shared" si="6"/>
        <v>4</v>
      </c>
      <c r="F134" s="105">
        <f t="shared" si="5"/>
        <v>0</v>
      </c>
      <c r="G134" s="105">
        <f t="shared" si="4"/>
        <v>-3622000</v>
      </c>
    </row>
    <row r="135" spans="1:10">
      <c r="A135" s="105" t="s">
        <v>1380</v>
      </c>
      <c r="B135" s="38">
        <v>1500000</v>
      </c>
      <c r="C135" s="73" t="s">
        <v>1381</v>
      </c>
      <c r="D135" s="105">
        <v>1</v>
      </c>
      <c r="E135" s="105">
        <f t="shared" si="6"/>
        <v>1</v>
      </c>
      <c r="F135" s="105">
        <f t="shared" si="5"/>
        <v>1</v>
      </c>
      <c r="G135" s="105">
        <f t="shared" si="4"/>
        <v>0</v>
      </c>
    </row>
    <row r="136" spans="1:10">
      <c r="A136" s="105" t="s">
        <v>25</v>
      </c>
      <c r="B136" s="38"/>
      <c r="C136" s="73"/>
      <c r="D136" s="105"/>
      <c r="E136" s="105">
        <f t="shared" si="6"/>
        <v>0</v>
      </c>
      <c r="F136" s="105">
        <f t="shared" si="5"/>
        <v>0</v>
      </c>
      <c r="G136" s="105">
        <f t="shared" si="4"/>
        <v>0</v>
      </c>
    </row>
    <row r="137" spans="1:10">
      <c r="A137" s="105"/>
      <c r="B137" s="38"/>
      <c r="C137" s="73"/>
      <c r="D137" s="105"/>
      <c r="E137" s="105">
        <f t="shared" si="6"/>
        <v>0</v>
      </c>
      <c r="F137" s="105">
        <f t="shared" si="5"/>
        <v>0</v>
      </c>
      <c r="G137" s="105">
        <f t="shared" si="4"/>
        <v>0</v>
      </c>
    </row>
    <row r="138" spans="1:10">
      <c r="A138" s="105"/>
      <c r="B138" s="38"/>
      <c r="C138" s="73"/>
      <c r="D138" s="105"/>
      <c r="E138" s="105">
        <f t="shared" si="6"/>
        <v>0</v>
      </c>
      <c r="F138" s="105">
        <f t="shared" si="5"/>
        <v>0</v>
      </c>
      <c r="G138" s="105">
        <f t="shared" si="4"/>
        <v>0</v>
      </c>
    </row>
    <row r="139" spans="1:10">
      <c r="A139" s="105"/>
      <c r="B139" s="38"/>
      <c r="C139" s="73"/>
      <c r="D139" s="105"/>
      <c r="E139" s="105">
        <f t="shared" si="6"/>
        <v>0</v>
      </c>
      <c r="F139" s="105">
        <f t="shared" si="5"/>
        <v>0</v>
      </c>
      <c r="G139" s="105">
        <f t="shared" si="4"/>
        <v>0</v>
      </c>
    </row>
    <row r="140" spans="1:10">
      <c r="A140" s="105"/>
      <c r="B140" s="38"/>
      <c r="C140" s="73"/>
      <c r="D140" s="105"/>
      <c r="E140" s="105">
        <f t="shared" si="6"/>
        <v>0</v>
      </c>
      <c r="F140" s="105">
        <f t="shared" si="5"/>
        <v>0</v>
      </c>
      <c r="G140" s="105">
        <f t="shared" si="4"/>
        <v>0</v>
      </c>
      <c r="J140" t="s">
        <v>25</v>
      </c>
    </row>
    <row r="141" spans="1:10">
      <c r="A141" s="105"/>
      <c r="B141" s="38"/>
      <c r="C141" s="73"/>
      <c r="D141" s="105"/>
      <c r="E141" s="105">
        <f t="shared" si="6"/>
        <v>0</v>
      </c>
      <c r="F141" s="105">
        <f t="shared" si="5"/>
        <v>0</v>
      </c>
      <c r="G141" s="105">
        <f t="shared" si="4"/>
        <v>0</v>
      </c>
    </row>
    <row r="142" spans="1:10">
      <c r="A142" s="105" t="s">
        <v>25</v>
      </c>
      <c r="B142" s="38"/>
      <c r="C142" s="73"/>
      <c r="D142" s="105"/>
      <c r="E142" s="105">
        <f t="shared" si="6"/>
        <v>0</v>
      </c>
      <c r="F142" s="105">
        <f t="shared" si="5"/>
        <v>0</v>
      </c>
      <c r="G142" s="105">
        <f t="shared" si="4"/>
        <v>0</v>
      </c>
    </row>
    <row r="143" spans="1:10">
      <c r="A143" s="105"/>
      <c r="B143" s="38"/>
      <c r="C143" s="73"/>
      <c r="D143" s="105"/>
      <c r="E143" s="105">
        <f t="shared" si="6"/>
        <v>0</v>
      </c>
      <c r="F143" s="105">
        <f t="shared" si="5"/>
        <v>0</v>
      </c>
      <c r="G143" s="105">
        <f t="shared" si="4"/>
        <v>0</v>
      </c>
    </row>
    <row r="144" spans="1:10">
      <c r="A144" s="105"/>
      <c r="B144" s="38"/>
      <c r="C144" s="73"/>
      <c r="D144" s="105"/>
      <c r="E144" s="105">
        <f t="shared" si="6"/>
        <v>0</v>
      </c>
      <c r="F144" s="105">
        <f t="shared" si="5"/>
        <v>0</v>
      </c>
      <c r="G144" s="105">
        <f t="shared" si="4"/>
        <v>0</v>
      </c>
    </row>
    <row r="145" spans="1:7">
      <c r="A145" s="11"/>
      <c r="B145" s="38"/>
      <c r="C145" s="11"/>
      <c r="D145" s="11">
        <v>0</v>
      </c>
      <c r="E145" s="105">
        <f t="shared" si="6"/>
        <v>0</v>
      </c>
      <c r="F145" s="105">
        <f t="shared" si="5"/>
        <v>0</v>
      </c>
      <c r="G145" s="105">
        <f t="shared" si="4"/>
        <v>0</v>
      </c>
    </row>
    <row r="146" spans="1:7">
      <c r="A146" s="11"/>
      <c r="B146" s="11"/>
      <c r="C146" s="11"/>
      <c r="D146" s="11">
        <v>0</v>
      </c>
      <c r="E146" s="105">
        <f t="shared" si="6"/>
        <v>0</v>
      </c>
      <c r="F146" s="105">
        <f t="shared" si="5"/>
        <v>0</v>
      </c>
      <c r="G146" s="105">
        <f t="shared" si="4"/>
        <v>0</v>
      </c>
    </row>
    <row r="147" spans="1:7">
      <c r="A147" s="11"/>
      <c r="B147" s="11"/>
      <c r="C147" s="11"/>
      <c r="D147" s="11">
        <v>0</v>
      </c>
      <c r="E147" s="105">
        <f t="shared" si="6"/>
        <v>0</v>
      </c>
      <c r="F147" s="105">
        <f t="shared" si="5"/>
        <v>0</v>
      </c>
      <c r="G147" s="105">
        <f t="shared" si="4"/>
        <v>0</v>
      </c>
    </row>
    <row r="148" spans="1:7">
      <c r="A148" s="11"/>
      <c r="B148" s="29">
        <f>SUM(B2:B147)</f>
        <v>1521195</v>
      </c>
      <c r="C148" s="11"/>
      <c r="D148" s="11"/>
      <c r="E148" s="11"/>
      <c r="F148" s="11"/>
      <c r="G148" s="29">
        <f>SUM(G2:G147)</f>
        <v>21602705550</v>
      </c>
    </row>
    <row r="149" spans="1:7">
      <c r="A149" s="11"/>
      <c r="B149" s="11" t="s">
        <v>283</v>
      </c>
      <c r="C149" s="11"/>
      <c r="D149" s="11"/>
      <c r="E149" s="11"/>
      <c r="F149" s="11"/>
      <c r="G149" s="11" t="s">
        <v>284</v>
      </c>
    </row>
    <row r="150" spans="1:7">
      <c r="A150" s="11"/>
      <c r="B150" s="11"/>
      <c r="C150" s="11"/>
      <c r="D150" s="11"/>
      <c r="E150" s="11"/>
      <c r="F150" s="11"/>
      <c r="G150" s="11"/>
    </row>
    <row r="151" spans="1:7">
      <c r="A151" s="11"/>
      <c r="B151" s="11"/>
      <c r="C151" s="11"/>
      <c r="D151" s="11"/>
      <c r="E151" s="11"/>
      <c r="F151" s="11"/>
      <c r="G151" s="3">
        <f>G148/E2</f>
        <v>40991851.13851992</v>
      </c>
    </row>
    <row r="152" spans="1:7">
      <c r="A152" s="11"/>
      <c r="B152" s="11"/>
      <c r="C152" s="11"/>
      <c r="D152" s="11"/>
      <c r="E152" s="11"/>
      <c r="F152" s="11"/>
      <c r="G152" s="11" t="s">
        <v>286</v>
      </c>
    </row>
    <row r="155" spans="1:7" ht="30">
      <c r="B155" s="72" t="s">
        <v>857</v>
      </c>
    </row>
    <row r="156" spans="1:7">
      <c r="B156" s="7"/>
    </row>
    <row r="158" spans="1:7">
      <c r="B158" s="7"/>
    </row>
    <row r="159" spans="1:7">
      <c r="G159" t="s">
        <v>574</v>
      </c>
    </row>
    <row r="160" spans="1:7">
      <c r="G160"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A7" zoomScaleNormal="100" workbookViewId="0">
      <selection activeCell="L29" sqref="L29"/>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27.5703125"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6"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f>-L66*12</f>
        <v>-37600000.000008002</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f>L63*12</f>
        <v>10000000.000008</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126399999.999992</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193400000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1265</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f>L35</f>
        <v>84811861</v>
      </c>
      <c r="G16" s="101">
        <f t="shared" si="0"/>
        <v>12324049</v>
      </c>
      <c r="H16" s="11"/>
      <c r="K16" s="19" t="s">
        <v>299</v>
      </c>
      <c r="L16" s="43">
        <f>'مسکن ایلیا'!B228</f>
        <v>20334</v>
      </c>
      <c r="M16" s="2" t="s">
        <v>753</v>
      </c>
      <c r="N16" s="3">
        <f>'مسکن مریم یاران'!B148</f>
        <v>1521195</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c r="G17" s="29"/>
      <c r="H17" s="11"/>
      <c r="K17" s="2" t="s">
        <v>453</v>
      </c>
      <c r="L17" s="43">
        <f>'مسکن علی سید الشهدا'!B85</f>
        <v>26432</v>
      </c>
      <c r="M17" s="2" t="s">
        <v>657</v>
      </c>
      <c r="N17" s="3">
        <f>سارا!D177</f>
        <v>-7623483</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30000000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-'اردیبهشت 97'!D62</f>
        <v>-18828080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94000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18828080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1262</v>
      </c>
      <c r="L28" s="123">
        <v>16431475</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1263</v>
      </c>
      <c r="L29" s="123">
        <v>17700</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1322</v>
      </c>
      <c r="L30" s="123">
        <v>-2750000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t="s">
        <v>1345</v>
      </c>
      <c r="L31" s="123">
        <v>-3000000</v>
      </c>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t="s">
        <v>1346</v>
      </c>
      <c r="L32" s="123">
        <v>-3000000</v>
      </c>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1353</v>
      </c>
      <c r="L33" s="123">
        <v>-1000000</v>
      </c>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84811861</v>
      </c>
      <c r="M35" s="2"/>
      <c r="N35" s="3">
        <f>SUM(N16:N26)</f>
        <v>157075792</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16589941</v>
      </c>
      <c r="M36" s="2"/>
      <c r="N36" s="3">
        <f>N16+N17+N22</f>
        <v>-5952288</v>
      </c>
      <c r="O36" s="118" t="s">
        <v>1170</v>
      </c>
      <c r="P36" s="118"/>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141811861</v>
      </c>
      <c r="M37" s="3"/>
      <c r="N37" s="2"/>
      <c r="O37" s="118" t="s">
        <v>267</v>
      </c>
      <c r="P37" s="118" t="s">
        <v>1185</v>
      </c>
    </row>
    <row r="38" spans="1:22">
      <c r="A38" s="61">
        <v>98</v>
      </c>
      <c r="B38" s="11">
        <v>36</v>
      </c>
      <c r="C38" s="3">
        <f t="shared" si="5"/>
        <v>4588645.0169717697</v>
      </c>
      <c r="D38" s="3">
        <f t="shared" si="6"/>
        <v>3727488.3494030968</v>
      </c>
      <c r="E38" s="46">
        <f t="shared" si="4"/>
        <v>171221508.29573494</v>
      </c>
      <c r="F38" s="3"/>
      <c r="G38" s="11"/>
      <c r="H38" s="11"/>
      <c r="O38" s="14">
        <v>750000</v>
      </c>
      <c r="P38" s="118" t="s">
        <v>1186</v>
      </c>
    </row>
    <row r="39" spans="1:22">
      <c r="A39" s="62">
        <v>99</v>
      </c>
      <c r="B39" s="11">
        <v>37</v>
      </c>
      <c r="C39" s="44">
        <f t="shared" si="5"/>
        <v>4634531.4671414876</v>
      </c>
      <c r="D39" s="3">
        <f t="shared" si="6"/>
        <v>3764763.232897128</v>
      </c>
      <c r="E39" s="3">
        <f t="shared" si="4"/>
        <v>175515706.695894</v>
      </c>
      <c r="F39" s="3"/>
      <c r="G39" s="11"/>
      <c r="H39" s="11"/>
      <c r="M39" s="25"/>
      <c r="O39" s="14">
        <v>-6000000</v>
      </c>
      <c r="P39" s="118" t="s">
        <v>1187</v>
      </c>
    </row>
    <row r="40" spans="1:22">
      <c r="A40" s="62">
        <v>99</v>
      </c>
      <c r="B40" s="11">
        <v>38</v>
      </c>
      <c r="C40" s="44">
        <f t="shared" si="5"/>
        <v>4680876.7818129025</v>
      </c>
      <c r="D40" s="3">
        <f t="shared" si="6"/>
        <v>3802410.8652260993</v>
      </c>
      <c r="E40" s="3">
        <f t="shared" si="4"/>
        <v>179904486.74639872</v>
      </c>
      <c r="F40" s="3"/>
      <c r="G40" s="11"/>
      <c r="H40" s="11"/>
      <c r="M40" s="25"/>
      <c r="O40" s="14">
        <v>7600000</v>
      </c>
      <c r="P40" s="118" t="s">
        <v>1188</v>
      </c>
    </row>
    <row r="41" spans="1:22">
      <c r="A41" s="62">
        <v>99</v>
      </c>
      <c r="B41" s="11">
        <v>39</v>
      </c>
      <c r="C41" s="44">
        <f t="shared" si="5"/>
        <v>4727685.5496310312</v>
      </c>
      <c r="D41" s="3">
        <f t="shared" si="6"/>
        <v>3840434.9738783604</v>
      </c>
      <c r="E41" s="3">
        <f t="shared" si="4"/>
        <v>184389827.05707937</v>
      </c>
      <c r="F41" s="3"/>
      <c r="G41" s="11"/>
      <c r="H41" s="11"/>
      <c r="M41" s="26" t="s">
        <v>25</v>
      </c>
      <c r="O41" s="14">
        <v>0</v>
      </c>
      <c r="P41" s="56" t="s">
        <v>1189</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c r="O42" s="123">
        <f>L28</f>
        <v>16431475</v>
      </c>
      <c r="P42" s="118" t="s">
        <v>1273</v>
      </c>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4">
        <v>4000000</v>
      </c>
      <c r="P43" s="56" t="s">
        <v>1192</v>
      </c>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23">
        <v>15000000</v>
      </c>
      <c r="P44" s="56" t="s">
        <v>1190</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23">
        <v>15000000</v>
      </c>
      <c r="P45" s="56" t="s">
        <v>1191</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23">
        <v>3000000</v>
      </c>
      <c r="P46" s="56" t="s">
        <v>1197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23">
        <v>3000000</v>
      </c>
      <c r="P47" s="56" t="s">
        <v>1200</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v>2500000</v>
      </c>
      <c r="P48" s="56" t="s">
        <v>1181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v>5000000</v>
      </c>
      <c r="P49" s="56" t="s">
        <v>1198</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250000</v>
      </c>
      <c r="P50" s="56" t="s">
        <v>1193</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5000000</v>
      </c>
      <c r="P51" s="56" t="s">
        <v>1195</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20000000</v>
      </c>
      <c r="P52" s="56" t="s">
        <v>1196</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10000000</v>
      </c>
      <c r="P53" s="56" t="s">
        <v>1199</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23">
        <v>3000000</v>
      </c>
      <c r="P54" s="56" t="s">
        <v>1194</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c r="P55" s="56"/>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19">
        <f>SUM(O38:O54)</f>
        <v>104531475</v>
      </c>
      <c r="P56" s="56" t="s">
        <v>1201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f>120*800000</f>
        <v>96000000</v>
      </c>
      <c r="P57" s="56" t="s">
        <v>1202</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64800000</v>
      </c>
      <c r="P58" s="56" t="s">
        <v>1234</v>
      </c>
    </row>
    <row r="59" spans="1:17">
      <c r="A59" s="63">
        <v>1400</v>
      </c>
      <c r="B59" s="11">
        <v>57</v>
      </c>
      <c r="C59" s="50">
        <f t="shared" si="5"/>
        <v>5655009.1360314842</v>
      </c>
      <c r="D59" s="3">
        <f t="shared" si="6"/>
        <v>4593726.5995433833</v>
      </c>
      <c r="E59" s="3">
        <f t="shared" si="4"/>
        <v>284152985.25355631</v>
      </c>
      <c r="F59" s="3"/>
      <c r="G59" s="11"/>
      <c r="H59" s="11"/>
      <c r="K59" s="32" t="s">
        <v>320</v>
      </c>
      <c r="L59" s="1">
        <v>40000</v>
      </c>
    </row>
    <row r="60" spans="1:17">
      <c r="A60" s="63">
        <v>1400</v>
      </c>
      <c r="B60" s="11">
        <v>58</v>
      </c>
      <c r="C60" s="3">
        <f t="shared" si="5"/>
        <v>5711559.227391799</v>
      </c>
      <c r="D60" s="3">
        <f t="shared" si="6"/>
        <v>4639663.8655388169</v>
      </c>
      <c r="E60" s="3">
        <f t="shared" si="4"/>
        <v>290907940.32048041</v>
      </c>
      <c r="F60" s="3"/>
      <c r="G60" s="11"/>
      <c r="H60" s="11"/>
      <c r="K60" s="32" t="s">
        <v>322</v>
      </c>
      <c r="L60" s="1">
        <v>150000</v>
      </c>
    </row>
    <row r="61" spans="1:17">
      <c r="A61" s="63">
        <v>1400</v>
      </c>
      <c r="B61" s="11">
        <v>59</v>
      </c>
      <c r="C61" s="3">
        <f t="shared" si="5"/>
        <v>5768674.819665717</v>
      </c>
      <c r="D61" s="3">
        <f t="shared" si="6"/>
        <v>4686060.5041942047</v>
      </c>
      <c r="E61" s="3">
        <f t="shared" si="4"/>
        <v>297808713.44236153</v>
      </c>
      <c r="F61" s="3"/>
      <c r="G61" s="11"/>
      <c r="H61" s="11"/>
      <c r="K61" s="32" t="s">
        <v>324</v>
      </c>
      <c r="L61" s="1">
        <v>75000</v>
      </c>
    </row>
    <row r="62" spans="1:17">
      <c r="A62" s="63">
        <v>1400</v>
      </c>
      <c r="B62" s="11">
        <v>60</v>
      </c>
      <c r="C62" s="3">
        <f t="shared" si="5"/>
        <v>5826361.5678623738</v>
      </c>
      <c r="D62" s="3">
        <f t="shared" si="6"/>
        <v>4732921.1092361463</v>
      </c>
      <c r="E62" s="46">
        <f t="shared" si="4"/>
        <v>304858328.16983503</v>
      </c>
      <c r="F62" s="3"/>
      <c r="G62" s="11"/>
      <c r="H62" s="11"/>
      <c r="K62" s="32" t="s">
        <v>314</v>
      </c>
      <c r="L62" s="1">
        <v>140000</v>
      </c>
    </row>
    <row r="63" spans="1:17">
      <c r="E63" s="26"/>
      <c r="K63" s="2" t="s">
        <v>478</v>
      </c>
      <c r="L63" s="3">
        <v>833333.33333399997</v>
      </c>
    </row>
    <row r="64" spans="1:17">
      <c r="E64" s="26"/>
      <c r="K64" s="2"/>
      <c r="L64" s="3"/>
    </row>
    <row r="65" spans="1:28">
      <c r="K65" s="2"/>
      <c r="L65" s="3"/>
    </row>
    <row r="66" spans="1:28">
      <c r="K66" s="2" t="s">
        <v>6</v>
      </c>
      <c r="L66" s="3">
        <f>SUM(L43:L64)</f>
        <v>3133333.3333339998</v>
      </c>
      <c r="O66" t="s">
        <v>1244</v>
      </c>
    </row>
    <row r="67" spans="1:28">
      <c r="A67" t="s">
        <v>25</v>
      </c>
      <c r="K67" s="2" t="s">
        <v>328</v>
      </c>
      <c r="L67" s="3">
        <f>L66/30</f>
        <v>104444.44444446666</v>
      </c>
      <c r="O67" t="s">
        <v>1245</v>
      </c>
    </row>
    <row r="69" spans="1:28">
      <c r="Q69" s="121"/>
      <c r="R69" s="121"/>
      <c r="S69" s="121"/>
      <c r="T69" s="121"/>
      <c r="X69" t="s">
        <v>1247</v>
      </c>
      <c r="Y69" t="s">
        <v>1248</v>
      </c>
      <c r="Z69" t="s">
        <v>1249</v>
      </c>
      <c r="AA69" t="s">
        <v>282</v>
      </c>
      <c r="AB69" t="s">
        <v>8</v>
      </c>
    </row>
    <row r="70" spans="1:28">
      <c r="O70" s="121"/>
      <c r="P70" s="121"/>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1246</v>
      </c>
      <c r="W71" s="1">
        <v>15000000</v>
      </c>
      <c r="X71">
        <v>56</v>
      </c>
      <c r="Y71">
        <v>81</v>
      </c>
      <c r="Z71" s="102">
        <f>Y71-X71</f>
        <v>25</v>
      </c>
      <c r="AA71" s="1">
        <f t="shared" ref="AA71:AA73" si="7">W71*Z71</f>
        <v>375000000</v>
      </c>
      <c r="AB71" t="s">
        <v>1250</v>
      </c>
    </row>
    <row r="72" spans="1:28">
      <c r="O72" s="121"/>
      <c r="P72" s="135"/>
      <c r="Q72" s="121"/>
      <c r="R72" s="121"/>
      <c r="S72" s="121"/>
      <c r="T72" s="121"/>
      <c r="V72" t="s">
        <v>862</v>
      </c>
      <c r="W72" s="1">
        <v>20000000</v>
      </c>
      <c r="X72">
        <v>96</v>
      </c>
      <c r="Y72">
        <v>105</v>
      </c>
      <c r="Z72" s="102">
        <f>Y72-X72</f>
        <v>9</v>
      </c>
      <c r="AA72" s="1">
        <f t="shared" si="7"/>
        <v>180000000</v>
      </c>
    </row>
    <row r="73" spans="1:28">
      <c r="K73" s="48" t="s">
        <v>792</v>
      </c>
      <c r="L73" s="48" t="s">
        <v>476</v>
      </c>
      <c r="O73" s="121"/>
      <c r="P73" s="121"/>
      <c r="V73" t="s">
        <v>901</v>
      </c>
      <c r="W73" s="1">
        <v>15000000</v>
      </c>
      <c r="X73">
        <v>146</v>
      </c>
      <c r="Z73">
        <v>41</v>
      </c>
      <c r="AA73" s="1">
        <f t="shared" si="7"/>
        <v>615000000</v>
      </c>
      <c r="AB73" t="s">
        <v>1252</v>
      </c>
    </row>
    <row r="74" spans="1:28">
      <c r="K74" s="47">
        <v>1260000</v>
      </c>
      <c r="L74" s="48" t="s">
        <v>1054</v>
      </c>
      <c r="V74" t="s">
        <v>1251</v>
      </c>
      <c r="W74" s="1">
        <v>15000000</v>
      </c>
      <c r="X74">
        <v>238</v>
      </c>
      <c r="AA74" s="1"/>
    </row>
    <row r="75" spans="1:28">
      <c r="K75" s="47">
        <v>500000</v>
      </c>
      <c r="L75" s="48" t="s">
        <v>479</v>
      </c>
      <c r="W75" s="1"/>
      <c r="Y75" t="s">
        <v>25</v>
      </c>
      <c r="AA75" s="1">
        <f>SUM(AA70:AA74)</f>
        <v>1185000000</v>
      </c>
    </row>
    <row r="76" spans="1:28">
      <c r="K76" s="47">
        <v>180000</v>
      </c>
      <c r="L76" s="48" t="s">
        <v>558</v>
      </c>
      <c r="AA76" t="s">
        <v>1253</v>
      </c>
    </row>
    <row r="77" spans="1:28">
      <c r="K77" s="47">
        <v>300000</v>
      </c>
      <c r="L77" s="48" t="s">
        <v>788</v>
      </c>
    </row>
    <row r="78" spans="1:28">
      <c r="K78" s="47">
        <v>0</v>
      </c>
      <c r="L78" s="48" t="s">
        <v>789</v>
      </c>
      <c r="AA78" t="s">
        <v>1254</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2" priority="3" operator="greaterThan">
      <formula>0</formula>
    </cfRule>
  </conditionalFormatting>
  <conditionalFormatting sqref="G2:G62">
    <cfRule type="cellIs" dxfId="1" priority="2" operator="greaterThan">
      <formula>0</formula>
    </cfRule>
  </conditionalFormatting>
  <conditionalFormatting sqref="G1:G1048576">
    <cfRule type="cellIs" dxfId="0" priority="1"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8" sqref="D18"/>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440</v>
      </c>
      <c r="F2">
        <v>1</v>
      </c>
      <c r="G2">
        <f>B2*(E2-F2)</f>
        <v>21950000</v>
      </c>
    </row>
    <row r="3" spans="1:7">
      <c r="A3" t="s">
        <v>330</v>
      </c>
      <c r="B3" s="3">
        <v>15000000</v>
      </c>
      <c r="C3" t="s">
        <v>331</v>
      </c>
      <c r="D3">
        <v>2</v>
      </c>
      <c r="E3">
        <f t="shared" ref="E3:E19" si="0">E4+D3</f>
        <v>434</v>
      </c>
      <c r="F3">
        <v>1</v>
      </c>
      <c r="G3">
        <f t="shared" ref="G3:G21" si="1">B3*(E3-F3)</f>
        <v>6495000000</v>
      </c>
    </row>
    <row r="4" spans="1:7">
      <c r="A4" t="s">
        <v>343</v>
      </c>
      <c r="B4" s="3">
        <v>-3000000</v>
      </c>
      <c r="C4" t="s">
        <v>344</v>
      </c>
      <c r="D4">
        <v>1</v>
      </c>
      <c r="E4">
        <f t="shared" si="0"/>
        <v>432</v>
      </c>
      <c r="F4">
        <v>0</v>
      </c>
      <c r="G4">
        <f t="shared" si="1"/>
        <v>-1296000000</v>
      </c>
    </row>
    <row r="5" spans="1:7">
      <c r="A5" t="s">
        <v>409</v>
      </c>
      <c r="B5" s="3">
        <v>-3200900</v>
      </c>
      <c r="C5" t="s">
        <v>411</v>
      </c>
      <c r="D5">
        <v>2</v>
      </c>
      <c r="E5">
        <f t="shared" si="0"/>
        <v>431</v>
      </c>
      <c r="F5">
        <v>0</v>
      </c>
      <c r="G5">
        <f t="shared" si="1"/>
        <v>-1379587900</v>
      </c>
    </row>
    <row r="6" spans="1:7">
      <c r="A6" t="s">
        <v>421</v>
      </c>
      <c r="B6" s="3">
        <v>-3000900</v>
      </c>
      <c r="C6" t="s">
        <v>422</v>
      </c>
      <c r="D6">
        <v>2</v>
      </c>
      <c r="E6">
        <f t="shared" si="0"/>
        <v>429</v>
      </c>
      <c r="F6">
        <v>0</v>
      </c>
      <c r="G6">
        <f t="shared" si="1"/>
        <v>-1287386100</v>
      </c>
    </row>
    <row r="7" spans="1:7">
      <c r="A7" t="s">
        <v>434</v>
      </c>
      <c r="B7" s="3">
        <v>-5805900</v>
      </c>
      <c r="C7" t="s">
        <v>435</v>
      </c>
      <c r="D7">
        <v>22</v>
      </c>
      <c r="E7">
        <f t="shared" si="0"/>
        <v>427</v>
      </c>
      <c r="F7">
        <v>0</v>
      </c>
      <c r="G7">
        <f t="shared" si="1"/>
        <v>-2479119300</v>
      </c>
    </row>
    <row r="8" spans="1:7">
      <c r="A8" t="s">
        <v>471</v>
      </c>
      <c r="B8" s="3">
        <v>54417</v>
      </c>
      <c r="C8" s="9" t="s">
        <v>475</v>
      </c>
      <c r="D8" s="9">
        <v>272</v>
      </c>
      <c r="E8">
        <f t="shared" si="0"/>
        <v>405</v>
      </c>
      <c r="F8">
        <v>0</v>
      </c>
      <c r="G8">
        <f t="shared" si="1"/>
        <v>22038885</v>
      </c>
    </row>
    <row r="9" spans="1:7">
      <c r="A9" t="s">
        <v>807</v>
      </c>
      <c r="B9" s="3">
        <v>-80000</v>
      </c>
      <c r="C9" t="s">
        <v>814</v>
      </c>
      <c r="D9">
        <v>65</v>
      </c>
      <c r="E9">
        <f t="shared" si="0"/>
        <v>133</v>
      </c>
      <c r="F9">
        <v>1</v>
      </c>
      <c r="G9">
        <f>B9*(E9-F9)</f>
        <v>-10560000</v>
      </c>
    </row>
    <row r="10" spans="1:7">
      <c r="A10" t="s">
        <v>893</v>
      </c>
      <c r="B10" s="3">
        <v>850000</v>
      </c>
      <c r="C10" t="s">
        <v>899</v>
      </c>
      <c r="D10">
        <v>14</v>
      </c>
      <c r="E10">
        <f t="shared" si="0"/>
        <v>68</v>
      </c>
      <c r="F10">
        <v>1</v>
      </c>
      <c r="G10">
        <f t="shared" si="1"/>
        <v>56950000</v>
      </c>
    </row>
    <row r="11" spans="1:7">
      <c r="A11" t="s">
        <v>915</v>
      </c>
      <c r="B11" s="3">
        <v>-700000</v>
      </c>
      <c r="C11" t="s">
        <v>925</v>
      </c>
      <c r="D11">
        <v>6</v>
      </c>
      <c r="E11">
        <f t="shared" si="0"/>
        <v>54</v>
      </c>
      <c r="F11">
        <v>1</v>
      </c>
      <c r="G11">
        <f t="shared" si="1"/>
        <v>-37100000</v>
      </c>
    </row>
    <row r="12" spans="1:7">
      <c r="A12" t="s">
        <v>923</v>
      </c>
      <c r="B12" s="3">
        <v>1000000</v>
      </c>
      <c r="C12" t="s">
        <v>926</v>
      </c>
      <c r="D12">
        <v>8</v>
      </c>
      <c r="E12">
        <f t="shared" si="0"/>
        <v>48</v>
      </c>
      <c r="F12">
        <v>1</v>
      </c>
      <c r="G12">
        <f t="shared" si="1"/>
        <v>47000000</v>
      </c>
    </row>
    <row r="13" spans="1:7">
      <c r="A13" t="s">
        <v>1049</v>
      </c>
      <c r="B13" s="3">
        <v>4857</v>
      </c>
      <c r="C13" t="s">
        <v>475</v>
      </c>
      <c r="D13">
        <v>1</v>
      </c>
      <c r="E13">
        <f t="shared" si="0"/>
        <v>40</v>
      </c>
      <c r="F13">
        <v>1</v>
      </c>
      <c r="G13">
        <f t="shared" si="1"/>
        <v>189423</v>
      </c>
    </row>
    <row r="14" spans="1:7">
      <c r="A14" t="s">
        <v>1055</v>
      </c>
      <c r="B14" s="3">
        <v>-191000</v>
      </c>
      <c r="C14" t="s">
        <v>925</v>
      </c>
      <c r="D14">
        <v>15</v>
      </c>
      <c r="E14">
        <f t="shared" si="0"/>
        <v>39</v>
      </c>
      <c r="F14">
        <v>1</v>
      </c>
      <c r="G14">
        <f t="shared" si="1"/>
        <v>-7258000</v>
      </c>
    </row>
    <row r="15" spans="1:7">
      <c r="A15" t="s">
        <v>1109</v>
      </c>
      <c r="B15" s="3">
        <v>-200000</v>
      </c>
      <c r="C15" t="s">
        <v>814</v>
      </c>
      <c r="D15">
        <v>16</v>
      </c>
      <c r="E15">
        <f t="shared" si="0"/>
        <v>24</v>
      </c>
      <c r="F15">
        <v>1</v>
      </c>
      <c r="G15">
        <f t="shared" si="1"/>
        <v>-4600000</v>
      </c>
    </row>
    <row r="16" spans="1:7">
      <c r="A16" t="s">
        <v>1275</v>
      </c>
      <c r="B16" s="3">
        <v>-694356</v>
      </c>
      <c r="C16" t="s">
        <v>1276</v>
      </c>
      <c r="D16">
        <v>7</v>
      </c>
      <c r="E16">
        <f t="shared" si="0"/>
        <v>8</v>
      </c>
      <c r="F16">
        <v>1</v>
      </c>
      <c r="G16">
        <f t="shared" si="1"/>
        <v>-4860492</v>
      </c>
    </row>
    <row r="17" spans="1:7">
      <c r="A17" t="s">
        <v>1291</v>
      </c>
      <c r="B17" s="3">
        <v>50000</v>
      </c>
      <c r="C17" t="s">
        <v>1305</v>
      </c>
      <c r="D17">
        <v>1</v>
      </c>
      <c r="E17">
        <f t="shared" si="0"/>
        <v>1</v>
      </c>
      <c r="F17">
        <v>1</v>
      </c>
      <c r="G17">
        <f t="shared" si="1"/>
        <v>0</v>
      </c>
    </row>
    <row r="18" spans="1:7">
      <c r="B18" s="3"/>
      <c r="D18">
        <v>0</v>
      </c>
      <c r="E18">
        <f t="shared" si="0"/>
        <v>0</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136218</v>
      </c>
      <c r="G27" s="7">
        <f>SUM(G2:G21)</f>
        <v>136656516</v>
      </c>
    </row>
    <row r="28" spans="1:7">
      <c r="B28" t="s">
        <v>283</v>
      </c>
      <c r="G28" t="s">
        <v>284</v>
      </c>
    </row>
    <row r="30" spans="1:7">
      <c r="G30" s="3">
        <f>G27/E2</f>
        <v>310582.99090909091</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اردیبهشت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2018-05-13T19:43:57Z</dcterms:modified>
</cp:coreProperties>
</file>