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</sheets>
  <calcPr calcId="145621"/>
</workbook>
</file>

<file path=xl/calcChain.xml><?xml version="1.0" encoding="utf-8"?>
<calcChain xmlns="http://schemas.openxmlformats.org/spreadsheetml/2006/main">
  <c r="N21" i="18" l="1"/>
  <c r="L25" i="18"/>
  <c r="N11" i="18"/>
  <c r="V14" i="18"/>
  <c r="O11" i="18"/>
  <c r="N10" i="18"/>
  <c r="C16" i="18"/>
  <c r="D185" i="15" l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E186" i="15"/>
  <c r="F186" i="15" s="1"/>
  <c r="F201" i="15" l="1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6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6" i="18" l="1"/>
  <c r="E33" i="13"/>
  <c r="G34" i="13"/>
  <c r="I97" i="20"/>
  <c r="K97" i="20"/>
  <c r="J97" i="20"/>
  <c r="F108" i="15"/>
  <c r="C20" i="18"/>
  <c r="E19" i="14"/>
  <c r="G20" i="14"/>
  <c r="G21" i="14"/>
  <c r="F14" i="18" l="1"/>
  <c r="L2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<sst xmlns="http://schemas.openxmlformats.org/spreadsheetml/2006/main" count="2301" uniqueCount="961">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</sst>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4" sqref="E34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6786922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7" sqref="F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6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468</v>
      </c>
      <c r="F2" s="11">
        <f>IF(B2&gt;0,1,0)</f>
        <v>1</v>
      </c>
      <c r="G2" s="11">
        <f>B2*(E2-F2)</f>
        <v>23350000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464</v>
      </c>
      <c r="F3" s="11">
        <f t="shared" ref="F3:F38" si="1">IF(B3&gt;0,1,0)</f>
        <v>1</v>
      </c>
      <c r="G3" s="11">
        <f t="shared" ref="G3:G23" si="2">B3*(E3-F3)</f>
        <v>1389000000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463</v>
      </c>
      <c r="F4" s="11">
        <f t="shared" si="1"/>
        <v>1</v>
      </c>
      <c r="G4" s="11">
        <f t="shared" si="2"/>
        <v>1386000000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463</v>
      </c>
      <c r="F5" s="11">
        <f t="shared" si="1"/>
        <v>1</v>
      </c>
      <c r="G5" s="11">
        <f t="shared" si="2"/>
        <v>6930000000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462</v>
      </c>
      <c r="F6" s="11">
        <f t="shared" si="1"/>
        <v>1</v>
      </c>
      <c r="G6" s="11">
        <f t="shared" si="2"/>
        <v>1383000000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461</v>
      </c>
      <c r="F7" s="11">
        <f t="shared" si="1"/>
        <v>0</v>
      </c>
      <c r="G7" s="11">
        <f t="shared" si="2"/>
        <v>-1383000000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461</v>
      </c>
      <c r="F8" s="11">
        <f t="shared" si="1"/>
        <v>0</v>
      </c>
      <c r="G8" s="11">
        <f t="shared" si="2"/>
        <v>-92200000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461</v>
      </c>
      <c r="F9" s="11">
        <f t="shared" si="1"/>
        <v>1</v>
      </c>
      <c r="G9" s="11">
        <f>B9*(E9-F9)</f>
        <v>1380000000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460</v>
      </c>
      <c r="F10" s="11">
        <f t="shared" si="1"/>
        <v>1</v>
      </c>
      <c r="G10" s="11">
        <f t="shared" si="2"/>
        <v>1377000000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460</v>
      </c>
      <c r="F11" s="11">
        <f t="shared" si="1"/>
        <v>1</v>
      </c>
      <c r="G11" s="11">
        <f t="shared" si="2"/>
        <v>11475000000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457</v>
      </c>
      <c r="F12" s="11">
        <f t="shared" si="1"/>
        <v>1</v>
      </c>
      <c r="G12" s="11">
        <f t="shared" si="2"/>
        <v>455238480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457</v>
      </c>
      <c r="F13" s="11">
        <f t="shared" si="1"/>
        <v>1</v>
      </c>
      <c r="G13" s="11">
        <f t="shared" si="2"/>
        <v>1368000000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457</v>
      </c>
      <c r="F14" s="11">
        <f t="shared" si="1"/>
        <v>1</v>
      </c>
      <c r="G14" s="11">
        <f t="shared" si="2"/>
        <v>543139776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445</v>
      </c>
      <c r="F15" s="11">
        <f t="shared" si="1"/>
        <v>1</v>
      </c>
      <c r="G15" s="11">
        <f t="shared" si="2"/>
        <v>888000000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433</v>
      </c>
      <c r="F16" s="11">
        <f t="shared" si="1"/>
        <v>1</v>
      </c>
      <c r="G16" s="11">
        <f t="shared" si="2"/>
        <v>1296000000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432</v>
      </c>
      <c r="F17" s="11">
        <f t="shared" si="1"/>
        <v>1</v>
      </c>
      <c r="G17" s="11">
        <f t="shared" si="2"/>
        <v>1293000000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431</v>
      </c>
      <c r="F18" s="11">
        <f t="shared" si="1"/>
        <v>1</v>
      </c>
      <c r="G18" s="11">
        <f t="shared" si="2"/>
        <v>817000000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416</v>
      </c>
      <c r="F19" s="11">
        <f t="shared" si="1"/>
        <v>1</v>
      </c>
      <c r="G19" s="11">
        <f t="shared" si="2"/>
        <v>333872895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415</v>
      </c>
      <c r="F20" s="11">
        <f t="shared" si="1"/>
        <v>1</v>
      </c>
      <c r="G20" s="11">
        <f t="shared" si="2"/>
        <v>1242000000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409</v>
      </c>
      <c r="F21" s="11">
        <f t="shared" si="1"/>
        <v>1</v>
      </c>
      <c r="G21" s="11">
        <f t="shared" si="2"/>
        <v>204000000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395</v>
      </c>
      <c r="F22" s="11">
        <f t="shared" si="1"/>
        <v>0</v>
      </c>
      <c r="G22" s="11">
        <f t="shared" si="2"/>
        <v>-1185000000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387</v>
      </c>
      <c r="F23" s="11">
        <f t="shared" si="1"/>
        <v>1</v>
      </c>
      <c r="G23" s="11">
        <f t="shared" si="2"/>
        <v>1158000000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387</v>
      </c>
      <c r="F24" s="11">
        <f t="shared" si="1"/>
        <v>1</v>
      </c>
      <c r="G24" s="11">
        <f>B24*(E24-F24)</f>
        <v>243505398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385</v>
      </c>
      <c r="F25" s="11">
        <f t="shared" si="1"/>
        <v>0</v>
      </c>
      <c r="G25" s="11">
        <f t="shared" ref="G25:G30" si="3">B25*(E25-F25)</f>
        <v>-1232346500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383</v>
      </c>
      <c r="F26" s="11">
        <f t="shared" si="1"/>
        <v>0</v>
      </c>
      <c r="G26" s="11">
        <f t="shared" si="3"/>
        <v>-1149344700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381</v>
      </c>
      <c r="F27" s="11">
        <f t="shared" si="1"/>
        <v>1</v>
      </c>
      <c r="G27" s="11">
        <f t="shared" si="3"/>
        <v>380000000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381</v>
      </c>
      <c r="F28" s="11">
        <f t="shared" si="1"/>
        <v>1</v>
      </c>
      <c r="G28" s="11">
        <f t="shared" si="3"/>
        <v>2280000000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381</v>
      </c>
      <c r="F29" s="11">
        <f t="shared" si="1"/>
        <v>1</v>
      </c>
      <c r="G29" s="11">
        <f t="shared" si="3"/>
        <v>2204000000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381</v>
      </c>
      <c r="F30" s="11">
        <f t="shared" si="1"/>
        <v>0</v>
      </c>
      <c r="G30" s="11">
        <f t="shared" si="3"/>
        <v>-1905000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380</v>
      </c>
      <c r="F31" s="11">
        <f t="shared" si="1"/>
        <v>0</v>
      </c>
      <c r="G31" s="11">
        <f>B31*(E31-F31)</f>
        <v>-9880000000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378</v>
      </c>
      <c r="F32" s="11">
        <f t="shared" si="1"/>
        <v>0</v>
      </c>
      <c r="G32" s="11">
        <f>B32*(E32-F32)</f>
        <v>-9903600000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359</v>
      </c>
      <c r="F33" s="11">
        <f t="shared" si="1"/>
        <v>1</v>
      </c>
      <c r="G33" s="11">
        <f>B33*(E33-F33)</f>
        <v>117067790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341</v>
      </c>
      <c r="F34" s="11">
        <f t="shared" si="1"/>
        <v>1</v>
      </c>
      <c r="G34" s="11">
        <f t="shared" ref="G34:G125" si="4">B34*(E34-F34)</f>
        <v>9656000000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341</v>
      </c>
      <c r="F35" s="11">
        <f t="shared" si="1"/>
        <v>1</v>
      </c>
      <c r="G35" s="12">
        <f t="shared" si="4"/>
        <v>3740000000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326</v>
      </c>
      <c r="F36" s="11">
        <f t="shared" si="1"/>
        <v>1</v>
      </c>
      <c r="G36" s="11">
        <f t="shared" si="4"/>
        <v>136077825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326</v>
      </c>
      <c r="F37" s="11">
        <f t="shared" si="1"/>
        <v>0</v>
      </c>
      <c r="G37" s="11">
        <f t="shared" si="4"/>
        <v>-293400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325</v>
      </c>
      <c r="F38" s="11">
        <f t="shared" si="1"/>
        <v>1</v>
      </c>
      <c r="G38" s="12">
        <f t="shared" si="4"/>
        <v>648000000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325</v>
      </c>
      <c r="F39" s="11">
        <f>IF(B39&gt;0,1,0)</f>
        <v>1</v>
      </c>
      <c r="G39" s="11">
        <f t="shared" si="4"/>
        <v>648000000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311</v>
      </c>
      <c r="F40" s="11">
        <f>IF(B40&gt;0,1,0)</f>
        <v>0</v>
      </c>
      <c r="G40" s="11">
        <f t="shared" si="4"/>
        <v>-62200000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311</v>
      </c>
      <c r="F41" s="11">
        <f>IF(B41&gt;0,1,0)</f>
        <v>0</v>
      </c>
      <c r="G41" s="11">
        <f t="shared" si="4"/>
        <v>-192820000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311</v>
      </c>
      <c r="F42" s="11">
        <f t="shared" ref="F42:F125" si="5">IF(B42&gt;0,1,0)</f>
        <v>0</v>
      </c>
      <c r="G42" s="11">
        <f t="shared" si="4"/>
        <v>-37320000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309</v>
      </c>
      <c r="F43" s="11">
        <f t="shared" si="5"/>
        <v>1</v>
      </c>
      <c r="G43" s="11">
        <f t="shared" si="4"/>
        <v>200200000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309</v>
      </c>
      <c r="F44" s="11">
        <f t="shared" si="5"/>
        <v>0</v>
      </c>
      <c r="G44" s="11">
        <f t="shared" si="4"/>
        <v>-1545000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309</v>
      </c>
      <c r="F45" s="11">
        <f t="shared" si="5"/>
        <v>1</v>
      </c>
      <c r="G45" s="11">
        <f t="shared" si="4"/>
        <v>8932000000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305</v>
      </c>
      <c r="F46" s="11">
        <f t="shared" si="5"/>
        <v>0</v>
      </c>
      <c r="G46" s="11">
        <f t="shared" si="4"/>
        <v>-61000000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302</v>
      </c>
      <c r="F47" s="11">
        <f t="shared" si="5"/>
        <v>0</v>
      </c>
      <c r="G47" s="11">
        <f t="shared" si="4"/>
        <v>-60400000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301</v>
      </c>
      <c r="F48" s="11">
        <f t="shared" si="5"/>
        <v>0</v>
      </c>
      <c r="G48" s="11">
        <f t="shared" si="4"/>
        <v>-60200000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296</v>
      </c>
      <c r="F49" s="11">
        <f t="shared" si="5"/>
        <v>1</v>
      </c>
      <c r="G49" s="11">
        <f t="shared" si="4"/>
        <v>885000000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296</v>
      </c>
      <c r="F50" s="11">
        <f t="shared" si="5"/>
        <v>1</v>
      </c>
      <c r="G50" s="12">
        <f t="shared" si="4"/>
        <v>885000000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295</v>
      </c>
      <c r="F51" s="11">
        <f t="shared" si="5"/>
        <v>1</v>
      </c>
      <c r="G51" s="11">
        <f t="shared" si="4"/>
        <v>225144318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295</v>
      </c>
      <c r="F52" s="11">
        <f t="shared" si="5"/>
        <v>0</v>
      </c>
      <c r="G52" s="11">
        <f t="shared" si="4"/>
        <v>-59000000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288</v>
      </c>
      <c r="F53" s="11">
        <f t="shared" si="5"/>
        <v>0</v>
      </c>
      <c r="G53" s="11">
        <f t="shared" si="4"/>
        <v>-115344000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279</v>
      </c>
      <c r="F54" s="11">
        <f t="shared" si="5"/>
        <v>0</v>
      </c>
      <c r="G54" s="11">
        <f t="shared" si="4"/>
        <v>-279110484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273</v>
      </c>
      <c r="F55" s="11">
        <f t="shared" si="5"/>
        <v>0</v>
      </c>
      <c r="G55" s="11">
        <f t="shared" si="4"/>
        <v>-10920000000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264</v>
      </c>
      <c r="F56" s="11">
        <f t="shared" si="5"/>
        <v>1</v>
      </c>
      <c r="G56" s="11">
        <f t="shared" si="4"/>
        <v>227666476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237</v>
      </c>
      <c r="F57" s="11">
        <f t="shared" si="5"/>
        <v>0</v>
      </c>
      <c r="G57" s="11">
        <f t="shared" si="4"/>
        <v>-11897400000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236</v>
      </c>
      <c r="F58" s="11">
        <f t="shared" si="5"/>
        <v>0</v>
      </c>
      <c r="G58" s="11">
        <f t="shared" si="4"/>
        <v>-2879318000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233</v>
      </c>
      <c r="F59" s="11">
        <f t="shared" si="5"/>
        <v>1</v>
      </c>
      <c r="G59" s="11">
        <f t="shared" si="4"/>
        <v>124098192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232</v>
      </c>
      <c r="F60" s="11">
        <f t="shared" si="5"/>
        <v>0</v>
      </c>
      <c r="G60" s="11">
        <f t="shared" si="4"/>
        <v>-78416000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230</v>
      </c>
      <c r="F61" s="11">
        <f t="shared" si="5"/>
        <v>0</v>
      </c>
      <c r="G61" s="11">
        <f t="shared" si="4"/>
        <v>-34500000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226</v>
      </c>
      <c r="F62" s="11">
        <f t="shared" si="5"/>
        <v>0</v>
      </c>
      <c r="G62" s="11">
        <f t="shared" si="4"/>
        <v>-22600000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222</v>
      </c>
      <c r="F63" s="11">
        <f t="shared" si="5"/>
        <v>0</v>
      </c>
      <c r="G63" s="11">
        <f t="shared" si="4"/>
        <v>-44400000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222</v>
      </c>
      <c r="F64" s="11">
        <f t="shared" si="5"/>
        <v>0</v>
      </c>
      <c r="G64" s="11">
        <f t="shared" si="4"/>
        <v>-19314000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218</v>
      </c>
      <c r="F65" s="11">
        <f t="shared" si="5"/>
        <v>0</v>
      </c>
      <c r="G65" s="11">
        <f t="shared" si="4"/>
        <v>-5988460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217</v>
      </c>
      <c r="F66" s="11">
        <f t="shared" si="5"/>
        <v>0</v>
      </c>
      <c r="G66" s="11">
        <f t="shared" si="4"/>
        <v>-72478000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212</v>
      </c>
      <c r="F67" s="11">
        <f t="shared" si="5"/>
        <v>0</v>
      </c>
      <c r="G67" s="11">
        <f t="shared" si="4"/>
        <v>-4240000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211</v>
      </c>
      <c r="F68" s="11">
        <f t="shared" si="5"/>
        <v>0</v>
      </c>
      <c r="G68" s="11">
        <f t="shared" si="4"/>
        <v>-63405500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211</v>
      </c>
      <c r="F69" s="11">
        <f t="shared" si="5"/>
        <v>0</v>
      </c>
      <c r="G69" s="11">
        <f t="shared" si="4"/>
        <v>-21100000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206</v>
      </c>
      <c r="F70" s="11">
        <f t="shared" si="5"/>
        <v>0</v>
      </c>
      <c r="G70" s="11">
        <f t="shared" si="4"/>
        <v>-41200000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202</v>
      </c>
      <c r="F71" s="11">
        <f t="shared" si="5"/>
        <v>1</v>
      </c>
      <c r="G71" s="11">
        <f t="shared" si="4"/>
        <v>3093189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202</v>
      </c>
      <c r="F72" s="11">
        <f t="shared" si="5"/>
        <v>1</v>
      </c>
      <c r="G72" s="11">
        <f t="shared" si="4"/>
        <v>804000000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202</v>
      </c>
      <c r="F73" s="11">
        <f t="shared" si="5"/>
        <v>1</v>
      </c>
      <c r="G73" s="11">
        <f t="shared" si="4"/>
        <v>522600000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202</v>
      </c>
      <c r="F74" s="11">
        <f t="shared" si="5"/>
        <v>1</v>
      </c>
      <c r="G74" s="11">
        <f t="shared" si="4"/>
        <v>603000000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199</v>
      </c>
      <c r="F75" s="11">
        <f t="shared" si="5"/>
        <v>0</v>
      </c>
      <c r="G75" s="11">
        <f t="shared" si="4"/>
        <v>-39800000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196</v>
      </c>
      <c r="F76" s="11">
        <f t="shared" si="5"/>
        <v>0</v>
      </c>
      <c r="G76" s="11">
        <f t="shared" si="4"/>
        <v>-392137200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196</v>
      </c>
      <c r="F77" s="11">
        <f t="shared" si="5"/>
        <v>0</v>
      </c>
      <c r="G77" s="11">
        <f t="shared" si="4"/>
        <v>-39200000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192</v>
      </c>
      <c r="F78" s="11">
        <f t="shared" si="5"/>
        <v>1</v>
      </c>
      <c r="G78" s="11">
        <f t="shared" si="4"/>
        <v>382000000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184</v>
      </c>
      <c r="F79" s="11">
        <f t="shared" si="5"/>
        <v>0</v>
      </c>
      <c r="G79" s="11">
        <f t="shared" si="4"/>
        <v>-184092000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184</v>
      </c>
      <c r="F80" s="11">
        <f t="shared" si="5"/>
        <v>0</v>
      </c>
      <c r="G80" s="11">
        <f t="shared" si="4"/>
        <v>-26118800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181</v>
      </c>
      <c r="F81" s="11">
        <f t="shared" si="5"/>
        <v>0</v>
      </c>
      <c r="G81" s="11">
        <f t="shared" si="4"/>
        <v>-162990500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171</v>
      </c>
      <c r="F82" s="11">
        <f t="shared" si="5"/>
        <v>1</v>
      </c>
      <c r="G82" s="11">
        <f t="shared" si="4"/>
        <v>13812670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149</v>
      </c>
      <c r="F83" s="11">
        <f t="shared" si="5"/>
        <v>1</v>
      </c>
      <c r="G83" s="11">
        <f t="shared" si="4"/>
        <v>7400000000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148</v>
      </c>
      <c r="F84" s="11">
        <f t="shared" si="5"/>
        <v>1</v>
      </c>
      <c r="G84" s="11">
        <f t="shared" si="4"/>
        <v>4410000000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148</v>
      </c>
      <c r="F85" s="11">
        <f t="shared" si="5"/>
        <v>0</v>
      </c>
      <c r="G85" s="11">
        <f t="shared" si="4"/>
        <v>-10730000000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147</v>
      </c>
      <c r="F86" s="11">
        <f t="shared" si="5"/>
        <v>0</v>
      </c>
      <c r="G86" s="11">
        <f t="shared" si="4"/>
        <v>-41307000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142</v>
      </c>
      <c r="F87" s="11">
        <f t="shared" si="5"/>
        <v>1</v>
      </c>
      <c r="G87" s="11">
        <f t="shared" si="4"/>
        <v>352500000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141</v>
      </c>
      <c r="F88" s="11">
        <f t="shared" si="5"/>
        <v>1</v>
      </c>
      <c r="G88" s="11">
        <f t="shared" si="4"/>
        <v>10967600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136</v>
      </c>
      <c r="F89" s="11">
        <f t="shared" si="5"/>
        <v>1</v>
      </c>
      <c r="G89" s="11">
        <f t="shared" si="4"/>
        <v>2025000000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111</v>
      </c>
      <c r="F90" s="11">
        <f t="shared" si="5"/>
        <v>1</v>
      </c>
      <c r="G90" s="11">
        <f t="shared" si="4"/>
        <v>26933060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82</v>
      </c>
      <c r="F91" s="11">
        <f t="shared" si="5"/>
        <v>1</v>
      </c>
      <c r="G91" s="11">
        <f t="shared" si="4"/>
        <v>22044555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52</v>
      </c>
      <c r="F92" s="11">
        <f t="shared" si="5"/>
        <v>1</v>
      </c>
      <c r="G92" s="11">
        <f t="shared" si="4"/>
        <v>153000000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52</v>
      </c>
      <c r="F93" s="11">
        <f t="shared" si="5"/>
        <v>1</v>
      </c>
      <c r="G93" s="11">
        <f t="shared" si="4"/>
        <v>13993635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51</v>
      </c>
      <c r="F94" s="11">
        <f t="shared" si="5"/>
        <v>1</v>
      </c>
      <c r="G94" s="11">
        <f t="shared" si="4"/>
        <v>275000000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50</v>
      </c>
      <c r="F95" s="11">
        <f t="shared" si="5"/>
        <v>1</v>
      </c>
      <c r="G95" s="11">
        <f t="shared" si="4"/>
        <v>147000000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49</v>
      </c>
      <c r="F96" s="11">
        <f t="shared" si="5"/>
        <v>1</v>
      </c>
      <c r="G96" s="11">
        <f t="shared" si="4"/>
        <v>144000000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48</v>
      </c>
      <c r="F97" s="11">
        <f t="shared" si="5"/>
        <v>1</v>
      </c>
      <c r="G97" s="11">
        <f t="shared" si="4"/>
        <v>141000000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47</v>
      </c>
      <c r="F98" s="11">
        <f t="shared" si="5"/>
        <v>1</v>
      </c>
      <c r="G98" s="11">
        <f t="shared" si="4"/>
        <v>138000000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46</v>
      </c>
      <c r="F99" s="11">
        <f t="shared" si="5"/>
        <v>1</v>
      </c>
      <c r="G99" s="11">
        <f t="shared" si="4"/>
        <v>135000000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44</v>
      </c>
      <c r="F100" s="11">
        <f t="shared" si="5"/>
        <v>1</v>
      </c>
      <c r="G100" s="11">
        <f t="shared" si="4"/>
        <v>42978500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43</v>
      </c>
      <c r="F101" s="11">
        <f t="shared" si="5"/>
        <v>0</v>
      </c>
      <c r="G101" s="11">
        <f t="shared" si="4"/>
        <v>-85428100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15</v>
      </c>
      <c r="E102" s="11">
        <f t="shared" si="6"/>
        <v>22</v>
      </c>
      <c r="F102" s="11">
        <f t="shared" si="5"/>
        <v>1</v>
      </c>
      <c r="G102" s="11">
        <f t="shared" si="4"/>
        <v>63000000</v>
      </c>
    </row>
    <row r="103" spans="1:7" x14ac:dyDescent="0.25">
      <c r="A103" s="11" t="s">
        <v>933</v>
      </c>
      <c r="B103" s="38">
        <v>-10000</v>
      </c>
      <c r="C103" s="74" t="s">
        <v>939</v>
      </c>
      <c r="D103" s="11">
        <v>6</v>
      </c>
      <c r="E103" s="11">
        <f t="shared" si="6"/>
        <v>7</v>
      </c>
      <c r="F103" s="11">
        <f t="shared" si="5"/>
        <v>0</v>
      </c>
      <c r="G103" s="11">
        <f t="shared" si="4"/>
        <v>-70000</v>
      </c>
    </row>
    <row r="104" spans="1:7" x14ac:dyDescent="0.25">
      <c r="A104" s="11" t="s">
        <v>941</v>
      </c>
      <c r="B104" s="38">
        <v>1999000</v>
      </c>
      <c r="C104" s="74" t="s">
        <v>942</v>
      </c>
      <c r="D104" s="11">
        <v>1</v>
      </c>
      <c r="E104" s="11">
        <f t="shared" si="6"/>
        <v>1</v>
      </c>
      <c r="F104" s="11">
        <f t="shared" si="5"/>
        <v>1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61169293</v>
      </c>
      <c r="C126" s="11"/>
      <c r="D126" s="11"/>
      <c r="E126" s="11"/>
      <c r="F126" s="11"/>
      <c r="G126" s="29">
        <f>SUM(G2:G125)</f>
        <v>20740151715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44316563.493589744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874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31" sqref="D31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61" sqref="E6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900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B188" sqref="B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651</v>
      </c>
      <c r="E2" s="11">
        <f>IF(B2&gt;0,1,0)</f>
        <v>1</v>
      </c>
      <c r="F2" s="11">
        <f>B2*(D2-E2)</f>
        <v>62855000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649</v>
      </c>
      <c r="E3" s="11">
        <f t="shared" ref="E3:E66" si="1">IF(B3&gt;0,1,0)</f>
        <v>1</v>
      </c>
      <c r="F3" s="11">
        <f t="shared" ref="F3:F66" si="2">B3*(D3-E3)</f>
        <v>1944000000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646</v>
      </c>
      <c r="E4" s="11">
        <f t="shared" si="1"/>
        <v>0</v>
      </c>
      <c r="F4" s="11">
        <f t="shared" si="2"/>
        <v>-129200000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644</v>
      </c>
      <c r="E5" s="11">
        <f t="shared" si="1"/>
        <v>0</v>
      </c>
      <c r="F5" s="11">
        <f t="shared" si="2"/>
        <v>-64400000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643</v>
      </c>
      <c r="E6" s="11">
        <f t="shared" si="1"/>
        <v>0</v>
      </c>
      <c r="F6" s="11">
        <f t="shared" si="2"/>
        <v>-35365000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642</v>
      </c>
      <c r="E7" s="11">
        <f t="shared" si="1"/>
        <v>0</v>
      </c>
      <c r="F7" s="11">
        <f t="shared" si="2"/>
        <v>-128400000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638</v>
      </c>
      <c r="E8" s="11">
        <f t="shared" si="1"/>
        <v>0</v>
      </c>
      <c r="F8" s="11">
        <f t="shared" si="2"/>
        <v>-127600000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628</v>
      </c>
      <c r="E9" s="11">
        <f t="shared" si="1"/>
        <v>0</v>
      </c>
      <c r="F9" s="11">
        <f t="shared" si="2"/>
        <v>-596914000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627</v>
      </c>
      <c r="E10" s="11">
        <f t="shared" si="1"/>
        <v>1</v>
      </c>
      <c r="F10" s="11">
        <f t="shared" si="2"/>
        <v>1252000000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625</v>
      </c>
      <c r="E11" s="11">
        <f t="shared" si="1"/>
        <v>0</v>
      </c>
      <c r="F11" s="11">
        <f t="shared" si="2"/>
        <v>-665625000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622</v>
      </c>
      <c r="E12" s="11">
        <f t="shared" si="1"/>
        <v>0</v>
      </c>
      <c r="F12" s="11">
        <f t="shared" si="2"/>
        <v>-27990000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621</v>
      </c>
      <c r="E13" s="11">
        <f t="shared" si="1"/>
        <v>0</v>
      </c>
      <c r="F13" s="11">
        <f t="shared" si="2"/>
        <v>-1242434700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617</v>
      </c>
      <c r="E14" s="11">
        <f t="shared" si="1"/>
        <v>0</v>
      </c>
      <c r="F14" s="11">
        <f t="shared" si="2"/>
        <v>-123400000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615</v>
      </c>
      <c r="E15" s="11">
        <f t="shared" si="1"/>
        <v>1</v>
      </c>
      <c r="F15" s="11">
        <f t="shared" si="2"/>
        <v>1228000000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615</v>
      </c>
      <c r="E16" s="11">
        <f t="shared" si="1"/>
        <v>1</v>
      </c>
      <c r="F16" s="11">
        <f t="shared" si="2"/>
        <v>1228000000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615</v>
      </c>
      <c r="E17" s="11">
        <f t="shared" si="1"/>
        <v>1</v>
      </c>
      <c r="F17" s="11">
        <f t="shared" si="2"/>
        <v>736800000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615</v>
      </c>
      <c r="E18" s="11">
        <f t="shared" si="1"/>
        <v>1</v>
      </c>
      <c r="F18" s="11">
        <f t="shared" si="2"/>
        <v>614000000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614</v>
      </c>
      <c r="E19" s="11">
        <f t="shared" si="1"/>
        <v>1</v>
      </c>
      <c r="F19" s="11">
        <f t="shared" si="2"/>
        <v>1839000000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614</v>
      </c>
      <c r="E20" s="11">
        <f t="shared" si="1"/>
        <v>0</v>
      </c>
      <c r="F20" s="11">
        <f t="shared" si="2"/>
        <v>-265677800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614</v>
      </c>
      <c r="E21" s="11">
        <f t="shared" si="1"/>
        <v>0</v>
      </c>
      <c r="F21" s="11">
        <f t="shared" si="2"/>
        <v>-265677800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614</v>
      </c>
      <c r="E22" s="11">
        <f t="shared" si="1"/>
        <v>0</v>
      </c>
      <c r="F22" s="11">
        <f t="shared" si="2"/>
        <v>-265677800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614</v>
      </c>
      <c r="E23" s="11">
        <f t="shared" si="1"/>
        <v>0</v>
      </c>
      <c r="F23" s="11">
        <f t="shared" si="2"/>
        <v>-265677800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614</v>
      </c>
      <c r="E24" s="11">
        <f t="shared" si="1"/>
        <v>0</v>
      </c>
      <c r="F24" s="11">
        <f t="shared" si="2"/>
        <v>-265677800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614</v>
      </c>
      <c r="E25" s="11">
        <f t="shared" si="1"/>
        <v>0</v>
      </c>
      <c r="F25" s="11">
        <f t="shared" si="2"/>
        <v>-122800000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613</v>
      </c>
      <c r="E26" s="11">
        <f t="shared" si="1"/>
        <v>1</v>
      </c>
      <c r="F26" s="11">
        <f t="shared" si="2"/>
        <v>1836000000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611</v>
      </c>
      <c r="E27" s="11">
        <f t="shared" si="1"/>
        <v>0</v>
      </c>
      <c r="F27" s="11">
        <f t="shared" si="2"/>
        <v>-122200000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610</v>
      </c>
      <c r="E28" s="11">
        <f t="shared" si="1"/>
        <v>1</v>
      </c>
      <c r="F28" s="11">
        <f t="shared" si="2"/>
        <v>1218000000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609</v>
      </c>
      <c r="E29" s="11">
        <f t="shared" si="1"/>
        <v>0</v>
      </c>
      <c r="F29" s="11">
        <f t="shared" si="2"/>
        <v>-4263487200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608</v>
      </c>
      <c r="E30" s="11">
        <f t="shared" si="1"/>
        <v>0</v>
      </c>
      <c r="F30" s="11">
        <f t="shared" si="2"/>
        <v>-1824547200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607</v>
      </c>
      <c r="E31" s="11">
        <f t="shared" si="1"/>
        <v>0</v>
      </c>
      <c r="F31" s="11">
        <f t="shared" si="2"/>
        <v>-1029411300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604</v>
      </c>
      <c r="E32" s="11">
        <f t="shared" si="1"/>
        <v>1</v>
      </c>
      <c r="F32" s="11">
        <f t="shared" si="2"/>
        <v>599562900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598</v>
      </c>
      <c r="E33" s="11">
        <f t="shared" si="1"/>
        <v>1</v>
      </c>
      <c r="F33" s="11">
        <f t="shared" si="2"/>
        <v>20949327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597</v>
      </c>
      <c r="E34" s="11">
        <f t="shared" si="1"/>
        <v>0</v>
      </c>
      <c r="F34" s="11">
        <f t="shared" si="2"/>
        <v>-507450000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589</v>
      </c>
      <c r="E35" s="11">
        <f t="shared" si="1"/>
        <v>0</v>
      </c>
      <c r="F35" s="11">
        <f t="shared" si="2"/>
        <v>-112204500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588</v>
      </c>
      <c r="E36" s="11">
        <f t="shared" si="1"/>
        <v>1</v>
      </c>
      <c r="F36" s="11">
        <f t="shared" si="2"/>
        <v>117400000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588</v>
      </c>
      <c r="E37" s="11">
        <f t="shared" si="1"/>
        <v>0</v>
      </c>
      <c r="F37" s="11">
        <f t="shared" si="2"/>
        <v>-117600000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566</v>
      </c>
      <c r="E38" s="11">
        <f t="shared" si="1"/>
        <v>1</v>
      </c>
      <c r="F38" s="11">
        <f t="shared" si="2"/>
        <v>169955390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565</v>
      </c>
      <c r="E39" s="11">
        <f t="shared" si="1"/>
        <v>0</v>
      </c>
      <c r="F39" s="11">
        <f t="shared" si="2"/>
        <v>-53675000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565</v>
      </c>
      <c r="E40" s="11">
        <f t="shared" si="1"/>
        <v>0</v>
      </c>
      <c r="F40" s="11">
        <f t="shared" si="2"/>
        <v>-49778195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560</v>
      </c>
      <c r="E41" s="11">
        <f t="shared" si="1"/>
        <v>0</v>
      </c>
      <c r="F41" s="11">
        <f t="shared" si="2"/>
        <v>-67200000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538</v>
      </c>
      <c r="E42" s="11">
        <f t="shared" si="1"/>
        <v>1</v>
      </c>
      <c r="F42" s="11">
        <f t="shared" si="2"/>
        <v>537109548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534</v>
      </c>
      <c r="E43" s="11">
        <f t="shared" si="1"/>
        <v>0</v>
      </c>
      <c r="F43" s="11">
        <f t="shared" si="2"/>
        <v>-42720000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530</v>
      </c>
      <c r="E44" s="11">
        <f t="shared" si="1"/>
        <v>0</v>
      </c>
      <c r="F44" s="11">
        <f t="shared" si="2"/>
        <v>-111845370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529</v>
      </c>
      <c r="E45" s="11">
        <f t="shared" si="1"/>
        <v>0</v>
      </c>
      <c r="F45" s="11">
        <f t="shared" si="2"/>
        <v>-105800000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528</v>
      </c>
      <c r="E46" s="11">
        <f t="shared" si="1"/>
        <v>0</v>
      </c>
      <c r="F46" s="11">
        <f t="shared" si="2"/>
        <v>-50160000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526</v>
      </c>
      <c r="E47" s="11">
        <f t="shared" si="1"/>
        <v>0</v>
      </c>
      <c r="F47" s="11">
        <f t="shared" si="2"/>
        <v>-23670000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526</v>
      </c>
      <c r="E48" s="11">
        <f t="shared" si="1"/>
        <v>0</v>
      </c>
      <c r="F48" s="11">
        <f t="shared" si="2"/>
        <v>-33758680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523</v>
      </c>
      <c r="E49" s="11">
        <f t="shared" si="1"/>
        <v>0</v>
      </c>
      <c r="F49" s="11">
        <f t="shared" si="2"/>
        <v>-14374132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522</v>
      </c>
      <c r="E50" s="11">
        <f t="shared" si="1"/>
        <v>0</v>
      </c>
      <c r="F50" s="11">
        <f t="shared" si="2"/>
        <v>-73602000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522</v>
      </c>
      <c r="E51" s="11">
        <f t="shared" si="1"/>
        <v>0</v>
      </c>
      <c r="F51" s="11">
        <f t="shared" si="2"/>
        <v>-13961412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521</v>
      </c>
      <c r="E52" s="11">
        <f t="shared" si="1"/>
        <v>0</v>
      </c>
      <c r="F52" s="11">
        <f t="shared" si="2"/>
        <v>-27769300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520</v>
      </c>
      <c r="E53" s="11">
        <f t="shared" si="1"/>
        <v>1</v>
      </c>
      <c r="F53" s="11">
        <f t="shared" si="2"/>
        <v>519000000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514</v>
      </c>
      <c r="E54" s="11">
        <f t="shared" si="1"/>
        <v>0</v>
      </c>
      <c r="F54" s="11">
        <f t="shared" si="2"/>
        <v>-10794000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513</v>
      </c>
      <c r="E55" s="11">
        <f t="shared" si="1"/>
        <v>0</v>
      </c>
      <c r="F55" s="11">
        <f t="shared" si="2"/>
        <v>-502996500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513</v>
      </c>
      <c r="E56" s="11">
        <f t="shared" si="1"/>
        <v>0</v>
      </c>
      <c r="F56" s="11">
        <f t="shared" si="2"/>
        <v>-23085000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500</v>
      </c>
      <c r="E57" s="11">
        <f t="shared" si="1"/>
        <v>1</v>
      </c>
      <c r="F57" s="11">
        <f t="shared" si="2"/>
        <v>1499589311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500</v>
      </c>
      <c r="E58" s="11">
        <f t="shared" si="1"/>
        <v>1</v>
      </c>
      <c r="F58" s="11">
        <f t="shared" si="2"/>
        <v>998000000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499</v>
      </c>
      <c r="E59" s="11">
        <f t="shared" si="1"/>
        <v>1</v>
      </c>
      <c r="F59" s="11">
        <f t="shared" si="2"/>
        <v>996000000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499</v>
      </c>
      <c r="E60" s="11">
        <f t="shared" si="1"/>
        <v>0</v>
      </c>
      <c r="F60" s="11">
        <f t="shared" si="2"/>
        <v>-3493748500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475</v>
      </c>
      <c r="E61" s="11">
        <f t="shared" si="1"/>
        <v>1</v>
      </c>
      <c r="F61" s="11">
        <f t="shared" si="2"/>
        <v>1422000000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474</v>
      </c>
      <c r="E62" s="11">
        <f t="shared" si="1"/>
        <v>0</v>
      </c>
      <c r="F62" s="11">
        <f t="shared" si="2"/>
        <v>-12849666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474</v>
      </c>
      <c r="E63" s="11">
        <f t="shared" si="1"/>
        <v>0</v>
      </c>
      <c r="F63" s="11">
        <f t="shared" si="2"/>
        <v>-15636786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474</v>
      </c>
      <c r="E64" s="11">
        <f t="shared" si="1"/>
        <v>1</v>
      </c>
      <c r="F64" s="11">
        <f t="shared" si="2"/>
        <v>1419000000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474</v>
      </c>
      <c r="E65" s="11">
        <f t="shared" si="1"/>
        <v>1</v>
      </c>
      <c r="F65" s="11">
        <f t="shared" si="2"/>
        <v>1404810000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474</v>
      </c>
      <c r="E66" s="11">
        <f t="shared" si="1"/>
        <v>1</v>
      </c>
      <c r="F66" s="11">
        <f t="shared" si="2"/>
        <v>473000000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474</v>
      </c>
      <c r="E67" s="11">
        <f t="shared" ref="E67:E130" si="4">IF(B67&gt;0,1,0)</f>
        <v>1</v>
      </c>
      <c r="F67" s="11">
        <f t="shared" ref="F67:F200" si="5">B67*(D67-E67)</f>
        <v>14190000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473</v>
      </c>
      <c r="E68" s="11">
        <f t="shared" si="4"/>
        <v>1</v>
      </c>
      <c r="F68" s="11">
        <f t="shared" si="5"/>
        <v>14160000000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472</v>
      </c>
      <c r="E69" s="11">
        <f t="shared" si="4"/>
        <v>0</v>
      </c>
      <c r="F69" s="11">
        <f t="shared" si="5"/>
        <v>-94400000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472</v>
      </c>
      <c r="E70" s="11">
        <f t="shared" si="4"/>
        <v>1</v>
      </c>
      <c r="F70" s="11">
        <f t="shared" si="5"/>
        <v>659400000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472</v>
      </c>
      <c r="E71" s="11">
        <f t="shared" si="4"/>
        <v>1</v>
      </c>
      <c r="F71" s="11">
        <f t="shared" si="5"/>
        <v>1224600000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472</v>
      </c>
      <c r="E72" s="11">
        <f t="shared" si="4"/>
        <v>0</v>
      </c>
      <c r="F72" s="11">
        <f t="shared" si="5"/>
        <v>-472000000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470</v>
      </c>
      <c r="E73" s="11">
        <f t="shared" si="4"/>
        <v>1</v>
      </c>
      <c r="F73" s="11">
        <f t="shared" si="5"/>
        <v>7035000000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465</v>
      </c>
      <c r="E74" s="11">
        <f t="shared" si="4"/>
        <v>0</v>
      </c>
      <c r="F74" s="11">
        <f t="shared" si="5"/>
        <v>-6976953000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463</v>
      </c>
      <c r="E75" s="11">
        <f t="shared" si="4"/>
        <v>0</v>
      </c>
      <c r="F75" s="11">
        <f t="shared" si="5"/>
        <v>-1389000000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463</v>
      </c>
      <c r="E76" s="11">
        <f t="shared" si="4"/>
        <v>0</v>
      </c>
      <c r="F76" s="11">
        <f t="shared" si="5"/>
        <v>-92600000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463</v>
      </c>
      <c r="E77" s="11">
        <f t="shared" si="4"/>
        <v>0</v>
      </c>
      <c r="F77" s="11">
        <f t="shared" si="5"/>
        <v>-5557389000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459</v>
      </c>
      <c r="E78" s="11">
        <f t="shared" si="4"/>
        <v>0</v>
      </c>
      <c r="F78" s="11">
        <f t="shared" si="5"/>
        <v>-1377413100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454</v>
      </c>
      <c r="E79" s="11">
        <f t="shared" si="4"/>
        <v>1</v>
      </c>
      <c r="F79" s="11">
        <f t="shared" si="5"/>
        <v>10419000000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449</v>
      </c>
      <c r="E80" s="11">
        <f t="shared" si="4"/>
        <v>0</v>
      </c>
      <c r="F80" s="11">
        <f t="shared" si="5"/>
        <v>-269624500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449</v>
      </c>
      <c r="E81" s="11">
        <f t="shared" si="4"/>
        <v>0</v>
      </c>
      <c r="F81" s="11">
        <f t="shared" si="5"/>
        <v>-89800000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448</v>
      </c>
      <c r="E82" s="11">
        <f t="shared" si="4"/>
        <v>1</v>
      </c>
      <c r="F82" s="11">
        <f t="shared" si="5"/>
        <v>126599787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448</v>
      </c>
      <c r="E83" s="11">
        <f t="shared" si="4"/>
        <v>0</v>
      </c>
      <c r="F83" s="11">
        <f t="shared" si="5"/>
        <v>-89600000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446</v>
      </c>
      <c r="E84" s="11">
        <f t="shared" si="4"/>
        <v>1</v>
      </c>
      <c r="F84" s="11">
        <f t="shared" si="5"/>
        <v>890000000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443</v>
      </c>
      <c r="E85" s="11">
        <f t="shared" si="4"/>
        <v>0</v>
      </c>
      <c r="F85" s="11">
        <f t="shared" si="5"/>
        <v>-88600000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437</v>
      </c>
      <c r="E86" s="11">
        <f t="shared" si="4"/>
        <v>0</v>
      </c>
      <c r="F86" s="11">
        <f t="shared" si="5"/>
        <v>-87400000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435</v>
      </c>
      <c r="E87" s="11">
        <f t="shared" si="4"/>
        <v>0</v>
      </c>
      <c r="F87" s="11">
        <f t="shared" si="5"/>
        <v>-576375000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420</v>
      </c>
      <c r="E88" s="11">
        <f t="shared" si="4"/>
        <v>0</v>
      </c>
      <c r="F88" s="11">
        <f t="shared" si="5"/>
        <v>-210000000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420</v>
      </c>
      <c r="E89" s="11">
        <f t="shared" si="4"/>
        <v>0</v>
      </c>
      <c r="F89" s="11">
        <f t="shared" si="5"/>
        <v>-50400000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418</v>
      </c>
      <c r="E90" s="11">
        <f t="shared" si="4"/>
        <v>1</v>
      </c>
      <c r="F90" s="11">
        <f t="shared" si="5"/>
        <v>178561485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415</v>
      </c>
      <c r="E91" s="11">
        <f t="shared" si="4"/>
        <v>0</v>
      </c>
      <c r="F91" s="11">
        <f t="shared" si="5"/>
        <v>-1245830000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413</v>
      </c>
      <c r="E92" s="11">
        <f t="shared" si="4"/>
        <v>0</v>
      </c>
      <c r="F92" s="11">
        <f t="shared" si="5"/>
        <v>-84665000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413</v>
      </c>
      <c r="E93" s="11">
        <f t="shared" si="4"/>
        <v>0</v>
      </c>
      <c r="F93" s="11">
        <f t="shared" si="5"/>
        <v>-144756500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402</v>
      </c>
      <c r="E94" s="11">
        <f t="shared" si="4"/>
        <v>1</v>
      </c>
      <c r="F94" s="11">
        <f t="shared" si="5"/>
        <v>401000000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397</v>
      </c>
      <c r="E95" s="11">
        <f t="shared" si="4"/>
        <v>1</v>
      </c>
      <c r="F95" s="11">
        <f t="shared" si="5"/>
        <v>3564000000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395</v>
      </c>
      <c r="E96" s="11">
        <f t="shared" si="4"/>
        <v>0</v>
      </c>
      <c r="F96" s="11">
        <f t="shared" si="5"/>
        <v>-10270000000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395</v>
      </c>
      <c r="E97" s="11">
        <f t="shared" si="4"/>
        <v>0</v>
      </c>
      <c r="F97" s="11">
        <f t="shared" si="5"/>
        <v>-10270000000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395</v>
      </c>
      <c r="E98" s="11">
        <f t="shared" si="4"/>
        <v>1</v>
      </c>
      <c r="F98" s="11">
        <f t="shared" si="5"/>
        <v>10244000000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395</v>
      </c>
      <c r="E99" s="11">
        <f t="shared" si="4"/>
        <v>0</v>
      </c>
      <c r="F99" s="11">
        <f t="shared" si="5"/>
        <v>-79000000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393</v>
      </c>
      <c r="E100" s="11">
        <f t="shared" si="4"/>
        <v>1</v>
      </c>
      <c r="F100" s="11">
        <f t="shared" si="5"/>
        <v>11446400000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388</v>
      </c>
      <c r="E101" s="11">
        <f t="shared" si="4"/>
        <v>1</v>
      </c>
      <c r="F101" s="11">
        <f t="shared" si="5"/>
        <v>154778715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387</v>
      </c>
      <c r="E102" s="11">
        <f t="shared" si="4"/>
        <v>1</v>
      </c>
      <c r="F102" s="11">
        <f t="shared" si="5"/>
        <v>772000000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386</v>
      </c>
      <c r="E103" s="11">
        <f t="shared" si="4"/>
        <v>1</v>
      </c>
      <c r="F103" s="11">
        <f t="shared" si="5"/>
        <v>2887500000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386</v>
      </c>
      <c r="E104" s="11">
        <f t="shared" si="4"/>
        <v>0</v>
      </c>
      <c r="F104" s="11">
        <f t="shared" si="5"/>
        <v>-25476000000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386</v>
      </c>
      <c r="E105" s="11">
        <f t="shared" si="4"/>
        <v>0</v>
      </c>
      <c r="F105" s="11">
        <f t="shared" si="5"/>
        <v>-55970000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384</v>
      </c>
      <c r="E106" s="11">
        <f t="shared" si="4"/>
        <v>1</v>
      </c>
      <c r="F106" s="11">
        <f t="shared" si="5"/>
        <v>2298000000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382</v>
      </c>
      <c r="E107" s="11">
        <f t="shared" si="4"/>
        <v>0</v>
      </c>
      <c r="F107" s="11">
        <f t="shared" si="5"/>
        <v>-2294253800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379</v>
      </c>
      <c r="E108" s="11">
        <f t="shared" si="4"/>
        <v>1</v>
      </c>
      <c r="F108" s="11">
        <f t="shared" si="5"/>
        <v>2268000000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367</v>
      </c>
      <c r="E109" s="11">
        <f t="shared" si="4"/>
        <v>0</v>
      </c>
      <c r="F109" s="11">
        <f t="shared" si="5"/>
        <v>-44040000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366</v>
      </c>
      <c r="E110" s="11">
        <f t="shared" si="4"/>
        <v>1</v>
      </c>
      <c r="F110" s="11">
        <f t="shared" si="5"/>
        <v>1460000000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365</v>
      </c>
      <c r="E111" s="11">
        <f t="shared" si="4"/>
        <v>1</v>
      </c>
      <c r="F111" s="11">
        <f t="shared" si="5"/>
        <v>1019200000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361</v>
      </c>
      <c r="E112" s="11">
        <f t="shared" si="4"/>
        <v>0</v>
      </c>
      <c r="F112" s="11">
        <f t="shared" si="5"/>
        <v>-72200000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360</v>
      </c>
      <c r="E113" s="11">
        <f t="shared" si="4"/>
        <v>1</v>
      </c>
      <c r="F113" s="11">
        <f t="shared" si="5"/>
        <v>25959290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343</v>
      </c>
      <c r="E114" s="11">
        <f t="shared" si="4"/>
        <v>0</v>
      </c>
      <c r="F114" s="11">
        <f t="shared" si="5"/>
        <v>-68600000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342</v>
      </c>
      <c r="E115" s="11">
        <f t="shared" si="4"/>
        <v>0</v>
      </c>
      <c r="F115" s="23">
        <f t="shared" si="5"/>
        <v>-3762000000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342</v>
      </c>
      <c r="E116" s="11">
        <f t="shared" si="4"/>
        <v>0</v>
      </c>
      <c r="F116" s="11">
        <f t="shared" si="5"/>
        <v>-68400000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340</v>
      </c>
      <c r="E117" s="11">
        <f t="shared" si="4"/>
        <v>0</v>
      </c>
      <c r="F117" s="11">
        <f t="shared" si="5"/>
        <v>-153170000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340</v>
      </c>
      <c r="E118" s="11">
        <f t="shared" si="4"/>
        <v>0</v>
      </c>
      <c r="F118" s="11">
        <f t="shared" si="5"/>
        <v>-68000000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334</v>
      </c>
      <c r="E119" s="11">
        <f t="shared" si="4"/>
        <v>0</v>
      </c>
      <c r="F119" s="11">
        <f t="shared" si="5"/>
        <v>-51619700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334</v>
      </c>
      <c r="E120" s="11">
        <f t="shared" si="4"/>
        <v>0</v>
      </c>
      <c r="F120" s="11">
        <f t="shared" si="5"/>
        <v>-106880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333</v>
      </c>
      <c r="E121" s="11">
        <f t="shared" si="4"/>
        <v>0</v>
      </c>
      <c r="F121" s="11">
        <f t="shared" si="5"/>
        <v>-143856000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327</v>
      </c>
      <c r="E122" s="11">
        <f t="shared" si="4"/>
        <v>1</v>
      </c>
      <c r="F122" s="11">
        <f t="shared" si="5"/>
        <v>24138018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306</v>
      </c>
      <c r="E123" s="11">
        <f t="shared" si="4"/>
        <v>0</v>
      </c>
      <c r="F123" s="11">
        <f t="shared" si="5"/>
        <v>-15912000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265</v>
      </c>
      <c r="E124" s="11">
        <f t="shared" si="4"/>
        <v>1</v>
      </c>
      <c r="F124" s="11">
        <f t="shared" si="5"/>
        <v>313368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264</v>
      </c>
      <c r="E125" s="11">
        <f t="shared" si="4"/>
        <v>1</v>
      </c>
      <c r="F125" s="11">
        <f t="shared" si="5"/>
        <v>631200000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262</v>
      </c>
      <c r="E126" s="11">
        <f t="shared" si="4"/>
        <v>1</v>
      </c>
      <c r="F126" s="11">
        <f t="shared" si="5"/>
        <v>350470800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262</v>
      </c>
      <c r="E127" s="11">
        <f t="shared" si="4"/>
        <v>1</v>
      </c>
      <c r="F127" s="11">
        <f t="shared" si="5"/>
        <v>350470800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250</v>
      </c>
      <c r="E128" s="11">
        <f t="shared" si="4"/>
        <v>0</v>
      </c>
      <c r="F128" s="11">
        <f t="shared" si="5"/>
        <v>-50000000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248</v>
      </c>
      <c r="E129" s="11">
        <f t="shared" si="4"/>
        <v>0</v>
      </c>
      <c r="F129" s="11">
        <f>B129*(D129-E129)</f>
        <v>-3873264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247</v>
      </c>
      <c r="E130" s="11">
        <f t="shared" si="4"/>
        <v>0</v>
      </c>
      <c r="F130" s="11">
        <f t="shared" si="5"/>
        <v>-49400000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246</v>
      </c>
      <c r="E131" s="11">
        <f t="shared" ref="E131:E201" si="7">IF(B131&gt;0,1,0)</f>
        <v>0</v>
      </c>
      <c r="F131" s="11">
        <f t="shared" si="5"/>
        <v>-49200000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245</v>
      </c>
      <c r="E132" s="11">
        <f t="shared" si="7"/>
        <v>0</v>
      </c>
      <c r="F132" s="11">
        <f t="shared" si="5"/>
        <v>-95550000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245</v>
      </c>
      <c r="E133" s="11">
        <f t="shared" si="7"/>
        <v>0</v>
      </c>
      <c r="F133" s="11">
        <f t="shared" si="5"/>
        <v>-6002500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244</v>
      </c>
      <c r="E134" s="11">
        <f t="shared" si="7"/>
        <v>0</v>
      </c>
      <c r="F134" s="11">
        <f t="shared" si="5"/>
        <v>-23180000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240</v>
      </c>
      <c r="E135" s="11">
        <f t="shared" si="7"/>
        <v>0</v>
      </c>
      <c r="F135" s="11">
        <f t="shared" si="5"/>
        <v>-48000000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238</v>
      </c>
      <c r="E136" s="11">
        <f t="shared" si="7"/>
        <v>1</v>
      </c>
      <c r="F136" s="11">
        <f t="shared" si="5"/>
        <v>11850000000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237</v>
      </c>
      <c r="E137" s="11">
        <f t="shared" si="7"/>
        <v>1</v>
      </c>
      <c r="F137" s="11">
        <f t="shared" si="5"/>
        <v>2832000000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235</v>
      </c>
      <c r="E138" s="11">
        <f t="shared" si="7"/>
        <v>1</v>
      </c>
      <c r="F138" s="11">
        <f t="shared" si="5"/>
        <v>468000000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234</v>
      </c>
      <c r="E139" s="11">
        <f t="shared" si="7"/>
        <v>1</v>
      </c>
      <c r="F139" s="11">
        <f t="shared" si="5"/>
        <v>20396354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221</v>
      </c>
      <c r="E140" s="11">
        <f t="shared" si="7"/>
        <v>0</v>
      </c>
      <c r="F140" s="11">
        <f t="shared" si="5"/>
        <v>-663198900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220</v>
      </c>
      <c r="E141" s="11">
        <f t="shared" si="7"/>
        <v>0</v>
      </c>
      <c r="F141" s="11">
        <f t="shared" si="5"/>
        <v>-660198000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203</v>
      </c>
      <c r="E142" s="11">
        <f t="shared" si="7"/>
        <v>1</v>
      </c>
      <c r="F142" s="11">
        <f t="shared" si="5"/>
        <v>121609050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203</v>
      </c>
      <c r="E143" s="11">
        <f t="shared" si="7"/>
        <v>0</v>
      </c>
      <c r="F143" s="11">
        <f t="shared" si="5"/>
        <v>-9338000000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172</v>
      </c>
      <c r="E144" s="11">
        <f t="shared" si="7"/>
        <v>1</v>
      </c>
      <c r="F144" s="11">
        <f t="shared" si="5"/>
        <v>26352297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171</v>
      </c>
      <c r="E145" s="11">
        <f t="shared" si="7"/>
        <v>1</v>
      </c>
      <c r="F145" s="11">
        <f t="shared" si="5"/>
        <v>510000000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168</v>
      </c>
      <c r="E146" s="11">
        <f t="shared" si="7"/>
        <v>0</v>
      </c>
      <c r="F146" s="11">
        <f t="shared" si="5"/>
        <v>-33600000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163</v>
      </c>
      <c r="E147" s="11">
        <f t="shared" si="7"/>
        <v>0</v>
      </c>
      <c r="F147" s="11">
        <f t="shared" si="5"/>
        <v>-32600000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162</v>
      </c>
      <c r="E148" s="11">
        <f t="shared" si="7"/>
        <v>0</v>
      </c>
      <c r="F148" s="11">
        <f t="shared" si="5"/>
        <v>-32400000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158</v>
      </c>
      <c r="E149" s="11">
        <f t="shared" si="7"/>
        <v>0</v>
      </c>
      <c r="F149" s="11">
        <f t="shared" si="5"/>
        <v>-31600000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157</v>
      </c>
      <c r="E150" s="11">
        <f t="shared" si="7"/>
        <v>1</v>
      </c>
      <c r="F150" s="11">
        <f t="shared" si="5"/>
        <v>3755450400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155</v>
      </c>
      <c r="E151" s="11">
        <f t="shared" si="7"/>
        <v>0</v>
      </c>
      <c r="F151" s="11">
        <f t="shared" si="5"/>
        <v>-31000000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149</v>
      </c>
      <c r="E152" s="11">
        <f t="shared" si="7"/>
        <v>0</v>
      </c>
      <c r="F152" s="11">
        <f t="shared" si="5"/>
        <v>-4470000000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148</v>
      </c>
      <c r="E153" s="11">
        <f t="shared" si="7"/>
        <v>0</v>
      </c>
      <c r="F153" s="11">
        <f t="shared" si="5"/>
        <v>-7696000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148</v>
      </c>
      <c r="E154" s="11">
        <f t="shared" si="7"/>
        <v>0</v>
      </c>
      <c r="F154" s="11">
        <f t="shared" si="5"/>
        <v>-20128000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143</v>
      </c>
      <c r="E155" s="11">
        <f t="shared" si="7"/>
        <v>1</v>
      </c>
      <c r="F155" s="11">
        <f t="shared" si="5"/>
        <v>426000000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142</v>
      </c>
      <c r="E156" s="11">
        <f t="shared" si="7"/>
        <v>1</v>
      </c>
      <c r="F156" s="11">
        <f t="shared" si="5"/>
        <v>26663523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142</v>
      </c>
      <c r="E157" s="11">
        <f t="shared" si="7"/>
        <v>1</v>
      </c>
      <c r="F157" s="11">
        <f t="shared" si="5"/>
        <v>3416105700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134</v>
      </c>
      <c r="E158" s="11">
        <f t="shared" si="7"/>
        <v>1</v>
      </c>
      <c r="F158" s="11">
        <f t="shared" si="5"/>
        <v>3231261600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134</v>
      </c>
      <c r="E159" s="11">
        <f t="shared" si="7"/>
        <v>0</v>
      </c>
      <c r="F159" s="11">
        <f t="shared" si="5"/>
        <v>-26934000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129</v>
      </c>
      <c r="E160" s="11">
        <f t="shared" si="7"/>
        <v>0</v>
      </c>
      <c r="F160" s="11">
        <f t="shared" si="5"/>
        <v>-25800000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126</v>
      </c>
      <c r="E161" s="11">
        <f t="shared" si="7"/>
        <v>0</v>
      </c>
      <c r="F161" s="11">
        <f t="shared" si="5"/>
        <v>-25200000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122</v>
      </c>
      <c r="E162" s="11">
        <f t="shared" si="7"/>
        <v>0</v>
      </c>
      <c r="F162" s="11">
        <f t="shared" si="5"/>
        <v>-24400000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119</v>
      </c>
      <c r="E163" s="11">
        <f t="shared" si="7"/>
        <v>0</v>
      </c>
      <c r="F163" s="11">
        <f t="shared" si="5"/>
        <v>-23800000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112</v>
      </c>
      <c r="E164" s="11">
        <f t="shared" si="7"/>
        <v>1</v>
      </c>
      <c r="F164" s="11">
        <f t="shared" si="5"/>
        <v>50801814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109</v>
      </c>
      <c r="E165" s="11">
        <f t="shared" si="7"/>
        <v>1</v>
      </c>
      <c r="F165" s="11">
        <f t="shared" si="5"/>
        <v>291600000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109</v>
      </c>
      <c r="E166" s="11">
        <f t="shared" si="7"/>
        <v>1</v>
      </c>
      <c r="F166" s="11">
        <f t="shared" si="5"/>
        <v>270000000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102</v>
      </c>
      <c r="E167" s="11">
        <f t="shared" si="7"/>
        <v>0</v>
      </c>
      <c r="F167" s="11">
        <f t="shared" si="5"/>
        <v>-20400000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100</v>
      </c>
      <c r="E168" s="11">
        <f t="shared" si="7"/>
        <v>0</v>
      </c>
      <c r="F168" s="11">
        <f t="shared" si="5"/>
        <v>-20000000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94</v>
      </c>
      <c r="E169" s="11">
        <f t="shared" si="7"/>
        <v>0</v>
      </c>
      <c r="F169" s="11">
        <f t="shared" si="5"/>
        <v>-18800000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91</v>
      </c>
      <c r="E170" s="11">
        <f t="shared" si="7"/>
        <v>0</v>
      </c>
      <c r="F170" s="11">
        <f t="shared" si="5"/>
        <v>-18200000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91</v>
      </c>
      <c r="E171" s="11">
        <f t="shared" si="7"/>
        <v>1</v>
      </c>
      <c r="F171" s="11">
        <f t="shared" si="5"/>
        <v>270000000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88</v>
      </c>
      <c r="E172" s="11">
        <f t="shared" si="7"/>
        <v>0</v>
      </c>
      <c r="F172" s="11">
        <f t="shared" si="5"/>
        <v>-17600000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87</v>
      </c>
      <c r="E173" s="11">
        <f t="shared" si="7"/>
        <v>1</v>
      </c>
      <c r="F173" s="11">
        <f t="shared" si="5"/>
        <v>258000000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86</v>
      </c>
      <c r="E174" s="11">
        <f t="shared" si="7"/>
        <v>1</v>
      </c>
      <c r="F174" s="11">
        <f t="shared" si="5"/>
        <v>170000000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85</v>
      </c>
      <c r="E175" s="11">
        <f t="shared" si="7"/>
        <v>1</v>
      </c>
      <c r="F175" s="11">
        <f t="shared" si="5"/>
        <v>109200000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83</v>
      </c>
      <c r="E176" s="11">
        <f t="shared" si="7"/>
        <v>0</v>
      </c>
      <c r="F176" s="11">
        <f t="shared" si="5"/>
        <v>-16600000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83</v>
      </c>
      <c r="E177" s="11">
        <f t="shared" si="7"/>
        <v>1</v>
      </c>
      <c r="F177" s="11">
        <f t="shared" si="5"/>
        <v>139400000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82</v>
      </c>
      <c r="E178" s="11">
        <f t="shared" si="7"/>
        <v>0</v>
      </c>
      <c r="F178" s="11">
        <f t="shared" si="5"/>
        <v>-16400000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81</v>
      </c>
      <c r="E179" s="11">
        <f t="shared" si="7"/>
        <v>1</v>
      </c>
      <c r="F179" s="11">
        <f t="shared" si="5"/>
        <v>45719360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78</v>
      </c>
      <c r="E180" s="11">
        <f t="shared" si="7"/>
        <v>1</v>
      </c>
      <c r="F180" s="11">
        <f t="shared" si="5"/>
        <v>231000000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71</v>
      </c>
      <c r="E181" s="11">
        <f t="shared" si="7"/>
        <v>1</v>
      </c>
      <c r="F181" s="11">
        <f t="shared" si="5"/>
        <v>140000000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63</v>
      </c>
      <c r="E182" s="11">
        <f t="shared" si="7"/>
        <v>0</v>
      </c>
      <c r="F182" s="11">
        <f t="shared" si="5"/>
        <v>-138644100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51</v>
      </c>
      <c r="E183" s="11">
        <f t="shared" si="7"/>
        <v>1</v>
      </c>
      <c r="F183" s="11">
        <f t="shared" si="5"/>
        <v>33754350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21</v>
      </c>
      <c r="E184" s="11">
        <f t="shared" si="7"/>
        <v>1</v>
      </c>
      <c r="F184" s="11">
        <f t="shared" si="5"/>
        <v>13540000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6</v>
      </c>
      <c r="E185" s="11">
        <f t="shared" si="7"/>
        <v>0</v>
      </c>
      <c r="F185" s="11">
        <f t="shared" si="5"/>
        <v>-60000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1</v>
      </c>
      <c r="D186" s="11">
        <f t="shared" ref="D186:D201" si="8">D187+C186</f>
        <v>1</v>
      </c>
      <c r="E186" s="11">
        <f t="shared" si="7"/>
        <v>0</v>
      </c>
      <c r="F186" s="11">
        <f t="shared" si="5"/>
        <v>-80500000</v>
      </c>
      <c r="G186" s="11"/>
    </row>
    <row r="187" spans="1:7" x14ac:dyDescent="0.25">
      <c r="A187" s="11"/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2716399</v>
      </c>
      <c r="C202" s="11"/>
      <c r="D202" s="11"/>
      <c r="E202" s="11"/>
      <c r="F202" s="29">
        <f>SUM(F2:F200)</f>
        <v>18240926502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28019856.377880186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topLeftCell="G1" zoomScaleNormal="100" workbookViewId="0">
      <selection activeCell="L22" sqref="L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78000000</v>
      </c>
      <c r="O2" s="29">
        <v>145000000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24000000</v>
      </c>
      <c r="O5" s="29">
        <v>40000000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110400000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177400000</v>
      </c>
      <c r="O11" s="29">
        <f>SUM(O2:O9)</f>
        <v>200000000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L25</f>
        <v>79599492</v>
      </c>
      <c r="G14" s="29">
        <f t="shared" si="0"/>
        <v>-6580080.4612188637</v>
      </c>
      <c r="H14" s="11"/>
      <c r="L14" s="25"/>
      <c r="O14" s="25"/>
      <c r="R14" s="25"/>
      <c r="S14" s="29" t="s">
        <v>960</v>
      </c>
      <c r="T14" s="29">
        <v>-1500000</v>
      </c>
      <c r="U14" s="11">
        <v>40</v>
      </c>
      <c r="V14" s="29">
        <f t="shared" si="5"/>
        <v>-60000000</v>
      </c>
      <c r="W14" s="11"/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2716399</v>
      </c>
      <c r="M16" s="11" t="s">
        <v>757</v>
      </c>
      <c r="N16" s="29">
        <f>'مسکن مریم یاران'!B126</f>
        <v>61169293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27671813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-12600000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-10250000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198000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10250000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v>80500000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/>
      <c r="L24" s="11"/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2" t="s">
        <v>599</v>
      </c>
      <c r="L25" s="3">
        <f>SUM(L16:L23)</f>
        <v>79599492</v>
      </c>
      <c r="M25" s="11"/>
      <c r="N25" s="29"/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600</v>
      </c>
      <c r="L26" s="3">
        <f>L16+L17+L20</f>
        <v>3549492</v>
      </c>
      <c r="M26" s="11"/>
      <c r="N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56" t="s">
        <v>719</v>
      </c>
      <c r="L27" s="1">
        <f>L25+N7</f>
        <v>136599492</v>
      </c>
      <c r="M27" s="29" t="s">
        <v>6</v>
      </c>
      <c r="N27" s="29">
        <f>SUM(N16:N26)</f>
        <v>143641106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M29" s="25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6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K32" s="3"/>
      <c r="L32" s="11" t="s">
        <v>305</v>
      </c>
      <c r="M32" s="25"/>
      <c r="N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1" t="s">
        <v>306</v>
      </c>
      <c r="L33" s="1">
        <v>70000</v>
      </c>
      <c r="M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322</v>
      </c>
      <c r="L34" s="1">
        <v>100000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307</v>
      </c>
      <c r="L35" s="1">
        <v>80000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31" t="s">
        <v>308</v>
      </c>
      <c r="L36" s="1">
        <v>150000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309</v>
      </c>
      <c r="L37" s="1">
        <v>300000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310</v>
      </c>
      <c r="L38" s="1">
        <v>100000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311</v>
      </c>
      <c r="L39" s="1">
        <v>200000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18" t="s">
        <v>312</v>
      </c>
      <c r="L40" s="18">
        <v>300000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32" t="s">
        <v>313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314</v>
      </c>
      <c r="L42" s="1">
        <v>20000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316</v>
      </c>
      <c r="L43" s="1">
        <v>50000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317</v>
      </c>
      <c r="L44" s="1">
        <v>90000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318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328</v>
      </c>
      <c r="L46" s="1">
        <v>150000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319</v>
      </c>
      <c r="L47" s="1">
        <v>15000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320</v>
      </c>
      <c r="L48" s="1">
        <v>20000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321</v>
      </c>
      <c r="L49" s="1">
        <v>40000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323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325</v>
      </c>
      <c r="L51" s="1">
        <v>75000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315</v>
      </c>
      <c r="L52" s="1">
        <v>140000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2" t="s">
        <v>479</v>
      </c>
      <c r="L53" s="3">
        <v>830000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/>
      <c r="L54" s="3"/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 t="s">
        <v>6</v>
      </c>
      <c r="L56" s="3">
        <f>SUM(L33:L54)</f>
        <v>3130000</v>
      </c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329</v>
      </c>
      <c r="L57" s="3">
        <f>L56/30</f>
        <v>104333.33333333333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  <c r="K63" s="48" t="s">
        <v>800</v>
      </c>
      <c r="L63" s="48" t="s">
        <v>477</v>
      </c>
    </row>
    <row r="64" spans="1:12" x14ac:dyDescent="0.25">
      <c r="E64" s="26"/>
      <c r="K64" s="47">
        <v>500000</v>
      </c>
      <c r="L64" s="48" t="s">
        <v>480</v>
      </c>
    </row>
    <row r="65" spans="1:12" x14ac:dyDescent="0.25">
      <c r="K65" s="47">
        <v>130000</v>
      </c>
      <c r="L65" s="48" t="s">
        <v>559</v>
      </c>
    </row>
    <row r="66" spans="1:12" x14ac:dyDescent="0.25">
      <c r="K66" s="47">
        <v>300000</v>
      </c>
      <c r="L66" s="48" t="s">
        <v>796</v>
      </c>
    </row>
    <row r="67" spans="1:12" x14ac:dyDescent="0.25">
      <c r="A67" t="s">
        <v>25</v>
      </c>
      <c r="K67" s="47">
        <v>500000</v>
      </c>
      <c r="L67" s="48" t="s">
        <v>797</v>
      </c>
    </row>
    <row r="68" spans="1:12" x14ac:dyDescent="0.25">
      <c r="K68" s="47">
        <v>500000</v>
      </c>
      <c r="L68" s="48" t="s">
        <v>798</v>
      </c>
    </row>
    <row r="69" spans="1:12" x14ac:dyDescent="0.25">
      <c r="K69" s="47">
        <v>75000</v>
      </c>
      <c r="L69" s="48" t="s">
        <v>799</v>
      </c>
    </row>
    <row r="70" spans="1:12" x14ac:dyDescent="0.25">
      <c r="K70" s="47">
        <v>450000</v>
      </c>
      <c r="L70" s="48" t="s">
        <v>801</v>
      </c>
    </row>
    <row r="71" spans="1:12" x14ac:dyDescent="0.25">
      <c r="K71" s="47">
        <v>500000</v>
      </c>
      <c r="L71" s="48" t="s">
        <v>565</v>
      </c>
    </row>
    <row r="72" spans="1:12" x14ac:dyDescent="0.25">
      <c r="K72" s="47">
        <v>50000</v>
      </c>
      <c r="L72" s="48" t="s">
        <v>804</v>
      </c>
    </row>
    <row r="73" spans="1:12" x14ac:dyDescent="0.25">
      <c r="K73" s="47">
        <v>140000</v>
      </c>
      <c r="L73" s="48" t="s">
        <v>315</v>
      </c>
    </row>
    <row r="74" spans="1:12" x14ac:dyDescent="0.25">
      <c r="K74" s="47">
        <f>SUM(K64:K73)</f>
        <v>3145000</v>
      </c>
      <c r="L74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2018-03-15T11:17:59Z</dcterms:modified>
</cp:coreProperties>
</file>