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E3" i="16" l="1"/>
  <c r="E2" i="16"/>
  <c r="E34" i="16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5" i="16"/>
  <c r="F21" i="16" l="1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E39" i="16"/>
  <c r="E38" i="16" s="1"/>
  <c r="E37" i="16" l="1"/>
  <c r="G38" i="16"/>
  <c r="G39" i="16"/>
  <c r="D190" i="15"/>
  <c r="D189" i="15" s="1"/>
  <c r="E184" i="15"/>
  <c r="E185" i="15"/>
  <c r="E186" i="15"/>
  <c r="E187" i="15"/>
  <c r="E188" i="15"/>
  <c r="E189" i="15"/>
  <c r="E190" i="15"/>
  <c r="E183" i="15"/>
  <c r="E36" i="16" l="1"/>
  <c r="G37" i="16"/>
  <c r="D188" i="15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36" i="16" l="1"/>
  <c r="D187" i="15"/>
  <c r="F188" i="15"/>
  <c r="S28" i="18"/>
  <c r="G35" i="16" l="1"/>
  <c r="D186" i="15"/>
  <c r="F187" i="15"/>
  <c r="D141" i="20"/>
  <c r="G34" i="16" l="1"/>
  <c r="D185" i="15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G33" i="16" l="1"/>
  <c r="D184" i="15"/>
  <c r="F185" i="15"/>
  <c r="S27" i="18"/>
  <c r="S29" i="18"/>
  <c r="S30" i="18"/>
  <c r="S31" i="18" s="1"/>
  <c r="S26" i="18"/>
  <c r="D140" i="20"/>
  <c r="G32" i="16" l="1"/>
  <c r="D183" i="15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G31" i="16" l="1"/>
  <c r="D182" i="15"/>
  <c r="D181" i="15" s="1"/>
  <c r="F183" i="15"/>
  <c r="J142" i="20"/>
  <c r="K142" i="20"/>
  <c r="I142" i="20"/>
  <c r="K141" i="20"/>
  <c r="J141" i="20"/>
  <c r="K140" i="20"/>
  <c r="J140" i="20"/>
  <c r="G43" i="10"/>
  <c r="G30" i="16" l="1"/>
  <c r="S25" i="18"/>
  <c r="G29" i="16" l="1"/>
  <c r="S24" i="18"/>
  <c r="G28" i="16" l="1"/>
  <c r="S23" i="18"/>
  <c r="G27" i="16" l="1"/>
  <c r="S22" i="18"/>
  <c r="G26" i="16" l="1"/>
  <c r="D138" i="20"/>
  <c r="G25" i="16" l="1"/>
  <c r="G42" i="10"/>
  <c r="G24" i="16" l="1"/>
  <c r="N44" i="18"/>
  <c r="G23" i="16" l="1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G22" i="16" l="1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21" i="16" l="1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8" i="13" l="1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1" i="16"/>
  <c r="K8" i="18" s="1"/>
  <c r="K17" i="18" s="1"/>
  <c r="B27" i="14"/>
  <c r="E21" i="14"/>
  <c r="E20" i="14" s="1"/>
  <c r="K16" i="18" l="1"/>
  <c r="F13" i="18" s="1"/>
  <c r="G13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7" i="14"/>
  <c r="G8" i="14"/>
  <c r="I5" i="6"/>
  <c r="G21" i="13" l="1"/>
  <c r="E20" i="13"/>
  <c r="K84" i="20"/>
  <c r="I84" i="20"/>
  <c r="J84" i="20"/>
  <c r="E32" i="18"/>
  <c r="F95" i="15"/>
  <c r="C33" i="18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2" i="16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1" i="16" l="1"/>
  <c r="G44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<sst xmlns="http://schemas.openxmlformats.org/spreadsheetml/2006/main" count="2152" uniqueCount="903">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</sst>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C100" sqref="C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422</v>
      </c>
      <c r="F2" s="11">
        <f>IF(B2&gt;0,1,0)</f>
        <v>1</v>
      </c>
      <c r="G2" s="11">
        <f>B2*(E2-F2)</f>
        <v>21050000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418</v>
      </c>
      <c r="F3" s="11">
        <f t="shared" ref="F3:F38" si="1">IF(B3&gt;0,1,0)</f>
        <v>1</v>
      </c>
      <c r="G3" s="11">
        <f t="shared" ref="G3:G23" si="2">B3*(E3-F3)</f>
        <v>1251000000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417</v>
      </c>
      <c r="F4" s="11">
        <f t="shared" si="1"/>
        <v>1</v>
      </c>
      <c r="G4" s="11">
        <f t="shared" si="2"/>
        <v>1248000000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417</v>
      </c>
      <c r="F5" s="11">
        <f t="shared" si="1"/>
        <v>1</v>
      </c>
      <c r="G5" s="11">
        <f t="shared" si="2"/>
        <v>6240000000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416</v>
      </c>
      <c r="F6" s="11">
        <f t="shared" si="1"/>
        <v>1</v>
      </c>
      <c r="G6" s="11">
        <f t="shared" si="2"/>
        <v>1245000000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415</v>
      </c>
      <c r="F7" s="11">
        <f t="shared" si="1"/>
        <v>0</v>
      </c>
      <c r="G7" s="11">
        <f t="shared" si="2"/>
        <v>-1245000000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415</v>
      </c>
      <c r="F8" s="11">
        <f t="shared" si="1"/>
        <v>0</v>
      </c>
      <c r="G8" s="11">
        <f t="shared" si="2"/>
        <v>-83000000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415</v>
      </c>
      <c r="F9" s="11">
        <f t="shared" si="1"/>
        <v>1</v>
      </c>
      <c r="G9" s="11">
        <f>B9*(E9-F9)</f>
        <v>1242000000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414</v>
      </c>
      <c r="F10" s="11">
        <f t="shared" si="1"/>
        <v>1</v>
      </c>
      <c r="G10" s="11">
        <f t="shared" si="2"/>
        <v>1239000000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414</v>
      </c>
      <c r="F11" s="11">
        <f t="shared" si="1"/>
        <v>1</v>
      </c>
      <c r="G11" s="11">
        <f t="shared" si="2"/>
        <v>10325000000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411</v>
      </c>
      <c r="F12" s="11">
        <f t="shared" si="1"/>
        <v>1</v>
      </c>
      <c r="G12" s="11">
        <f t="shared" si="2"/>
        <v>409315300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411</v>
      </c>
      <c r="F13" s="11">
        <f t="shared" si="1"/>
        <v>1</v>
      </c>
      <c r="G13" s="11">
        <f t="shared" si="2"/>
        <v>1230000000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411</v>
      </c>
      <c r="F14" s="11">
        <f t="shared" si="1"/>
        <v>1</v>
      </c>
      <c r="G14" s="11">
        <f t="shared" si="2"/>
        <v>488349360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399</v>
      </c>
      <c r="F15" s="11">
        <f t="shared" si="1"/>
        <v>1</v>
      </c>
      <c r="G15" s="11">
        <f t="shared" si="2"/>
        <v>796000000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387</v>
      </c>
      <c r="F16" s="11">
        <f t="shared" si="1"/>
        <v>1</v>
      </c>
      <c r="G16" s="11">
        <f t="shared" si="2"/>
        <v>1158000000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386</v>
      </c>
      <c r="F17" s="11">
        <f t="shared" si="1"/>
        <v>1</v>
      </c>
      <c r="G17" s="11">
        <f t="shared" si="2"/>
        <v>1155000000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385</v>
      </c>
      <c r="F18" s="11">
        <f t="shared" si="1"/>
        <v>1</v>
      </c>
      <c r="G18" s="11">
        <f t="shared" si="2"/>
        <v>729600000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370</v>
      </c>
      <c r="F19" s="11">
        <f t="shared" si="1"/>
        <v>1</v>
      </c>
      <c r="G19" s="11">
        <f t="shared" si="2"/>
        <v>296865297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369</v>
      </c>
      <c r="F20" s="11">
        <f t="shared" si="1"/>
        <v>1</v>
      </c>
      <c r="G20" s="11">
        <f t="shared" si="2"/>
        <v>1104000000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363</v>
      </c>
      <c r="F21" s="11">
        <f t="shared" si="1"/>
        <v>1</v>
      </c>
      <c r="G21" s="11">
        <f t="shared" si="2"/>
        <v>181000000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349</v>
      </c>
      <c r="F22" s="11">
        <f t="shared" si="1"/>
        <v>0</v>
      </c>
      <c r="G22" s="11">
        <f t="shared" si="2"/>
        <v>-1047000000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341</v>
      </c>
      <c r="F23" s="11">
        <f t="shared" si="1"/>
        <v>1</v>
      </c>
      <c r="G23" s="11">
        <f t="shared" si="2"/>
        <v>1020000000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341</v>
      </c>
      <c r="F24" s="11">
        <f t="shared" si="1"/>
        <v>1</v>
      </c>
      <c r="G24" s="11">
        <f>B24*(E24-F24)</f>
        <v>214486620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339</v>
      </c>
      <c r="F25" s="11">
        <f t="shared" si="1"/>
        <v>0</v>
      </c>
      <c r="G25" s="11">
        <f t="shared" ref="G25:G30" si="3">B25*(E25-F25)</f>
        <v>-1085105100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337</v>
      </c>
      <c r="F26" s="11">
        <f t="shared" si="1"/>
        <v>0</v>
      </c>
      <c r="G26" s="11">
        <f t="shared" si="3"/>
        <v>-1011303300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335</v>
      </c>
      <c r="F27" s="11">
        <f t="shared" si="1"/>
        <v>1</v>
      </c>
      <c r="G27" s="11">
        <f t="shared" si="3"/>
        <v>334000000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335</v>
      </c>
      <c r="F28" s="11">
        <f t="shared" si="1"/>
        <v>1</v>
      </c>
      <c r="G28" s="11">
        <f t="shared" si="3"/>
        <v>2004000000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335</v>
      </c>
      <c r="F29" s="11">
        <f t="shared" si="1"/>
        <v>1</v>
      </c>
      <c r="G29" s="11">
        <f t="shared" si="3"/>
        <v>1937200000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335</v>
      </c>
      <c r="F30" s="11">
        <f t="shared" si="1"/>
        <v>0</v>
      </c>
      <c r="G30" s="11">
        <f t="shared" si="3"/>
        <v>-1675000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334</v>
      </c>
      <c r="F31" s="11">
        <f t="shared" si="1"/>
        <v>0</v>
      </c>
      <c r="G31" s="11">
        <f>B31*(E31-F31)</f>
        <v>-8684000000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332</v>
      </c>
      <c r="F32" s="11">
        <f t="shared" si="1"/>
        <v>0</v>
      </c>
      <c r="G32" s="11">
        <f>B32*(E32-F32)</f>
        <v>-8698400000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313</v>
      </c>
      <c r="F33" s="11">
        <f t="shared" si="1"/>
        <v>1</v>
      </c>
      <c r="G33" s="11">
        <f>B33*(E33-F33)</f>
        <v>102025560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295</v>
      </c>
      <c r="F34" s="11">
        <f t="shared" si="1"/>
        <v>1</v>
      </c>
      <c r="G34" s="11">
        <f t="shared" ref="G34:G104" si="4">B34*(E34-F34)</f>
        <v>8349600000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295</v>
      </c>
      <c r="F35" s="11">
        <f t="shared" si="1"/>
        <v>1</v>
      </c>
      <c r="G35" s="12">
        <f t="shared" si="4"/>
        <v>3234000000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280</v>
      </c>
      <c r="F36" s="11">
        <f t="shared" si="1"/>
        <v>1</v>
      </c>
      <c r="G36" s="11">
        <f t="shared" si="4"/>
        <v>116817579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280</v>
      </c>
      <c r="F37" s="11">
        <f t="shared" si="1"/>
        <v>0</v>
      </c>
      <c r="G37" s="11">
        <f t="shared" si="4"/>
        <v>-252000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279</v>
      </c>
      <c r="F38" s="11">
        <f t="shared" si="1"/>
        <v>1</v>
      </c>
      <c r="G38" s="12">
        <f t="shared" si="4"/>
        <v>556000000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279</v>
      </c>
      <c r="F39" s="11">
        <f>IF(B39&gt;0,1,0)</f>
        <v>1</v>
      </c>
      <c r="G39" s="11">
        <f t="shared" si="4"/>
        <v>556000000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265</v>
      </c>
      <c r="F40" s="11">
        <f>IF(B40&gt;0,1,0)</f>
        <v>0</v>
      </c>
      <c r="G40" s="11">
        <f t="shared" si="4"/>
        <v>-53000000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265</v>
      </c>
      <c r="F41" s="11">
        <f>IF(B41&gt;0,1,0)</f>
        <v>0</v>
      </c>
      <c r="G41" s="11">
        <f t="shared" si="4"/>
        <v>-164300000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265</v>
      </c>
      <c r="F42" s="11">
        <f t="shared" ref="F42:F104" si="5">IF(B42&gt;0,1,0)</f>
        <v>0</v>
      </c>
      <c r="G42" s="11">
        <f t="shared" si="4"/>
        <v>-31800000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263</v>
      </c>
      <c r="F43" s="11">
        <f t="shared" si="5"/>
        <v>1</v>
      </c>
      <c r="G43" s="11">
        <f t="shared" si="4"/>
        <v>170300000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263</v>
      </c>
      <c r="F44" s="11">
        <f t="shared" si="5"/>
        <v>0</v>
      </c>
      <c r="G44" s="11">
        <f t="shared" si="4"/>
        <v>-1315000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263</v>
      </c>
      <c r="F45" s="11">
        <f t="shared" si="5"/>
        <v>1</v>
      </c>
      <c r="G45" s="11">
        <f t="shared" si="4"/>
        <v>7598000000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259</v>
      </c>
      <c r="F46" s="11">
        <f t="shared" si="5"/>
        <v>0</v>
      </c>
      <c r="G46" s="11">
        <f t="shared" si="4"/>
        <v>-51800000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256</v>
      </c>
      <c r="F47" s="11">
        <f t="shared" si="5"/>
        <v>0</v>
      </c>
      <c r="G47" s="11">
        <f t="shared" si="4"/>
        <v>-51200000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255</v>
      </c>
      <c r="F48" s="11">
        <f t="shared" si="5"/>
        <v>0</v>
      </c>
      <c r="G48" s="11">
        <f t="shared" si="4"/>
        <v>-51000000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250</v>
      </c>
      <c r="F49" s="11">
        <f t="shared" si="5"/>
        <v>1</v>
      </c>
      <c r="G49" s="11">
        <f t="shared" si="4"/>
        <v>747000000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250</v>
      </c>
      <c r="F50" s="11">
        <f t="shared" si="5"/>
        <v>1</v>
      </c>
      <c r="G50" s="12">
        <f t="shared" si="4"/>
        <v>747000000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249</v>
      </c>
      <c r="F51" s="11">
        <f t="shared" si="5"/>
        <v>1</v>
      </c>
      <c r="G51" s="11">
        <f t="shared" si="4"/>
        <v>189917656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249</v>
      </c>
      <c r="F52" s="11">
        <f t="shared" si="5"/>
        <v>0</v>
      </c>
      <c r="G52" s="11">
        <f t="shared" si="4"/>
        <v>-49800000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242</v>
      </c>
      <c r="F53" s="11">
        <f t="shared" si="5"/>
        <v>0</v>
      </c>
      <c r="G53" s="11">
        <f t="shared" si="4"/>
        <v>-96921000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233</v>
      </c>
      <c r="F54" s="11">
        <f t="shared" si="5"/>
        <v>0</v>
      </c>
      <c r="G54" s="11">
        <f t="shared" si="4"/>
        <v>-233092268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227</v>
      </c>
      <c r="F55" s="11">
        <f t="shared" si="5"/>
        <v>0</v>
      </c>
      <c r="G55" s="11">
        <f t="shared" si="4"/>
        <v>-9080000000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218</v>
      </c>
      <c r="F56" s="11">
        <f t="shared" si="5"/>
        <v>1</v>
      </c>
      <c r="G56" s="11">
        <f t="shared" si="4"/>
        <v>187846484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191</v>
      </c>
      <c r="F57" s="11">
        <f t="shared" si="5"/>
        <v>0</v>
      </c>
      <c r="G57" s="11">
        <f t="shared" si="4"/>
        <v>-9588200000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190</v>
      </c>
      <c r="F58" s="11">
        <f t="shared" si="5"/>
        <v>0</v>
      </c>
      <c r="G58" s="11">
        <f t="shared" si="4"/>
        <v>-2318095000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187</v>
      </c>
      <c r="F59" s="11">
        <f t="shared" si="5"/>
        <v>1</v>
      </c>
      <c r="G59" s="11">
        <f t="shared" si="4"/>
        <v>99492516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186</v>
      </c>
      <c r="F60" s="11">
        <f t="shared" si="5"/>
        <v>0</v>
      </c>
      <c r="G60" s="11">
        <f t="shared" si="4"/>
        <v>-62868000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184</v>
      </c>
      <c r="F61" s="11">
        <f t="shared" si="5"/>
        <v>0</v>
      </c>
      <c r="G61" s="11">
        <f t="shared" si="4"/>
        <v>-27600000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180</v>
      </c>
      <c r="F62" s="11">
        <f t="shared" si="5"/>
        <v>0</v>
      </c>
      <c r="G62" s="11">
        <f t="shared" si="4"/>
        <v>-18000000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176</v>
      </c>
      <c r="F63" s="11">
        <f t="shared" si="5"/>
        <v>0</v>
      </c>
      <c r="G63" s="11">
        <f t="shared" si="4"/>
        <v>-35200000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176</v>
      </c>
      <c r="F64" s="11">
        <f t="shared" si="5"/>
        <v>0</v>
      </c>
      <c r="G64" s="11">
        <f t="shared" si="4"/>
        <v>-15312000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172</v>
      </c>
      <c r="F65" s="11">
        <f t="shared" si="5"/>
        <v>0</v>
      </c>
      <c r="G65" s="11">
        <f t="shared" si="4"/>
        <v>-4724840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171</v>
      </c>
      <c r="F66" s="11">
        <f t="shared" si="5"/>
        <v>0</v>
      </c>
      <c r="G66" s="11">
        <f t="shared" si="4"/>
        <v>-57114000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166</v>
      </c>
      <c r="F67" s="11">
        <f t="shared" si="5"/>
        <v>0</v>
      </c>
      <c r="G67" s="11">
        <f t="shared" si="4"/>
        <v>-3320000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165</v>
      </c>
      <c r="F68" s="11">
        <f t="shared" si="5"/>
        <v>0</v>
      </c>
      <c r="G68" s="11">
        <f t="shared" si="4"/>
        <v>-49582500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165</v>
      </c>
      <c r="F69" s="11">
        <f t="shared" si="5"/>
        <v>0</v>
      </c>
      <c r="G69" s="11">
        <f t="shared" si="4"/>
        <v>-16500000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160</v>
      </c>
      <c r="F70" s="11">
        <f t="shared" si="5"/>
        <v>0</v>
      </c>
      <c r="G70" s="11">
        <f t="shared" si="4"/>
        <v>-32000000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156</v>
      </c>
      <c r="F71" s="11">
        <f t="shared" si="5"/>
        <v>1</v>
      </c>
      <c r="G71" s="11">
        <f t="shared" si="4"/>
        <v>2385295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156</v>
      </c>
      <c r="F72" s="11">
        <f t="shared" si="5"/>
        <v>1</v>
      </c>
      <c r="G72" s="11">
        <f t="shared" si="4"/>
        <v>620000000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156</v>
      </c>
      <c r="F73" s="11">
        <f t="shared" si="5"/>
        <v>1</v>
      </c>
      <c r="G73" s="11">
        <f t="shared" si="4"/>
        <v>403000000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156</v>
      </c>
      <c r="F74" s="11">
        <f t="shared" si="5"/>
        <v>1</v>
      </c>
      <c r="G74" s="11">
        <f t="shared" si="4"/>
        <v>465000000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153</v>
      </c>
      <c r="F75" s="11">
        <f t="shared" si="5"/>
        <v>0</v>
      </c>
      <c r="G75" s="11">
        <f t="shared" si="4"/>
        <v>-30600000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150</v>
      </c>
      <c r="F76" s="11">
        <f t="shared" si="5"/>
        <v>0</v>
      </c>
      <c r="G76" s="11">
        <f t="shared" si="4"/>
        <v>-300105000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150</v>
      </c>
      <c r="F77" s="11">
        <f t="shared" si="5"/>
        <v>0</v>
      </c>
      <c r="G77" s="11">
        <f t="shared" si="4"/>
        <v>-30000000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146</v>
      </c>
      <c r="F78" s="11">
        <f t="shared" si="5"/>
        <v>1</v>
      </c>
      <c r="G78" s="11">
        <f t="shared" si="4"/>
        <v>290000000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138</v>
      </c>
      <c r="F79" s="11">
        <f t="shared" si="5"/>
        <v>0</v>
      </c>
      <c r="G79" s="11">
        <f t="shared" si="4"/>
        <v>-138069000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138</v>
      </c>
      <c r="F80" s="11">
        <f t="shared" si="5"/>
        <v>0</v>
      </c>
      <c r="G80" s="11">
        <f t="shared" si="4"/>
        <v>-19589100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135</v>
      </c>
      <c r="F81" s="11">
        <f t="shared" si="5"/>
        <v>0</v>
      </c>
      <c r="G81" s="11">
        <f t="shared" si="4"/>
        <v>-121567500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125</v>
      </c>
      <c r="F82" s="11">
        <f t="shared" si="5"/>
        <v>1</v>
      </c>
      <c r="G82" s="11">
        <f t="shared" si="4"/>
        <v>10075124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103</v>
      </c>
      <c r="F83" s="11">
        <f t="shared" si="5"/>
        <v>1</v>
      </c>
      <c r="G83" s="11">
        <f t="shared" si="4"/>
        <v>5100000000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102</v>
      </c>
      <c r="F84" s="11">
        <f t="shared" si="5"/>
        <v>1</v>
      </c>
      <c r="G84" s="11">
        <f t="shared" si="4"/>
        <v>3030000000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102</v>
      </c>
      <c r="F85" s="11">
        <f t="shared" si="5"/>
        <v>0</v>
      </c>
      <c r="G85" s="11">
        <f t="shared" si="4"/>
        <v>-7395000000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101</v>
      </c>
      <c r="F86" s="11">
        <f t="shared" si="5"/>
        <v>0</v>
      </c>
      <c r="G86" s="11">
        <f t="shared" si="4"/>
        <v>-28381000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96</v>
      </c>
      <c r="F87" s="11">
        <f t="shared" si="5"/>
        <v>1</v>
      </c>
      <c r="G87" s="11">
        <f t="shared" si="4"/>
        <v>237500000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95</v>
      </c>
      <c r="F88" s="11">
        <f t="shared" si="5"/>
        <v>1</v>
      </c>
      <c r="G88" s="11">
        <f t="shared" si="4"/>
        <v>7363960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90</v>
      </c>
      <c r="F89" s="11">
        <f t="shared" si="5"/>
        <v>1</v>
      </c>
      <c r="G89" s="11">
        <f t="shared" si="4"/>
        <v>1335000000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65</v>
      </c>
      <c r="F90" s="11">
        <f t="shared" si="5"/>
        <v>1</v>
      </c>
      <c r="G90" s="11">
        <f t="shared" si="4"/>
        <v>15670144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36</v>
      </c>
      <c r="F91" s="11">
        <f t="shared" si="5"/>
        <v>1</v>
      </c>
      <c r="G91" s="11">
        <f t="shared" si="4"/>
        <v>9525425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6</v>
      </c>
      <c r="F92" s="11">
        <f t="shared" si="5"/>
        <v>1</v>
      </c>
      <c r="G92" s="11">
        <f t="shared" si="4"/>
        <v>15000000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6</v>
      </c>
      <c r="F93" s="11">
        <f t="shared" si="5"/>
        <v>1</v>
      </c>
      <c r="G93" s="11">
        <f t="shared" si="4"/>
        <v>1360000</v>
      </c>
    </row>
    <row r="94" spans="1:7" x14ac:dyDescent="0.25">
      <c r="A94" s="11" t="s">
        <v>882</v>
      </c>
      <c r="B94" s="38">
        <v>5500000</v>
      </c>
      <c r="C94" s="11" t="s">
        <v>883</v>
      </c>
      <c r="D94" s="11">
        <v>1</v>
      </c>
      <c r="E94" s="11">
        <f t="shared" si="6"/>
        <v>5</v>
      </c>
      <c r="F94" s="11">
        <f t="shared" si="5"/>
        <v>1</v>
      </c>
      <c r="G94" s="11">
        <f t="shared" si="4"/>
        <v>22000000</v>
      </c>
    </row>
    <row r="95" spans="1:7" x14ac:dyDescent="0.25">
      <c r="A95" s="11" t="s">
        <v>884</v>
      </c>
      <c r="B95" s="38">
        <v>3000000</v>
      </c>
      <c r="C95" s="11" t="s">
        <v>885</v>
      </c>
      <c r="D95" s="11">
        <v>1</v>
      </c>
      <c r="E95" s="11">
        <f t="shared" si="6"/>
        <v>4</v>
      </c>
      <c r="F95" s="11">
        <f t="shared" si="5"/>
        <v>1</v>
      </c>
      <c r="G95" s="11">
        <f t="shared" si="4"/>
        <v>9000000</v>
      </c>
    </row>
    <row r="96" spans="1:7" x14ac:dyDescent="0.25">
      <c r="A96" s="11" t="s">
        <v>886</v>
      </c>
      <c r="B96" s="38">
        <v>3000000</v>
      </c>
      <c r="C96" s="11" t="s">
        <v>887</v>
      </c>
      <c r="D96" s="11">
        <v>1</v>
      </c>
      <c r="E96" s="11">
        <f t="shared" si="6"/>
        <v>3</v>
      </c>
      <c r="F96" s="11">
        <f t="shared" si="5"/>
        <v>1</v>
      </c>
      <c r="G96" s="11">
        <f t="shared" si="4"/>
        <v>6000000</v>
      </c>
    </row>
    <row r="97" spans="1:7" x14ac:dyDescent="0.25">
      <c r="A97" s="11" t="s">
        <v>888</v>
      </c>
      <c r="B97" s="38">
        <v>3000000</v>
      </c>
      <c r="C97" s="11" t="s">
        <v>889</v>
      </c>
      <c r="D97" s="11">
        <v>1</v>
      </c>
      <c r="E97" s="11">
        <f t="shared" si="6"/>
        <v>2</v>
      </c>
      <c r="F97" s="11">
        <f t="shared" si="5"/>
        <v>1</v>
      </c>
      <c r="G97" s="11">
        <f t="shared" si="4"/>
        <v>3000000</v>
      </c>
    </row>
    <row r="98" spans="1:7" x14ac:dyDescent="0.25">
      <c r="A98" s="11" t="s">
        <v>890</v>
      </c>
      <c r="B98" s="38">
        <v>3000000</v>
      </c>
      <c r="C98" s="11" t="s">
        <v>891</v>
      </c>
      <c r="D98" s="11">
        <v>1</v>
      </c>
      <c r="E98" s="11">
        <f t="shared" si="6"/>
        <v>1</v>
      </c>
      <c r="F98" s="11">
        <f t="shared" si="5"/>
        <v>1</v>
      </c>
      <c r="G98" s="11">
        <f t="shared" si="4"/>
        <v>0</v>
      </c>
    </row>
    <row r="99" spans="1:7" x14ac:dyDescent="0.25">
      <c r="A99" s="11" t="s">
        <v>892</v>
      </c>
      <c r="B99" s="38">
        <v>3000000</v>
      </c>
      <c r="C99" s="11" t="s">
        <v>893</v>
      </c>
      <c r="D99" s="11"/>
      <c r="E99" s="11">
        <f t="shared" si="6"/>
        <v>0</v>
      </c>
      <c r="F99" s="11">
        <f t="shared" si="5"/>
        <v>1</v>
      </c>
      <c r="G99" s="11">
        <f t="shared" si="4"/>
        <v>-3000000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57165108</v>
      </c>
      <c r="C105" s="11"/>
      <c r="D105" s="11"/>
      <c r="E105" s="11"/>
      <c r="F105" s="11"/>
      <c r="G105" s="29">
        <f>SUM(G2:G104)</f>
        <v>18089954712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42867191.260663509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0" workbookViewId="0">
      <selection activeCell="D6" sqref="D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>E3+D2</f>
        <v>371</v>
      </c>
      <c r="F2" s="11">
        <f>IF(B2&gt;0,1,0)</f>
        <v>1</v>
      </c>
      <c r="G2" s="11">
        <f>B2*(E2-F2)</f>
        <v>18500000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54</v>
      </c>
      <c r="F3" s="11">
        <f t="shared" ref="F3:F39" si="0">IF(B3&gt;0,1,0)</f>
        <v>0</v>
      </c>
      <c r="G3" s="11">
        <f t="shared" ref="G3:G39" si="1">B3*(E3-F3)</f>
        <v>-540000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ref="E3:E35" si="2">E5+D4</f>
        <v>47</v>
      </c>
      <c r="F4" s="11">
        <f t="shared" si="0"/>
        <v>1</v>
      </c>
      <c r="G4" s="11">
        <f t="shared" si="1"/>
        <v>46000000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2"/>
        <v>44</v>
      </c>
      <c r="F5" s="11">
        <f>IF(B5&gt;0,1,0)</f>
        <v>0</v>
      </c>
      <c r="G5" s="11">
        <f t="shared" si="1"/>
        <v>-4180000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2"/>
        <v>44</v>
      </c>
      <c r="F6" s="11">
        <f t="shared" si="0"/>
        <v>1</v>
      </c>
      <c r="G6" s="11">
        <f t="shared" si="1"/>
        <v>212248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2"/>
        <v>44</v>
      </c>
      <c r="F7" s="11">
        <f t="shared" si="0"/>
        <v>0</v>
      </c>
      <c r="G7" s="11">
        <f t="shared" si="1"/>
        <v>-3106400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2"/>
        <v>44</v>
      </c>
      <c r="F8" s="11">
        <f t="shared" si="0"/>
        <v>0</v>
      </c>
      <c r="G8" s="11">
        <f t="shared" si="1"/>
        <v>-19801320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2"/>
        <v>42</v>
      </c>
      <c r="F9" s="11">
        <f t="shared" si="0"/>
        <v>0</v>
      </c>
      <c r="G9" s="11">
        <f>B9*(E9-F9)</f>
        <v>-4579974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2"/>
        <v>41</v>
      </c>
      <c r="F10" s="11">
        <f t="shared" si="0"/>
        <v>0</v>
      </c>
      <c r="G10" s="11">
        <f t="shared" si="1"/>
        <v>-1066000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2"/>
        <v>38</v>
      </c>
      <c r="F11" s="11">
        <f t="shared" si="0"/>
        <v>0</v>
      </c>
      <c r="G11" s="11">
        <f t="shared" si="1"/>
        <v>-3040000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2"/>
        <v>36</v>
      </c>
      <c r="F12" s="11">
        <f t="shared" si="0"/>
        <v>0</v>
      </c>
      <c r="G12" s="11">
        <f t="shared" si="1"/>
        <v>-3420000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2"/>
        <v>34</v>
      </c>
      <c r="F13" s="11">
        <f t="shared" si="0"/>
        <v>0</v>
      </c>
      <c r="G13" s="11">
        <f t="shared" si="1"/>
        <v>-532780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2"/>
        <v>33</v>
      </c>
      <c r="F14" s="11">
        <f t="shared" si="0"/>
        <v>0</v>
      </c>
      <c r="G14" s="11">
        <f t="shared" si="1"/>
        <v>-3151500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2"/>
        <v>32</v>
      </c>
      <c r="F15" s="11">
        <f t="shared" si="0"/>
        <v>1</v>
      </c>
      <c r="G15" s="11">
        <f t="shared" si="1"/>
        <v>62000000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2"/>
        <v>32</v>
      </c>
      <c r="F16" s="11">
        <f t="shared" si="0"/>
        <v>0</v>
      </c>
      <c r="G16" s="11">
        <f t="shared" si="1"/>
        <v>-4206400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2"/>
        <v>26</v>
      </c>
      <c r="F17" s="11">
        <f t="shared" si="0"/>
        <v>0</v>
      </c>
      <c r="G17" s="11">
        <f t="shared" si="1"/>
        <v>-394160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2"/>
        <v>24</v>
      </c>
      <c r="F18" s="11">
        <f t="shared" si="0"/>
        <v>0</v>
      </c>
      <c r="G18" s="11">
        <f t="shared" si="1"/>
        <v>-4800000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2"/>
        <v>23</v>
      </c>
      <c r="F19" s="11">
        <f t="shared" si="0"/>
        <v>0</v>
      </c>
      <c r="G19" s="11">
        <f t="shared" si="1"/>
        <v>-4151500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2"/>
        <v>20</v>
      </c>
      <c r="F20" s="11">
        <f t="shared" si="0"/>
        <v>1</v>
      </c>
      <c r="G20" s="11">
        <f t="shared" si="1"/>
        <v>135964</v>
      </c>
    </row>
    <row r="21" spans="1:7" x14ac:dyDescent="0.25">
      <c r="A21" s="11" t="s">
        <v>888</v>
      </c>
      <c r="B21" s="3">
        <v>-10000</v>
      </c>
      <c r="C21" s="11" t="s">
        <v>503</v>
      </c>
      <c r="D21" s="11">
        <v>4</v>
      </c>
      <c r="E21" s="11">
        <f t="shared" si="2"/>
        <v>16</v>
      </c>
      <c r="F21" s="11">
        <f t="shared" si="0"/>
        <v>0</v>
      </c>
      <c r="G21" s="11">
        <f t="shared" si="1"/>
        <v>-160000</v>
      </c>
    </row>
    <row r="22" spans="1:7" x14ac:dyDescent="0.25">
      <c r="A22" s="11" t="s">
        <v>894</v>
      </c>
      <c r="B22" s="3">
        <v>-47053</v>
      </c>
      <c r="C22" s="11" t="s">
        <v>895</v>
      </c>
      <c r="D22" s="11">
        <v>6</v>
      </c>
      <c r="E22" s="11">
        <f t="shared" si="2"/>
        <v>12</v>
      </c>
      <c r="F22" s="11">
        <f t="shared" si="0"/>
        <v>0</v>
      </c>
      <c r="G22" s="11">
        <f t="shared" si="1"/>
        <v>-564636</v>
      </c>
    </row>
    <row r="23" spans="1:7" x14ac:dyDescent="0.25">
      <c r="A23" s="11" t="s">
        <v>896</v>
      </c>
      <c r="B23" s="3">
        <v>-33870</v>
      </c>
      <c r="C23" s="11" t="s">
        <v>897</v>
      </c>
      <c r="D23" s="11">
        <v>4</v>
      </c>
      <c r="E23" s="11">
        <f t="shared" si="2"/>
        <v>6</v>
      </c>
      <c r="F23" s="11">
        <f t="shared" si="0"/>
        <v>0</v>
      </c>
      <c r="G23" s="11">
        <f t="shared" si="1"/>
        <v>-203220</v>
      </c>
    </row>
    <row r="24" spans="1:7" x14ac:dyDescent="0.25">
      <c r="A24" s="11" t="s">
        <v>898</v>
      </c>
      <c r="B24" s="3">
        <v>-22000</v>
      </c>
      <c r="C24" s="11" t="s">
        <v>899</v>
      </c>
      <c r="D24" s="11">
        <v>0</v>
      </c>
      <c r="E24" s="11">
        <f t="shared" si="2"/>
        <v>2</v>
      </c>
      <c r="F24" s="11">
        <f t="shared" si="0"/>
        <v>0</v>
      </c>
      <c r="G24" s="11">
        <f t="shared" si="1"/>
        <v>-44000</v>
      </c>
    </row>
    <row r="25" spans="1:7" x14ac:dyDescent="0.25">
      <c r="A25" s="11" t="s">
        <v>898</v>
      </c>
      <c r="B25" s="3">
        <v>-250000</v>
      </c>
      <c r="C25" s="11" t="s">
        <v>900</v>
      </c>
      <c r="D25" s="11">
        <v>0</v>
      </c>
      <c r="E25" s="11">
        <f t="shared" si="2"/>
        <v>2</v>
      </c>
      <c r="F25" s="11">
        <f t="shared" si="0"/>
        <v>0</v>
      </c>
      <c r="G25" s="11">
        <f t="shared" si="1"/>
        <v>-500000</v>
      </c>
    </row>
    <row r="26" spans="1:7" x14ac:dyDescent="0.25">
      <c r="A26" s="11" t="s">
        <v>898</v>
      </c>
      <c r="B26" s="3">
        <v>-650500</v>
      </c>
      <c r="C26" s="11" t="s">
        <v>901</v>
      </c>
      <c r="D26" s="11">
        <v>2</v>
      </c>
      <c r="E26" s="11">
        <f t="shared" si="2"/>
        <v>2</v>
      </c>
      <c r="F26" s="11">
        <f t="shared" si="0"/>
        <v>0</v>
      </c>
      <c r="G26" s="11">
        <f t="shared" si="1"/>
        <v>-1301000</v>
      </c>
    </row>
    <row r="27" spans="1:7" x14ac:dyDescent="0.25">
      <c r="A27" s="11" t="s">
        <v>902</v>
      </c>
      <c r="B27" s="3">
        <v>-200000</v>
      </c>
      <c r="C27" s="11" t="s">
        <v>503</v>
      </c>
      <c r="D27" s="11">
        <v>0</v>
      </c>
      <c r="E27" s="11">
        <f t="shared" si="2"/>
        <v>0</v>
      </c>
      <c r="F27" s="11">
        <f t="shared" si="0"/>
        <v>0</v>
      </c>
      <c r="G27" s="11">
        <f t="shared" si="1"/>
        <v>0</v>
      </c>
    </row>
    <row r="28" spans="1:7" x14ac:dyDescent="0.25">
      <c r="A28" s="11"/>
      <c r="B28" s="3"/>
      <c r="C28" s="11"/>
      <c r="D28" s="11">
        <v>0</v>
      </c>
      <c r="E28" s="11">
        <f t="shared" si="2"/>
        <v>0</v>
      </c>
      <c r="F28" s="11">
        <f t="shared" si="0"/>
        <v>0</v>
      </c>
      <c r="G28" s="11">
        <f t="shared" si="1"/>
        <v>0</v>
      </c>
    </row>
    <row r="29" spans="1:7" x14ac:dyDescent="0.25">
      <c r="A29" s="11"/>
      <c r="B29" s="3"/>
      <c r="C29" s="11"/>
      <c r="D29" s="11">
        <v>0</v>
      </c>
      <c r="E29" s="11">
        <f t="shared" si="2"/>
        <v>0</v>
      </c>
      <c r="F29" s="11">
        <f t="shared" si="0"/>
        <v>0</v>
      </c>
      <c r="G29" s="11">
        <f t="shared" si="1"/>
        <v>0</v>
      </c>
    </row>
    <row r="30" spans="1:7" x14ac:dyDescent="0.25">
      <c r="A30" s="11"/>
      <c r="B30" s="3"/>
      <c r="C30" s="11"/>
      <c r="D30" s="11">
        <v>0</v>
      </c>
      <c r="E30" s="11">
        <f t="shared" si="2"/>
        <v>0</v>
      </c>
      <c r="F30" s="11">
        <f t="shared" si="0"/>
        <v>0</v>
      </c>
      <c r="G30" s="11">
        <f t="shared" si="1"/>
        <v>0</v>
      </c>
    </row>
    <row r="31" spans="1:7" x14ac:dyDescent="0.25">
      <c r="A31" s="11" t="s">
        <v>25</v>
      </c>
      <c r="B31" s="3"/>
      <c r="C31" s="11"/>
      <c r="D31" s="11">
        <v>0</v>
      </c>
      <c r="E31" s="11">
        <f t="shared" si="2"/>
        <v>0</v>
      </c>
      <c r="F31" s="11">
        <f t="shared" si="0"/>
        <v>0</v>
      </c>
      <c r="G31" s="11">
        <f t="shared" si="1"/>
        <v>0</v>
      </c>
    </row>
    <row r="32" spans="1:7" x14ac:dyDescent="0.25">
      <c r="A32" s="11"/>
      <c r="B32" s="3"/>
      <c r="C32" s="11"/>
      <c r="D32" s="11">
        <v>0</v>
      </c>
      <c r="E32" s="11">
        <f t="shared" si="2"/>
        <v>0</v>
      </c>
      <c r="F32" s="11">
        <f t="shared" si="0"/>
        <v>0</v>
      </c>
      <c r="G32" s="11">
        <f t="shared" si="1"/>
        <v>0</v>
      </c>
    </row>
    <row r="33" spans="1:7" x14ac:dyDescent="0.25">
      <c r="A33" s="11"/>
      <c r="B33" s="3"/>
      <c r="C33" s="11"/>
      <c r="D33" s="11">
        <v>0</v>
      </c>
      <c r="E33" s="11">
        <f t="shared" si="2"/>
        <v>0</v>
      </c>
      <c r="F33" s="11">
        <f t="shared" si="0"/>
        <v>0</v>
      </c>
      <c r="G33" s="11">
        <f t="shared" si="1"/>
        <v>0</v>
      </c>
    </row>
    <row r="34" spans="1:7" x14ac:dyDescent="0.25">
      <c r="A34" s="11"/>
      <c r="B34" s="3"/>
      <c r="C34" s="11"/>
      <c r="D34" s="11">
        <v>0</v>
      </c>
      <c r="E34" s="11">
        <f t="shared" si="2"/>
        <v>0</v>
      </c>
      <c r="F34" s="11">
        <f t="shared" si="0"/>
        <v>0</v>
      </c>
      <c r="G34" s="11">
        <f t="shared" si="1"/>
        <v>0</v>
      </c>
    </row>
    <row r="35" spans="1:7" x14ac:dyDescent="0.25">
      <c r="A35" s="11"/>
      <c r="B35" s="3"/>
      <c r="C35" s="11"/>
      <c r="D35" s="11">
        <v>0</v>
      </c>
      <c r="E35" s="11">
        <f t="shared" si="2"/>
        <v>0</v>
      </c>
      <c r="F35" s="11">
        <f t="shared" si="0"/>
        <v>0</v>
      </c>
      <c r="G35" s="11">
        <f t="shared" si="1"/>
        <v>0</v>
      </c>
    </row>
    <row r="36" spans="1:7" x14ac:dyDescent="0.25">
      <c r="A36" s="11"/>
      <c r="B36" s="11"/>
      <c r="C36" s="11"/>
      <c r="D36" s="11">
        <v>0</v>
      </c>
      <c r="E36" s="11">
        <f t="shared" ref="E2:E38" si="3">E37+D36</f>
        <v>0</v>
      </c>
      <c r="F36" s="11">
        <f t="shared" si="0"/>
        <v>0</v>
      </c>
      <c r="G36" s="11">
        <f t="shared" si="1"/>
        <v>0</v>
      </c>
    </row>
    <row r="37" spans="1:7" x14ac:dyDescent="0.25">
      <c r="A37" s="11"/>
      <c r="B37" s="11"/>
      <c r="C37" s="11"/>
      <c r="D37" s="11">
        <v>0</v>
      </c>
      <c r="E37" s="11">
        <f t="shared" si="3"/>
        <v>0</v>
      </c>
      <c r="F37" s="11">
        <f t="shared" si="0"/>
        <v>0</v>
      </c>
      <c r="G37" s="11">
        <f t="shared" si="1"/>
        <v>0</v>
      </c>
    </row>
    <row r="38" spans="1:7" x14ac:dyDescent="0.25">
      <c r="A38" s="11"/>
      <c r="B38" s="11"/>
      <c r="C38" s="11"/>
      <c r="D38" s="11">
        <v>0</v>
      </c>
      <c r="E38" s="11">
        <f t="shared" si="3"/>
        <v>0</v>
      </c>
      <c r="F38" s="11">
        <f t="shared" si="0"/>
        <v>0</v>
      </c>
      <c r="G38" s="11">
        <f t="shared" si="1"/>
        <v>0</v>
      </c>
    </row>
    <row r="39" spans="1:7" x14ac:dyDescent="0.25">
      <c r="A39" s="11"/>
      <c r="B39" s="11"/>
      <c r="C39" s="11"/>
      <c r="D39" s="11"/>
      <c r="E39" s="11">
        <f>E40+D39</f>
        <v>0</v>
      </c>
      <c r="F39" s="11">
        <f t="shared" si="0"/>
        <v>0</v>
      </c>
      <c r="G39" s="11">
        <f t="shared" si="1"/>
        <v>0</v>
      </c>
    </row>
    <row r="40" spans="1:7" x14ac:dyDescent="0.25">
      <c r="A40" s="11"/>
      <c r="B40" s="11"/>
      <c r="C40" s="11"/>
      <c r="D40" s="11"/>
      <c r="E40" s="11"/>
      <c r="F40" s="11"/>
      <c r="G40" s="11"/>
    </row>
    <row r="41" spans="1:7" x14ac:dyDescent="0.25">
      <c r="A41" s="11"/>
      <c r="B41" s="29">
        <f>SUM(B2:B39)</f>
        <v>274712</v>
      </c>
      <c r="C41" s="11"/>
      <c r="D41" s="11"/>
      <c r="E41" s="11"/>
      <c r="F41" s="11"/>
      <c r="G41" s="29">
        <f>SUM(G2:G21)</f>
        <v>69718178</v>
      </c>
    </row>
    <row r="42" spans="1:7" x14ac:dyDescent="0.25">
      <c r="A42" s="11"/>
      <c r="B42" s="11" t="s">
        <v>283</v>
      </c>
      <c r="C42" s="11"/>
      <c r="D42" s="11"/>
      <c r="E42" s="11"/>
      <c r="F42" s="11"/>
      <c r="G42" s="11" t="s">
        <v>284</v>
      </c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1"/>
      <c r="B44" s="11"/>
      <c r="C44" s="11"/>
      <c r="D44" s="11"/>
      <c r="E44" s="11"/>
      <c r="F44" s="11"/>
      <c r="G44" s="3">
        <f>G41/E2</f>
        <v>187919.61725067385</v>
      </c>
    </row>
    <row r="45" spans="1:7" x14ac:dyDescent="0.25">
      <c r="A45" s="11"/>
      <c r="B45" s="11"/>
      <c r="C45" s="11"/>
      <c r="D45" s="11"/>
      <c r="E45" s="11"/>
      <c r="F45" s="11"/>
      <c r="G45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7" sqref="K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الشهدا'!B41</f>
        <v>274712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290000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69514111</v>
      </c>
      <c r="G13" s="29">
        <f t="shared" si="0"/>
        <v>1526651.1229887009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69514111</v>
      </c>
      <c r="L16" s="25"/>
      <c r="M16" s="11" t="s">
        <v>758</v>
      </c>
      <c r="N16" s="29">
        <f>'مسکن مریم یاران'!B105</f>
        <v>57165108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83114111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126514111</v>
      </c>
      <c r="M18" s="11" t="s">
        <v>759</v>
      </c>
      <c r="N18" s="29">
        <v>33000000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400000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141621965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2018-02-09T22:16:49Z</dcterms:modified>
</cp:coreProperties>
</file>