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بهمن 96" sheetId="30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</sheets>
  <calcPr calcId="145621"/>
</workbook>
</file>

<file path=xl/calcChain.xml><?xml version="1.0" encoding="utf-8"?>
<calcChain xmlns="http://schemas.openxmlformats.org/spreadsheetml/2006/main">
  <c r="K17" i="18" l="1"/>
  <c r="F13" i="18"/>
  <c r="G13" i="18" s="1"/>
  <c r="D190" i="15"/>
  <c r="D189" i="15" s="1"/>
  <c r="E184" i="15"/>
  <c r="E185" i="15"/>
  <c r="E186" i="15"/>
  <c r="E187" i="15"/>
  <c r="E188" i="15"/>
  <c r="E189" i="15"/>
  <c r="E190" i="15"/>
  <c r="E183" i="15"/>
  <c r="D188" i="15" l="1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D187" i="15" l="1"/>
  <c r="F188" i="15"/>
  <c r="S28" i="18"/>
  <c r="D186" i="15" l="1"/>
  <c r="F187" i="15"/>
  <c r="D141" i="20"/>
  <c r="D185" i="15" l="1"/>
  <c r="F186" i="15"/>
  <c r="F5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D184" i="15" l="1"/>
  <c r="F185" i="15"/>
  <c r="S27" i="18"/>
  <c r="S29" i="18"/>
  <c r="S30" i="18"/>
  <c r="S31" i="18" s="1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D182" i="15" l="1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3" i="13" l="1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E19" i="14"/>
  <c r="G20" i="14"/>
  <c r="G21" i="14"/>
  <c r="G19" i="16" l="1"/>
  <c r="K18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<sst xmlns="http://schemas.openxmlformats.org/spreadsheetml/2006/main" count="2127" uniqueCount="882">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</sst>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6" sqref="F36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836</v>
      </c>
      <c r="B3" s="18">
        <v>0</v>
      </c>
      <c r="C3" s="18">
        <v>0</v>
      </c>
      <c r="D3" s="43">
        <f t="shared" ref="D3:D22" si="0">B3-C3</f>
        <v>0</v>
      </c>
      <c r="E3" s="20" t="s">
        <v>837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 t="s">
        <v>859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282502500</v>
      </c>
      <c r="I25" s="18">
        <f>SUM(I2:I23)</f>
        <v>793706550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77397.945205479453</v>
      </c>
      <c r="I30" s="18">
        <f>G30*I25/G25</f>
        <v>217453.84931506851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B93" sqref="B9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417</v>
      </c>
      <c r="F2" s="11">
        <f>IF(B2&gt;0,1,0)</f>
        <v>1</v>
      </c>
      <c r="G2" s="11">
        <f>B2*(E2-F2)</f>
        <v>20800000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413</v>
      </c>
      <c r="F3" s="11">
        <f t="shared" ref="F3:F38" si="1">IF(B3&gt;0,1,0)</f>
        <v>1</v>
      </c>
      <c r="G3" s="11">
        <f t="shared" ref="G3:G23" si="2">B3*(E3-F3)</f>
        <v>1236000000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412</v>
      </c>
      <c r="F4" s="11">
        <f t="shared" si="1"/>
        <v>1</v>
      </c>
      <c r="G4" s="11">
        <f t="shared" si="2"/>
        <v>1233000000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412</v>
      </c>
      <c r="F5" s="11">
        <f t="shared" si="1"/>
        <v>1</v>
      </c>
      <c r="G5" s="11">
        <f t="shared" si="2"/>
        <v>6165000000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411</v>
      </c>
      <c r="F6" s="11">
        <f t="shared" si="1"/>
        <v>1</v>
      </c>
      <c r="G6" s="11">
        <f t="shared" si="2"/>
        <v>1230000000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410</v>
      </c>
      <c r="F7" s="11">
        <f t="shared" si="1"/>
        <v>0</v>
      </c>
      <c r="G7" s="11">
        <f t="shared" si="2"/>
        <v>-1230000000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410</v>
      </c>
      <c r="F8" s="11">
        <f t="shared" si="1"/>
        <v>0</v>
      </c>
      <c r="G8" s="11">
        <f t="shared" si="2"/>
        <v>-82000000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410</v>
      </c>
      <c r="F9" s="11">
        <f t="shared" si="1"/>
        <v>1</v>
      </c>
      <c r="G9" s="11">
        <f>B9*(E9-F9)</f>
        <v>1227000000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409</v>
      </c>
      <c r="F10" s="11">
        <f t="shared" si="1"/>
        <v>1</v>
      </c>
      <c r="G10" s="11">
        <f t="shared" si="2"/>
        <v>1224000000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409</v>
      </c>
      <c r="F11" s="11">
        <f t="shared" si="1"/>
        <v>1</v>
      </c>
      <c r="G11" s="11">
        <f t="shared" si="2"/>
        <v>10200000000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406</v>
      </c>
      <c r="F12" s="11">
        <f t="shared" si="1"/>
        <v>1</v>
      </c>
      <c r="G12" s="11">
        <f t="shared" si="2"/>
        <v>404323650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406</v>
      </c>
      <c r="F13" s="11">
        <f t="shared" si="1"/>
        <v>1</v>
      </c>
      <c r="G13" s="11">
        <f t="shared" si="2"/>
        <v>1215000000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406</v>
      </c>
      <c r="F14" s="11">
        <f t="shared" si="1"/>
        <v>1</v>
      </c>
      <c r="G14" s="11">
        <f t="shared" si="2"/>
        <v>482393880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394</v>
      </c>
      <c r="F15" s="11">
        <f t="shared" si="1"/>
        <v>1</v>
      </c>
      <c r="G15" s="11">
        <f t="shared" si="2"/>
        <v>786000000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382</v>
      </c>
      <c r="F16" s="11">
        <f t="shared" si="1"/>
        <v>1</v>
      </c>
      <c r="G16" s="11">
        <f t="shared" si="2"/>
        <v>1143000000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381</v>
      </c>
      <c r="F17" s="11">
        <f t="shared" si="1"/>
        <v>1</v>
      </c>
      <c r="G17" s="11">
        <f t="shared" si="2"/>
        <v>1140000000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380</v>
      </c>
      <c r="F18" s="11">
        <f t="shared" si="1"/>
        <v>1</v>
      </c>
      <c r="G18" s="11">
        <f t="shared" si="2"/>
        <v>720100000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365</v>
      </c>
      <c r="F19" s="11">
        <f t="shared" si="1"/>
        <v>1</v>
      </c>
      <c r="G19" s="11">
        <f t="shared" si="2"/>
        <v>292842732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364</v>
      </c>
      <c r="F20" s="11">
        <f t="shared" si="1"/>
        <v>1</v>
      </c>
      <c r="G20" s="11">
        <f t="shared" si="2"/>
        <v>1089000000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358</v>
      </c>
      <c r="F21" s="11">
        <f t="shared" si="1"/>
        <v>1</v>
      </c>
      <c r="G21" s="11">
        <f t="shared" si="2"/>
        <v>178500000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344</v>
      </c>
      <c r="F22" s="11">
        <f t="shared" si="1"/>
        <v>0</v>
      </c>
      <c r="G22" s="11">
        <f t="shared" si="2"/>
        <v>-1032000000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336</v>
      </c>
      <c r="F23" s="11">
        <f t="shared" si="1"/>
        <v>1</v>
      </c>
      <c r="G23" s="11">
        <f t="shared" si="2"/>
        <v>1005000000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336</v>
      </c>
      <c r="F24" s="11">
        <f t="shared" si="1"/>
        <v>1</v>
      </c>
      <c r="G24" s="11">
        <f>B24*(E24-F24)</f>
        <v>211332405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334</v>
      </c>
      <c r="F25" s="11">
        <f t="shared" si="1"/>
        <v>0</v>
      </c>
      <c r="G25" s="11">
        <f t="shared" ref="G25:G30" si="3">B25*(E25-F25)</f>
        <v>-1069100600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332</v>
      </c>
      <c r="F26" s="11">
        <f t="shared" si="1"/>
        <v>0</v>
      </c>
      <c r="G26" s="11">
        <f t="shared" si="3"/>
        <v>-996298800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330</v>
      </c>
      <c r="F27" s="11">
        <f t="shared" si="1"/>
        <v>1</v>
      </c>
      <c r="G27" s="11">
        <f t="shared" si="3"/>
        <v>329000000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330</v>
      </c>
      <c r="F28" s="11">
        <f t="shared" si="1"/>
        <v>1</v>
      </c>
      <c r="G28" s="11">
        <f t="shared" si="3"/>
        <v>1974000000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330</v>
      </c>
      <c r="F29" s="11">
        <f t="shared" si="1"/>
        <v>1</v>
      </c>
      <c r="G29" s="11">
        <f t="shared" si="3"/>
        <v>1908200000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330</v>
      </c>
      <c r="F30" s="11">
        <f t="shared" si="1"/>
        <v>0</v>
      </c>
      <c r="G30" s="11">
        <f t="shared" si="3"/>
        <v>-1650000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329</v>
      </c>
      <c r="F31" s="11">
        <f t="shared" si="1"/>
        <v>0</v>
      </c>
      <c r="G31" s="11">
        <f>B31*(E31-F31)</f>
        <v>-8554000000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327</v>
      </c>
      <c r="F32" s="11">
        <f t="shared" si="1"/>
        <v>0</v>
      </c>
      <c r="G32" s="11">
        <f>B32*(E32-F32)</f>
        <v>-8567400000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308</v>
      </c>
      <c r="F33" s="11">
        <f t="shared" si="1"/>
        <v>1</v>
      </c>
      <c r="G33" s="11">
        <f>B33*(E33-F33)</f>
        <v>100390535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290</v>
      </c>
      <c r="F34" s="11">
        <f t="shared" si="1"/>
        <v>1</v>
      </c>
      <c r="G34" s="11">
        <f t="shared" ref="G34:G104" si="4">B34*(E34-F34)</f>
        <v>8207600000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290</v>
      </c>
      <c r="F35" s="11">
        <f t="shared" si="1"/>
        <v>1</v>
      </c>
      <c r="G35" s="12">
        <f t="shared" si="4"/>
        <v>3179000000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275</v>
      </c>
      <c r="F36" s="11">
        <f t="shared" si="1"/>
        <v>1</v>
      </c>
      <c r="G36" s="11">
        <f t="shared" si="4"/>
        <v>114724074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275</v>
      </c>
      <c r="F37" s="11">
        <f t="shared" si="1"/>
        <v>0</v>
      </c>
      <c r="G37" s="11">
        <f t="shared" si="4"/>
        <v>-247500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274</v>
      </c>
      <c r="F38" s="11">
        <f t="shared" si="1"/>
        <v>1</v>
      </c>
      <c r="G38" s="12">
        <f t="shared" si="4"/>
        <v>546000000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274</v>
      </c>
      <c r="F39" s="11">
        <f>IF(B39&gt;0,1,0)</f>
        <v>1</v>
      </c>
      <c r="G39" s="11">
        <f t="shared" si="4"/>
        <v>546000000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260</v>
      </c>
      <c r="F40" s="11">
        <f>IF(B40&gt;0,1,0)</f>
        <v>0</v>
      </c>
      <c r="G40" s="11">
        <f t="shared" si="4"/>
        <v>-52000000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260</v>
      </c>
      <c r="F41" s="11">
        <f>IF(B41&gt;0,1,0)</f>
        <v>0</v>
      </c>
      <c r="G41" s="11">
        <f t="shared" si="4"/>
        <v>-161200000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260</v>
      </c>
      <c r="F42" s="11">
        <f t="shared" ref="F42:F104" si="5">IF(B42&gt;0,1,0)</f>
        <v>0</v>
      </c>
      <c r="G42" s="11">
        <f t="shared" si="4"/>
        <v>-31200000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258</v>
      </c>
      <c r="F43" s="11">
        <f t="shared" si="5"/>
        <v>1</v>
      </c>
      <c r="G43" s="11">
        <f t="shared" si="4"/>
        <v>167050000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258</v>
      </c>
      <c r="F44" s="11">
        <f t="shared" si="5"/>
        <v>0</v>
      </c>
      <c r="G44" s="11">
        <f t="shared" si="4"/>
        <v>-1290000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258</v>
      </c>
      <c r="F45" s="11">
        <f t="shared" si="5"/>
        <v>1</v>
      </c>
      <c r="G45" s="11">
        <f t="shared" si="4"/>
        <v>7453000000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254</v>
      </c>
      <c r="F46" s="11">
        <f t="shared" si="5"/>
        <v>0</v>
      </c>
      <c r="G46" s="11">
        <f t="shared" si="4"/>
        <v>-50800000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251</v>
      </c>
      <c r="F47" s="11">
        <f t="shared" si="5"/>
        <v>0</v>
      </c>
      <c r="G47" s="11">
        <f t="shared" si="4"/>
        <v>-50200000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250</v>
      </c>
      <c r="F48" s="11">
        <f t="shared" si="5"/>
        <v>0</v>
      </c>
      <c r="G48" s="11">
        <f t="shared" si="4"/>
        <v>-50000000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245</v>
      </c>
      <c r="F49" s="11">
        <f t="shared" si="5"/>
        <v>1</v>
      </c>
      <c r="G49" s="11">
        <f t="shared" si="4"/>
        <v>732000000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245</v>
      </c>
      <c r="F50" s="11">
        <f t="shared" si="5"/>
        <v>1</v>
      </c>
      <c r="G50" s="12">
        <f t="shared" si="4"/>
        <v>732000000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244</v>
      </c>
      <c r="F51" s="11">
        <f t="shared" si="5"/>
        <v>1</v>
      </c>
      <c r="G51" s="11">
        <f t="shared" si="4"/>
        <v>186088671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244</v>
      </c>
      <c r="F52" s="11">
        <f t="shared" si="5"/>
        <v>0</v>
      </c>
      <c r="G52" s="11">
        <f t="shared" si="4"/>
        <v>-48800000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237</v>
      </c>
      <c r="F53" s="11">
        <f t="shared" si="5"/>
        <v>0</v>
      </c>
      <c r="G53" s="11">
        <f t="shared" si="4"/>
        <v>-94918500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228</v>
      </c>
      <c r="F54" s="11">
        <f t="shared" si="5"/>
        <v>0</v>
      </c>
      <c r="G54" s="11">
        <f t="shared" si="4"/>
        <v>-228090288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222</v>
      </c>
      <c r="F55" s="11">
        <f t="shared" si="5"/>
        <v>0</v>
      </c>
      <c r="G55" s="11">
        <f t="shared" si="4"/>
        <v>-8880000000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213</v>
      </c>
      <c r="F56" s="11">
        <f t="shared" si="5"/>
        <v>1</v>
      </c>
      <c r="G56" s="11">
        <f t="shared" si="4"/>
        <v>183518224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186</v>
      </c>
      <c r="F57" s="11">
        <f t="shared" si="5"/>
        <v>0</v>
      </c>
      <c r="G57" s="11">
        <f t="shared" si="4"/>
        <v>-9337200000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185</v>
      </c>
      <c r="F58" s="11">
        <f t="shared" si="5"/>
        <v>0</v>
      </c>
      <c r="G58" s="11">
        <f t="shared" si="4"/>
        <v>-2257092500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182</v>
      </c>
      <c r="F59" s="11">
        <f t="shared" si="5"/>
        <v>1</v>
      </c>
      <c r="G59" s="11">
        <f t="shared" si="4"/>
        <v>96817986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181</v>
      </c>
      <c r="F60" s="11">
        <f t="shared" si="5"/>
        <v>0</v>
      </c>
      <c r="G60" s="11">
        <f t="shared" si="4"/>
        <v>-61178000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179</v>
      </c>
      <c r="F61" s="11">
        <f t="shared" si="5"/>
        <v>0</v>
      </c>
      <c r="G61" s="11">
        <f t="shared" si="4"/>
        <v>-26850000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175</v>
      </c>
      <c r="F62" s="11">
        <f t="shared" si="5"/>
        <v>0</v>
      </c>
      <c r="G62" s="11">
        <f t="shared" si="4"/>
        <v>-17500000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171</v>
      </c>
      <c r="F63" s="11">
        <f t="shared" si="5"/>
        <v>0</v>
      </c>
      <c r="G63" s="11">
        <f t="shared" si="4"/>
        <v>-34200000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171</v>
      </c>
      <c r="F64" s="11">
        <f t="shared" si="5"/>
        <v>0</v>
      </c>
      <c r="G64" s="11">
        <f t="shared" si="4"/>
        <v>-14877000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167</v>
      </c>
      <c r="F65" s="11">
        <f t="shared" si="5"/>
        <v>0</v>
      </c>
      <c r="G65" s="11">
        <f t="shared" si="4"/>
        <v>-4587490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166</v>
      </c>
      <c r="F66" s="11">
        <f t="shared" si="5"/>
        <v>0</v>
      </c>
      <c r="G66" s="11">
        <f t="shared" si="4"/>
        <v>-55444000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161</v>
      </c>
      <c r="F67" s="11">
        <f t="shared" si="5"/>
        <v>0</v>
      </c>
      <c r="G67" s="11">
        <f t="shared" si="4"/>
        <v>-3220000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160</v>
      </c>
      <c r="F68" s="11">
        <f t="shared" si="5"/>
        <v>0</v>
      </c>
      <c r="G68" s="11">
        <f t="shared" si="4"/>
        <v>-48080000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160</v>
      </c>
      <c r="F69" s="11">
        <f t="shared" si="5"/>
        <v>0</v>
      </c>
      <c r="G69" s="11">
        <f t="shared" si="4"/>
        <v>-16000000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155</v>
      </c>
      <c r="F70" s="11">
        <f t="shared" si="5"/>
        <v>0</v>
      </c>
      <c r="G70" s="11">
        <f t="shared" si="4"/>
        <v>-31000000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151</v>
      </c>
      <c r="F71" s="11">
        <f t="shared" si="5"/>
        <v>1</v>
      </c>
      <c r="G71" s="11">
        <f t="shared" si="4"/>
        <v>2308350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151</v>
      </c>
      <c r="F72" s="11">
        <f t="shared" si="5"/>
        <v>1</v>
      </c>
      <c r="G72" s="11">
        <f t="shared" si="4"/>
        <v>600000000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151</v>
      </c>
      <c r="F73" s="11">
        <f t="shared" si="5"/>
        <v>1</v>
      </c>
      <c r="G73" s="11">
        <f t="shared" si="4"/>
        <v>390000000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151</v>
      </c>
      <c r="F74" s="11">
        <f t="shared" si="5"/>
        <v>1</v>
      </c>
      <c r="G74" s="11">
        <f t="shared" si="4"/>
        <v>450000000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148</v>
      </c>
      <c r="F75" s="11">
        <f t="shared" si="5"/>
        <v>0</v>
      </c>
      <c r="G75" s="11">
        <f t="shared" si="4"/>
        <v>-29600000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145</v>
      </c>
      <c r="F76" s="11">
        <f t="shared" si="5"/>
        <v>0</v>
      </c>
      <c r="G76" s="11">
        <f t="shared" si="4"/>
        <v>-290101500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145</v>
      </c>
      <c r="F77" s="11">
        <f t="shared" si="5"/>
        <v>0</v>
      </c>
      <c r="G77" s="11">
        <f t="shared" si="4"/>
        <v>-29000000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141</v>
      </c>
      <c r="F78" s="11">
        <f t="shared" si="5"/>
        <v>1</v>
      </c>
      <c r="G78" s="11">
        <f t="shared" si="4"/>
        <v>280000000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133</v>
      </c>
      <c r="F79" s="11">
        <f t="shared" si="5"/>
        <v>0</v>
      </c>
      <c r="G79" s="11">
        <f t="shared" si="4"/>
        <v>-133066500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133</v>
      </c>
      <c r="F80" s="11">
        <f t="shared" si="5"/>
        <v>0</v>
      </c>
      <c r="G80" s="11">
        <f t="shared" si="4"/>
        <v>-18879350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130</v>
      </c>
      <c r="F81" s="11">
        <f t="shared" si="5"/>
        <v>0</v>
      </c>
      <c r="G81" s="11">
        <f t="shared" si="4"/>
        <v>-117065000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120</v>
      </c>
      <c r="F82" s="11">
        <f t="shared" si="5"/>
        <v>1</v>
      </c>
      <c r="G82" s="11">
        <f t="shared" si="4"/>
        <v>9668869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98</v>
      </c>
      <c r="F83" s="11">
        <f t="shared" si="5"/>
        <v>1</v>
      </c>
      <c r="G83" s="11">
        <f t="shared" si="4"/>
        <v>4850000000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97</v>
      </c>
      <c r="F84" s="11">
        <f t="shared" si="5"/>
        <v>1</v>
      </c>
      <c r="G84" s="11">
        <f t="shared" si="4"/>
        <v>2880000000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97</v>
      </c>
      <c r="F85" s="11">
        <f t="shared" si="5"/>
        <v>0</v>
      </c>
      <c r="G85" s="11">
        <f t="shared" si="4"/>
        <v>-7032500000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96</v>
      </c>
      <c r="F86" s="11">
        <f t="shared" si="5"/>
        <v>0</v>
      </c>
      <c r="G86" s="11">
        <f t="shared" si="4"/>
        <v>-26976000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91</v>
      </c>
      <c r="F87" s="11">
        <f t="shared" si="5"/>
        <v>1</v>
      </c>
      <c r="G87" s="11">
        <f t="shared" si="4"/>
        <v>225000000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90</v>
      </c>
      <c r="F88" s="11">
        <f t="shared" si="5"/>
        <v>1</v>
      </c>
      <c r="G88" s="11">
        <f t="shared" si="4"/>
        <v>6972260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85</v>
      </c>
      <c r="F89" s="11">
        <f t="shared" si="5"/>
        <v>1</v>
      </c>
      <c r="G89" s="11">
        <f t="shared" si="4"/>
        <v>1260000000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60</v>
      </c>
      <c r="F90" s="11">
        <f t="shared" si="5"/>
        <v>1</v>
      </c>
      <c r="G90" s="11">
        <f t="shared" si="4"/>
        <v>14445914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31</v>
      </c>
      <c r="F91" s="11">
        <f t="shared" si="5"/>
        <v>1</v>
      </c>
      <c r="G91" s="11">
        <f t="shared" si="4"/>
        <v>8164650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1</v>
      </c>
      <c r="F92" s="11">
        <f t="shared" si="5"/>
        <v>1</v>
      </c>
      <c r="G92" s="11">
        <f t="shared" si="4"/>
        <v>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1</v>
      </c>
      <c r="F93" s="11">
        <f t="shared" si="5"/>
        <v>1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36665108</v>
      </c>
      <c r="C105" s="11"/>
      <c r="D105" s="11"/>
      <c r="E105" s="11"/>
      <c r="F105" s="11"/>
      <c r="G105" s="29">
        <f>SUM(G2:G104)</f>
        <v>17869629172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42852827.750599518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352</v>
      </c>
      <c r="F2" s="11">
        <f>IF(B2&gt;0,1,0)</f>
        <v>1</v>
      </c>
      <c r="G2" s="11">
        <f>B2*(E2-F2)</f>
        <v>17550000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35</v>
      </c>
      <c r="F3" s="11">
        <f t="shared" ref="F3:F21" si="1">IF(B3&gt;0,1,0)</f>
        <v>0</v>
      </c>
      <c r="G3" s="11">
        <f t="shared" ref="G3:G21" si="2">B3*(E3-F3)</f>
        <v>-350000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si="0"/>
        <v>28</v>
      </c>
      <c r="F4" s="11">
        <f t="shared" si="1"/>
        <v>1</v>
      </c>
      <c r="G4" s="11">
        <f t="shared" si="2"/>
        <v>27000000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0"/>
        <v>25</v>
      </c>
      <c r="F5" s="11">
        <f>IF(B5&gt;0,1,0)</f>
        <v>0</v>
      </c>
      <c r="G5" s="11">
        <f t="shared" si="2"/>
        <v>-2375000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0"/>
        <v>25</v>
      </c>
      <c r="F6" s="11">
        <f t="shared" si="1"/>
        <v>1</v>
      </c>
      <c r="G6" s="11">
        <f t="shared" si="2"/>
        <v>118464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0"/>
        <v>25</v>
      </c>
      <c r="F7" s="11">
        <f t="shared" si="1"/>
        <v>0</v>
      </c>
      <c r="G7" s="11">
        <f t="shared" si="2"/>
        <v>-1765000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0"/>
        <v>25</v>
      </c>
      <c r="F8" s="11">
        <f t="shared" si="1"/>
        <v>0</v>
      </c>
      <c r="G8" s="11">
        <f t="shared" si="2"/>
        <v>-11250750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0"/>
        <v>23</v>
      </c>
      <c r="F9" s="11">
        <f t="shared" si="1"/>
        <v>0</v>
      </c>
      <c r="G9" s="11">
        <f>B9*(E9-F9)</f>
        <v>-2508081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0"/>
        <v>22</v>
      </c>
      <c r="F10" s="11">
        <f t="shared" si="1"/>
        <v>0</v>
      </c>
      <c r="G10" s="11">
        <f t="shared" si="2"/>
        <v>-572000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0"/>
        <v>19</v>
      </c>
      <c r="F11" s="11">
        <f t="shared" si="1"/>
        <v>0</v>
      </c>
      <c r="G11" s="11">
        <f t="shared" si="2"/>
        <v>-1520000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0"/>
        <v>17</v>
      </c>
      <c r="F12" s="11">
        <f t="shared" si="1"/>
        <v>0</v>
      </c>
      <c r="G12" s="11">
        <f t="shared" si="2"/>
        <v>-1615000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0"/>
        <v>15</v>
      </c>
      <c r="F13" s="11">
        <f t="shared" si="1"/>
        <v>0</v>
      </c>
      <c r="G13" s="11">
        <f t="shared" si="2"/>
        <v>-235050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0"/>
        <v>14</v>
      </c>
      <c r="F14" s="11">
        <f t="shared" si="1"/>
        <v>0</v>
      </c>
      <c r="G14" s="11">
        <f t="shared" si="2"/>
        <v>-1337000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0"/>
        <v>13</v>
      </c>
      <c r="F15" s="11">
        <f t="shared" si="1"/>
        <v>1</v>
      </c>
      <c r="G15" s="11">
        <f t="shared" si="2"/>
        <v>24000000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0"/>
        <v>13</v>
      </c>
      <c r="F16" s="11">
        <f t="shared" si="1"/>
        <v>0</v>
      </c>
      <c r="G16" s="11">
        <f t="shared" si="2"/>
        <v>-1708850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0"/>
        <v>7</v>
      </c>
      <c r="F17" s="11">
        <f t="shared" si="1"/>
        <v>0</v>
      </c>
      <c r="G17" s="11">
        <f t="shared" si="2"/>
        <v>-106120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0"/>
        <v>5</v>
      </c>
      <c r="F18" s="11">
        <f t="shared" si="1"/>
        <v>0</v>
      </c>
      <c r="G18" s="11">
        <f t="shared" si="2"/>
        <v>-1000000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3</v>
      </c>
      <c r="E19" s="11">
        <f t="shared" si="0"/>
        <v>4</v>
      </c>
      <c r="F19" s="11">
        <f t="shared" si="1"/>
        <v>0</v>
      </c>
      <c r="G19" s="11">
        <f t="shared" si="2"/>
        <v>-722000</v>
      </c>
    </row>
    <row r="20" spans="1:7" x14ac:dyDescent="0.25">
      <c r="A20" s="11" t="s">
        <v>873</v>
      </c>
      <c r="B20" s="35">
        <v>1</v>
      </c>
      <c r="C20" s="11" t="s">
        <v>880</v>
      </c>
      <c r="D20" s="11">
        <v>1</v>
      </c>
      <c r="E20" s="11">
        <f>E21+D20</f>
        <v>1</v>
      </c>
      <c r="F20" s="11">
        <f t="shared" si="1"/>
        <v>1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1480980</v>
      </c>
      <c r="C27" s="11"/>
      <c r="D27" s="11"/>
      <c r="E27" s="11"/>
      <c r="F27" s="11"/>
      <c r="G27" s="29">
        <f>SUM(G2:G21)</f>
        <v>41603613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118192.08238636363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70" activePane="bottomLeft" state="frozen"/>
      <selection pane="bottomLeft" activeCell="C184" sqref="C18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615</v>
      </c>
      <c r="E2" s="11">
        <f>IF(B2&gt;0,1,0)</f>
        <v>1</v>
      </c>
      <c r="F2" s="11">
        <f>B2*(D2-E2)</f>
        <v>59373800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613</v>
      </c>
      <c r="E3" s="11">
        <f t="shared" ref="E3:E66" si="1">IF(B3&gt;0,1,0)</f>
        <v>1</v>
      </c>
      <c r="F3" s="11">
        <f t="shared" ref="F3:F66" si="2">B3*(D3-E3)</f>
        <v>1836000000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610</v>
      </c>
      <c r="E4" s="11">
        <f t="shared" si="1"/>
        <v>0</v>
      </c>
      <c r="F4" s="11">
        <f t="shared" si="2"/>
        <v>-122000000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608</v>
      </c>
      <c r="E5" s="11">
        <f t="shared" si="1"/>
        <v>0</v>
      </c>
      <c r="F5" s="11">
        <f t="shared" si="2"/>
        <v>-60800000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607</v>
      </c>
      <c r="E6" s="11">
        <f t="shared" si="1"/>
        <v>0</v>
      </c>
      <c r="F6" s="11">
        <f t="shared" si="2"/>
        <v>-33385000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606</v>
      </c>
      <c r="E7" s="11">
        <f t="shared" si="1"/>
        <v>0</v>
      </c>
      <c r="F7" s="11">
        <f t="shared" si="2"/>
        <v>-121200000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602</v>
      </c>
      <c r="E8" s="11">
        <f t="shared" si="1"/>
        <v>0</v>
      </c>
      <c r="F8" s="11">
        <f t="shared" si="2"/>
        <v>-120400000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592</v>
      </c>
      <c r="E9" s="11">
        <f t="shared" si="1"/>
        <v>0</v>
      </c>
      <c r="F9" s="11">
        <f t="shared" si="2"/>
        <v>-562696000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591</v>
      </c>
      <c r="E10" s="11">
        <f t="shared" si="1"/>
        <v>1</v>
      </c>
      <c r="F10" s="11">
        <f t="shared" si="2"/>
        <v>1180000000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589</v>
      </c>
      <c r="E11" s="11">
        <f t="shared" si="1"/>
        <v>0</v>
      </c>
      <c r="F11" s="11">
        <f t="shared" si="2"/>
        <v>-627285000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586</v>
      </c>
      <c r="E12" s="11">
        <f t="shared" si="1"/>
        <v>0</v>
      </c>
      <c r="F12" s="11">
        <f t="shared" si="2"/>
        <v>-26370000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585</v>
      </c>
      <c r="E13" s="11">
        <f t="shared" si="1"/>
        <v>0</v>
      </c>
      <c r="F13" s="11">
        <f t="shared" si="2"/>
        <v>-1170409500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581</v>
      </c>
      <c r="E14" s="11">
        <f t="shared" si="1"/>
        <v>0</v>
      </c>
      <c r="F14" s="11">
        <f t="shared" si="2"/>
        <v>-116200000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579</v>
      </c>
      <c r="E15" s="11">
        <f t="shared" si="1"/>
        <v>1</v>
      </c>
      <c r="F15" s="11">
        <f t="shared" si="2"/>
        <v>1156000000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579</v>
      </c>
      <c r="E16" s="11">
        <f t="shared" si="1"/>
        <v>1</v>
      </c>
      <c r="F16" s="11">
        <f t="shared" si="2"/>
        <v>1156000000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579</v>
      </c>
      <c r="E17" s="11">
        <f t="shared" si="1"/>
        <v>1</v>
      </c>
      <c r="F17" s="11">
        <f t="shared" si="2"/>
        <v>693600000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579</v>
      </c>
      <c r="E18" s="11">
        <f t="shared" si="1"/>
        <v>1</v>
      </c>
      <c r="F18" s="11">
        <f t="shared" si="2"/>
        <v>578000000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578</v>
      </c>
      <c r="E19" s="11">
        <f t="shared" si="1"/>
        <v>1</v>
      </c>
      <c r="F19" s="11">
        <f t="shared" si="2"/>
        <v>1731000000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578</v>
      </c>
      <c r="E20" s="11">
        <f t="shared" si="1"/>
        <v>0</v>
      </c>
      <c r="F20" s="11">
        <f t="shared" si="2"/>
        <v>-250100600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578</v>
      </c>
      <c r="E21" s="11">
        <f t="shared" si="1"/>
        <v>0</v>
      </c>
      <c r="F21" s="11">
        <f t="shared" si="2"/>
        <v>-250100600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578</v>
      </c>
      <c r="E22" s="11">
        <f t="shared" si="1"/>
        <v>0</v>
      </c>
      <c r="F22" s="11">
        <f t="shared" si="2"/>
        <v>-250100600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578</v>
      </c>
      <c r="E23" s="11">
        <f t="shared" si="1"/>
        <v>0</v>
      </c>
      <c r="F23" s="11">
        <f t="shared" si="2"/>
        <v>-250100600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578</v>
      </c>
      <c r="E24" s="11">
        <f t="shared" si="1"/>
        <v>0</v>
      </c>
      <c r="F24" s="11">
        <f t="shared" si="2"/>
        <v>-250100600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578</v>
      </c>
      <c r="E25" s="11">
        <f t="shared" si="1"/>
        <v>0</v>
      </c>
      <c r="F25" s="11">
        <f t="shared" si="2"/>
        <v>-115600000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577</v>
      </c>
      <c r="E26" s="11">
        <f t="shared" si="1"/>
        <v>1</v>
      </c>
      <c r="F26" s="11">
        <f t="shared" si="2"/>
        <v>1728000000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575</v>
      </c>
      <c r="E27" s="11">
        <f t="shared" si="1"/>
        <v>0</v>
      </c>
      <c r="F27" s="11">
        <f t="shared" si="2"/>
        <v>-115000000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574</v>
      </c>
      <c r="E28" s="11">
        <f t="shared" si="1"/>
        <v>1</v>
      </c>
      <c r="F28" s="11">
        <f t="shared" si="2"/>
        <v>1146000000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573</v>
      </c>
      <c r="E29" s="11">
        <f t="shared" si="1"/>
        <v>0</v>
      </c>
      <c r="F29" s="11">
        <f t="shared" si="2"/>
        <v>-4011458400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572</v>
      </c>
      <c r="E30" s="11">
        <f t="shared" si="1"/>
        <v>0</v>
      </c>
      <c r="F30" s="11">
        <f t="shared" si="2"/>
        <v>-1716514800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571</v>
      </c>
      <c r="E31" s="11">
        <f t="shared" si="1"/>
        <v>0</v>
      </c>
      <c r="F31" s="11">
        <f t="shared" si="2"/>
        <v>-968358900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568</v>
      </c>
      <c r="E32" s="11">
        <f t="shared" si="1"/>
        <v>1</v>
      </c>
      <c r="F32" s="11">
        <f t="shared" si="2"/>
        <v>563768100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562</v>
      </c>
      <c r="E33" s="11">
        <f t="shared" si="1"/>
        <v>1</v>
      </c>
      <c r="F33" s="11">
        <f t="shared" si="2"/>
        <v>19686051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561</v>
      </c>
      <c r="E34" s="11">
        <f t="shared" si="1"/>
        <v>0</v>
      </c>
      <c r="F34" s="11">
        <f t="shared" si="2"/>
        <v>-476850000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553</v>
      </c>
      <c r="E35" s="11">
        <f t="shared" si="1"/>
        <v>0</v>
      </c>
      <c r="F35" s="11">
        <f t="shared" si="2"/>
        <v>-105346500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552</v>
      </c>
      <c r="E36" s="11">
        <f t="shared" si="1"/>
        <v>1</v>
      </c>
      <c r="F36" s="11">
        <f t="shared" si="2"/>
        <v>110200000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552</v>
      </c>
      <c r="E37" s="11">
        <f t="shared" si="1"/>
        <v>0</v>
      </c>
      <c r="F37" s="11">
        <f t="shared" si="2"/>
        <v>-110400000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530</v>
      </c>
      <c r="E38" s="11">
        <f t="shared" si="1"/>
        <v>1</v>
      </c>
      <c r="F38" s="11">
        <f t="shared" si="2"/>
        <v>159126374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529</v>
      </c>
      <c r="E39" s="11">
        <f t="shared" si="1"/>
        <v>0</v>
      </c>
      <c r="F39" s="11">
        <f t="shared" si="2"/>
        <v>-50255000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529</v>
      </c>
      <c r="E40" s="11">
        <f t="shared" si="1"/>
        <v>0</v>
      </c>
      <c r="F40" s="11">
        <f t="shared" si="2"/>
        <v>-46606487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524</v>
      </c>
      <c r="E41" s="11">
        <f t="shared" si="1"/>
        <v>0</v>
      </c>
      <c r="F41" s="11">
        <f t="shared" si="2"/>
        <v>-62880000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502</v>
      </c>
      <c r="E42" s="11">
        <f t="shared" si="1"/>
        <v>1</v>
      </c>
      <c r="F42" s="11">
        <f t="shared" si="2"/>
        <v>501102204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498</v>
      </c>
      <c r="E43" s="11">
        <f t="shared" si="1"/>
        <v>0</v>
      </c>
      <c r="F43" s="11">
        <f t="shared" si="2"/>
        <v>-39840000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494</v>
      </c>
      <c r="E44" s="11">
        <f t="shared" si="1"/>
        <v>0</v>
      </c>
      <c r="F44" s="11">
        <f t="shared" si="2"/>
        <v>-104248326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493</v>
      </c>
      <c r="E45" s="11">
        <f t="shared" si="1"/>
        <v>0</v>
      </c>
      <c r="F45" s="11">
        <f t="shared" si="2"/>
        <v>-98600000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492</v>
      </c>
      <c r="E46" s="11">
        <f t="shared" si="1"/>
        <v>0</v>
      </c>
      <c r="F46" s="11">
        <f t="shared" si="2"/>
        <v>-46740000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490</v>
      </c>
      <c r="E47" s="11">
        <f t="shared" si="1"/>
        <v>0</v>
      </c>
      <c r="F47" s="11">
        <f t="shared" si="2"/>
        <v>-22050000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490</v>
      </c>
      <c r="E48" s="11">
        <f t="shared" si="1"/>
        <v>0</v>
      </c>
      <c r="F48" s="11">
        <f t="shared" si="2"/>
        <v>-31448200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487</v>
      </c>
      <c r="E49" s="11">
        <f t="shared" si="1"/>
        <v>0</v>
      </c>
      <c r="F49" s="11">
        <f t="shared" si="2"/>
        <v>-13384708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486</v>
      </c>
      <c r="E50" s="11">
        <f t="shared" si="1"/>
        <v>0</v>
      </c>
      <c r="F50" s="11">
        <f t="shared" si="2"/>
        <v>-68526000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486</v>
      </c>
      <c r="E51" s="11">
        <f t="shared" si="1"/>
        <v>0</v>
      </c>
      <c r="F51" s="11">
        <f t="shared" si="2"/>
        <v>-12998556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485</v>
      </c>
      <c r="E52" s="11">
        <f t="shared" si="1"/>
        <v>0</v>
      </c>
      <c r="F52" s="11">
        <f t="shared" si="2"/>
        <v>-25850500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484</v>
      </c>
      <c r="E53" s="11">
        <f t="shared" si="1"/>
        <v>1</v>
      </c>
      <c r="F53" s="11">
        <f t="shared" si="2"/>
        <v>483000000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478</v>
      </c>
      <c r="E54" s="11">
        <f t="shared" si="1"/>
        <v>0</v>
      </c>
      <c r="F54" s="11">
        <f t="shared" si="2"/>
        <v>-10038000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477</v>
      </c>
      <c r="E55" s="11">
        <f t="shared" si="1"/>
        <v>0</v>
      </c>
      <c r="F55" s="11">
        <f t="shared" si="2"/>
        <v>-467698500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477</v>
      </c>
      <c r="E56" s="11">
        <f t="shared" si="1"/>
        <v>0</v>
      </c>
      <c r="F56" s="11">
        <f t="shared" si="2"/>
        <v>-21465000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464</v>
      </c>
      <c r="E57" s="11">
        <f t="shared" si="1"/>
        <v>1</v>
      </c>
      <c r="F57" s="11">
        <f t="shared" si="2"/>
        <v>1391402507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464</v>
      </c>
      <c r="E58" s="11">
        <f t="shared" si="1"/>
        <v>1</v>
      </c>
      <c r="F58" s="11">
        <f t="shared" si="2"/>
        <v>926000000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463</v>
      </c>
      <c r="E59" s="11">
        <f t="shared" si="1"/>
        <v>1</v>
      </c>
      <c r="F59" s="11">
        <f t="shared" si="2"/>
        <v>924000000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463</v>
      </c>
      <c r="E60" s="11">
        <f t="shared" si="1"/>
        <v>0</v>
      </c>
      <c r="F60" s="11">
        <f t="shared" si="2"/>
        <v>-3241694500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439</v>
      </c>
      <c r="E61" s="11">
        <f t="shared" si="1"/>
        <v>1</v>
      </c>
      <c r="F61" s="11">
        <f t="shared" si="2"/>
        <v>1314000000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438</v>
      </c>
      <c r="E62" s="11">
        <f t="shared" si="1"/>
        <v>0</v>
      </c>
      <c r="F62" s="11">
        <f t="shared" si="2"/>
        <v>-11873742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438</v>
      </c>
      <c r="E63" s="11">
        <f t="shared" si="1"/>
        <v>0</v>
      </c>
      <c r="F63" s="11">
        <f t="shared" si="2"/>
        <v>-14449182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438</v>
      </c>
      <c r="E64" s="11">
        <f t="shared" si="1"/>
        <v>1</v>
      </c>
      <c r="F64" s="11">
        <f t="shared" si="2"/>
        <v>1311000000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438</v>
      </c>
      <c r="E65" s="11">
        <f t="shared" si="1"/>
        <v>1</v>
      </c>
      <c r="F65" s="11">
        <f t="shared" si="2"/>
        <v>1297890000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438</v>
      </c>
      <c r="E66" s="11">
        <f t="shared" si="1"/>
        <v>1</v>
      </c>
      <c r="F66" s="11">
        <f t="shared" si="2"/>
        <v>437000000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438</v>
      </c>
      <c r="E67" s="11">
        <f t="shared" ref="E67:E130" si="4">IF(B67&gt;0,1,0)</f>
        <v>1</v>
      </c>
      <c r="F67" s="11">
        <f t="shared" ref="F67:F189" si="5">B67*(D67-E67)</f>
        <v>13110000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437</v>
      </c>
      <c r="E68" s="11">
        <f t="shared" si="4"/>
        <v>1</v>
      </c>
      <c r="F68" s="11">
        <f t="shared" si="5"/>
        <v>13080000000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436</v>
      </c>
      <c r="E69" s="11">
        <f t="shared" si="4"/>
        <v>0</v>
      </c>
      <c r="F69" s="11">
        <f t="shared" si="5"/>
        <v>-87200000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436</v>
      </c>
      <c r="E70" s="11">
        <f t="shared" si="4"/>
        <v>1</v>
      </c>
      <c r="F70" s="11">
        <f t="shared" si="5"/>
        <v>609000000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436</v>
      </c>
      <c r="E71" s="11">
        <f t="shared" si="4"/>
        <v>1</v>
      </c>
      <c r="F71" s="11">
        <f t="shared" si="5"/>
        <v>1131000000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436</v>
      </c>
      <c r="E72" s="11">
        <f t="shared" si="4"/>
        <v>0</v>
      </c>
      <c r="F72" s="11">
        <f t="shared" si="5"/>
        <v>-436000000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434</v>
      </c>
      <c r="E73" s="11">
        <f t="shared" si="4"/>
        <v>1</v>
      </c>
      <c r="F73" s="11">
        <f t="shared" si="5"/>
        <v>6495000000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429</v>
      </c>
      <c r="E74" s="11">
        <f t="shared" si="4"/>
        <v>0</v>
      </c>
      <c r="F74" s="11">
        <f t="shared" si="5"/>
        <v>-6436801800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427</v>
      </c>
      <c r="E75" s="11">
        <f t="shared" si="4"/>
        <v>0</v>
      </c>
      <c r="F75" s="11">
        <f t="shared" si="5"/>
        <v>-1281000000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427</v>
      </c>
      <c r="E76" s="11">
        <f t="shared" si="4"/>
        <v>0</v>
      </c>
      <c r="F76" s="11">
        <f t="shared" si="5"/>
        <v>-85400000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427</v>
      </c>
      <c r="E77" s="11">
        <f t="shared" si="4"/>
        <v>0</v>
      </c>
      <c r="F77" s="11">
        <f t="shared" si="5"/>
        <v>-5125281000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423</v>
      </c>
      <c r="E78" s="11">
        <f t="shared" si="4"/>
        <v>0</v>
      </c>
      <c r="F78" s="11">
        <f t="shared" si="5"/>
        <v>-1269380700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418</v>
      </c>
      <c r="E79" s="11">
        <f t="shared" si="4"/>
        <v>1</v>
      </c>
      <c r="F79" s="11">
        <f t="shared" si="5"/>
        <v>9591000000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413</v>
      </c>
      <c r="E80" s="11">
        <f t="shared" si="4"/>
        <v>0</v>
      </c>
      <c r="F80" s="11">
        <f t="shared" si="5"/>
        <v>-248006500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413</v>
      </c>
      <c r="E81" s="11">
        <f t="shared" si="4"/>
        <v>0</v>
      </c>
      <c r="F81" s="11">
        <f t="shared" si="5"/>
        <v>-82600000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412</v>
      </c>
      <c r="E82" s="11">
        <f t="shared" si="4"/>
        <v>1</v>
      </c>
      <c r="F82" s="11">
        <f t="shared" si="5"/>
        <v>116403831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412</v>
      </c>
      <c r="E83" s="11">
        <f t="shared" si="4"/>
        <v>0</v>
      </c>
      <c r="F83" s="11">
        <f t="shared" si="5"/>
        <v>-82400000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410</v>
      </c>
      <c r="E84" s="11">
        <f t="shared" si="4"/>
        <v>1</v>
      </c>
      <c r="F84" s="11">
        <f t="shared" si="5"/>
        <v>818000000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407</v>
      </c>
      <c r="E85" s="11">
        <f t="shared" si="4"/>
        <v>0</v>
      </c>
      <c r="F85" s="11">
        <f t="shared" si="5"/>
        <v>-81400000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401</v>
      </c>
      <c r="E86" s="11">
        <f t="shared" si="4"/>
        <v>0</v>
      </c>
      <c r="F86" s="11">
        <f t="shared" si="5"/>
        <v>-80200000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399</v>
      </c>
      <c r="E87" s="11">
        <f t="shared" si="4"/>
        <v>0</v>
      </c>
      <c r="F87" s="11">
        <f t="shared" si="5"/>
        <v>-528675000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384</v>
      </c>
      <c r="E88" s="11">
        <f t="shared" si="4"/>
        <v>0</v>
      </c>
      <c r="F88" s="11">
        <f t="shared" si="5"/>
        <v>-192000000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384</v>
      </c>
      <c r="E89" s="11">
        <f t="shared" si="4"/>
        <v>0</v>
      </c>
      <c r="F89" s="11">
        <f t="shared" si="5"/>
        <v>-46080000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382</v>
      </c>
      <c r="E90" s="11">
        <f t="shared" si="4"/>
        <v>1</v>
      </c>
      <c r="F90" s="11">
        <f t="shared" si="5"/>
        <v>163146105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379</v>
      </c>
      <c r="E91" s="11">
        <f t="shared" si="4"/>
        <v>0</v>
      </c>
      <c r="F91" s="11">
        <f t="shared" si="5"/>
        <v>-1137758000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377</v>
      </c>
      <c r="E92" s="11">
        <f t="shared" si="4"/>
        <v>0</v>
      </c>
      <c r="F92" s="11">
        <f t="shared" si="5"/>
        <v>-77285000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377</v>
      </c>
      <c r="E93" s="11">
        <f t="shared" si="4"/>
        <v>0</v>
      </c>
      <c r="F93" s="11">
        <f t="shared" si="5"/>
        <v>-132138500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366</v>
      </c>
      <c r="E94" s="11">
        <f t="shared" si="4"/>
        <v>1</v>
      </c>
      <c r="F94" s="11">
        <f t="shared" si="5"/>
        <v>365000000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361</v>
      </c>
      <c r="E95" s="11">
        <f t="shared" si="4"/>
        <v>1</v>
      </c>
      <c r="F95" s="11">
        <f t="shared" si="5"/>
        <v>3240000000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359</v>
      </c>
      <c r="E96" s="11">
        <f t="shared" si="4"/>
        <v>0</v>
      </c>
      <c r="F96" s="11">
        <f t="shared" si="5"/>
        <v>-9334000000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359</v>
      </c>
      <c r="E97" s="11">
        <f t="shared" si="4"/>
        <v>0</v>
      </c>
      <c r="F97" s="11">
        <f t="shared" si="5"/>
        <v>-9334000000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359</v>
      </c>
      <c r="E98" s="11">
        <f t="shared" si="4"/>
        <v>1</v>
      </c>
      <c r="F98" s="11">
        <f t="shared" si="5"/>
        <v>9308000000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359</v>
      </c>
      <c r="E99" s="11">
        <f t="shared" si="4"/>
        <v>0</v>
      </c>
      <c r="F99" s="11">
        <f t="shared" si="5"/>
        <v>-71800000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357</v>
      </c>
      <c r="E100" s="11">
        <f t="shared" si="4"/>
        <v>1</v>
      </c>
      <c r="F100" s="11">
        <f t="shared" si="5"/>
        <v>10395200000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352</v>
      </c>
      <c r="E101" s="11">
        <f t="shared" si="4"/>
        <v>1</v>
      </c>
      <c r="F101" s="11">
        <f t="shared" si="5"/>
        <v>140380695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351</v>
      </c>
      <c r="E102" s="11">
        <f t="shared" si="4"/>
        <v>1</v>
      </c>
      <c r="F102" s="11">
        <f t="shared" si="5"/>
        <v>700000000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350</v>
      </c>
      <c r="E103" s="11">
        <f t="shared" si="4"/>
        <v>1</v>
      </c>
      <c r="F103" s="11">
        <f t="shared" si="5"/>
        <v>2617500000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350</v>
      </c>
      <c r="E104" s="11">
        <f t="shared" si="4"/>
        <v>0</v>
      </c>
      <c r="F104" s="11">
        <f t="shared" si="5"/>
        <v>-23100000000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350</v>
      </c>
      <c r="E105" s="11">
        <f t="shared" si="4"/>
        <v>0</v>
      </c>
      <c r="F105" s="11">
        <f t="shared" si="5"/>
        <v>-50750000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348</v>
      </c>
      <c r="E106" s="11">
        <f t="shared" si="4"/>
        <v>1</v>
      </c>
      <c r="F106" s="11">
        <f t="shared" si="5"/>
        <v>2082000000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346</v>
      </c>
      <c r="E107" s="11">
        <f t="shared" si="4"/>
        <v>0</v>
      </c>
      <c r="F107" s="11">
        <f t="shared" si="5"/>
        <v>-2078041400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343</v>
      </c>
      <c r="E108" s="11">
        <f t="shared" si="4"/>
        <v>1</v>
      </c>
      <c r="F108" s="11">
        <f t="shared" si="5"/>
        <v>2052000000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331</v>
      </c>
      <c r="E109" s="11">
        <f t="shared" si="4"/>
        <v>0</v>
      </c>
      <c r="F109" s="11">
        <f t="shared" si="5"/>
        <v>-39720000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330</v>
      </c>
      <c r="E110" s="11">
        <f t="shared" si="4"/>
        <v>1</v>
      </c>
      <c r="F110" s="11">
        <f t="shared" si="5"/>
        <v>1316000000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329</v>
      </c>
      <c r="E111" s="11">
        <f t="shared" si="4"/>
        <v>1</v>
      </c>
      <c r="F111" s="11">
        <f t="shared" si="5"/>
        <v>918400000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325</v>
      </c>
      <c r="E112" s="11">
        <f t="shared" si="4"/>
        <v>0</v>
      </c>
      <c r="F112" s="11">
        <f t="shared" si="5"/>
        <v>-65000000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324</v>
      </c>
      <c r="E113" s="11">
        <f t="shared" si="4"/>
        <v>1</v>
      </c>
      <c r="F113" s="11">
        <f t="shared" si="5"/>
        <v>23356130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307</v>
      </c>
      <c r="E114" s="11">
        <f t="shared" si="4"/>
        <v>0</v>
      </c>
      <c r="F114" s="11">
        <f t="shared" si="5"/>
        <v>-61400000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306</v>
      </c>
      <c r="E115" s="11">
        <f t="shared" si="4"/>
        <v>0</v>
      </c>
      <c r="F115" s="23">
        <f t="shared" si="5"/>
        <v>-3366000000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306</v>
      </c>
      <c r="E116" s="11">
        <f t="shared" si="4"/>
        <v>0</v>
      </c>
      <c r="F116" s="11">
        <f t="shared" si="5"/>
        <v>-61200000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304</v>
      </c>
      <c r="E117" s="11">
        <f t="shared" si="4"/>
        <v>0</v>
      </c>
      <c r="F117" s="11">
        <f t="shared" si="5"/>
        <v>-136952000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304</v>
      </c>
      <c r="E118" s="11">
        <f t="shared" si="4"/>
        <v>0</v>
      </c>
      <c r="F118" s="11">
        <f t="shared" si="5"/>
        <v>-60800000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298</v>
      </c>
      <c r="E119" s="11">
        <f t="shared" si="4"/>
        <v>0</v>
      </c>
      <c r="F119" s="11">
        <f t="shared" si="5"/>
        <v>-46055900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298</v>
      </c>
      <c r="E120" s="11">
        <f t="shared" si="4"/>
        <v>0</v>
      </c>
      <c r="F120" s="11">
        <f t="shared" si="5"/>
        <v>-95360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297</v>
      </c>
      <c r="E121" s="11">
        <f t="shared" si="4"/>
        <v>0</v>
      </c>
      <c r="F121" s="11">
        <f t="shared" si="5"/>
        <v>-128304000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291</v>
      </c>
      <c r="E122" s="11">
        <f t="shared" si="4"/>
        <v>1</v>
      </c>
      <c r="F122" s="11">
        <f t="shared" si="5"/>
        <v>21472470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270</v>
      </c>
      <c r="E123" s="11">
        <f t="shared" si="4"/>
        <v>0</v>
      </c>
      <c r="F123" s="11">
        <f t="shared" si="5"/>
        <v>-14040000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229</v>
      </c>
      <c r="E124" s="11">
        <f t="shared" si="4"/>
        <v>1</v>
      </c>
      <c r="F124" s="11">
        <f t="shared" si="5"/>
        <v>270636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228</v>
      </c>
      <c r="E125" s="11">
        <f t="shared" si="4"/>
        <v>1</v>
      </c>
      <c r="F125" s="11">
        <f t="shared" si="5"/>
        <v>544800000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226</v>
      </c>
      <c r="E126" s="11">
        <f t="shared" si="4"/>
        <v>1</v>
      </c>
      <c r="F126" s="11">
        <f t="shared" si="5"/>
        <v>302130000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226</v>
      </c>
      <c r="E127" s="11">
        <f t="shared" si="4"/>
        <v>1</v>
      </c>
      <c r="F127" s="11">
        <f t="shared" si="5"/>
        <v>302130000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214</v>
      </c>
      <c r="E128" s="11">
        <f t="shared" si="4"/>
        <v>0</v>
      </c>
      <c r="F128" s="11">
        <f t="shared" si="5"/>
        <v>-42800000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212</v>
      </c>
      <c r="E129" s="11">
        <f t="shared" si="4"/>
        <v>0</v>
      </c>
      <c r="F129" s="11">
        <f>B129*(D129-E129)</f>
        <v>-3311016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211</v>
      </c>
      <c r="E130" s="11">
        <f t="shared" si="4"/>
        <v>0</v>
      </c>
      <c r="F130" s="11">
        <f t="shared" si="5"/>
        <v>-42200000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210</v>
      </c>
      <c r="E131" s="11">
        <f t="shared" ref="E131:E190" si="7">IF(B131&gt;0,1,0)</f>
        <v>0</v>
      </c>
      <c r="F131" s="11">
        <f t="shared" si="5"/>
        <v>-42000000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209</v>
      </c>
      <c r="E132" s="11">
        <f t="shared" si="7"/>
        <v>0</v>
      </c>
      <c r="F132" s="11">
        <f t="shared" si="5"/>
        <v>-81510000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209</v>
      </c>
      <c r="E133" s="11">
        <f t="shared" si="7"/>
        <v>0</v>
      </c>
      <c r="F133" s="11">
        <f t="shared" si="5"/>
        <v>-5120500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208</v>
      </c>
      <c r="E134" s="11">
        <f t="shared" si="7"/>
        <v>0</v>
      </c>
      <c r="F134" s="11">
        <f t="shared" si="5"/>
        <v>-19760000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204</v>
      </c>
      <c r="E135" s="11">
        <f t="shared" si="7"/>
        <v>0</v>
      </c>
      <c r="F135" s="11">
        <f t="shared" si="5"/>
        <v>-40800000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202</v>
      </c>
      <c r="E136" s="11">
        <f t="shared" si="7"/>
        <v>1</v>
      </c>
      <c r="F136" s="11">
        <f t="shared" si="5"/>
        <v>10050000000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201</v>
      </c>
      <c r="E137" s="11">
        <f t="shared" si="7"/>
        <v>1</v>
      </c>
      <c r="F137" s="11">
        <f t="shared" si="5"/>
        <v>2400000000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199</v>
      </c>
      <c r="E138" s="11">
        <f t="shared" si="7"/>
        <v>1</v>
      </c>
      <c r="F138" s="11">
        <f t="shared" si="5"/>
        <v>396000000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198</v>
      </c>
      <c r="E139" s="11">
        <f t="shared" si="7"/>
        <v>1</v>
      </c>
      <c r="F139" s="11">
        <f t="shared" si="5"/>
        <v>17244986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185</v>
      </c>
      <c r="E140" s="11">
        <f t="shared" si="7"/>
        <v>0</v>
      </c>
      <c r="F140" s="11">
        <f t="shared" si="5"/>
        <v>-555166500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184</v>
      </c>
      <c r="E141" s="11">
        <f t="shared" si="7"/>
        <v>0</v>
      </c>
      <c r="F141" s="11">
        <f t="shared" si="5"/>
        <v>-552165600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167</v>
      </c>
      <c r="E142" s="11">
        <f t="shared" si="7"/>
        <v>1</v>
      </c>
      <c r="F142" s="11">
        <f t="shared" si="5"/>
        <v>99936150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167</v>
      </c>
      <c r="E143" s="11">
        <f t="shared" si="7"/>
        <v>0</v>
      </c>
      <c r="F143" s="11">
        <f t="shared" si="5"/>
        <v>-7682000000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136</v>
      </c>
      <c r="E144" s="11">
        <f t="shared" si="7"/>
        <v>1</v>
      </c>
      <c r="F144" s="11">
        <f t="shared" si="5"/>
        <v>20804445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135</v>
      </c>
      <c r="E145" s="11">
        <f t="shared" si="7"/>
        <v>1</v>
      </c>
      <c r="F145" s="11">
        <f t="shared" si="5"/>
        <v>402000000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132</v>
      </c>
      <c r="E146" s="11">
        <f t="shared" si="7"/>
        <v>0</v>
      </c>
      <c r="F146" s="11">
        <f t="shared" si="5"/>
        <v>-26400000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127</v>
      </c>
      <c r="E147" s="11">
        <f t="shared" si="7"/>
        <v>0</v>
      </c>
      <c r="F147" s="11">
        <f t="shared" si="5"/>
        <v>-25400000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126</v>
      </c>
      <c r="E148" s="11">
        <f t="shared" si="7"/>
        <v>0</v>
      </c>
      <c r="F148" s="11">
        <f t="shared" si="5"/>
        <v>-25200000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122</v>
      </c>
      <c r="E149" s="11">
        <f t="shared" si="7"/>
        <v>0</v>
      </c>
      <c r="F149" s="11">
        <f t="shared" si="5"/>
        <v>-24400000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121</v>
      </c>
      <c r="E150" s="11">
        <f t="shared" si="7"/>
        <v>1</v>
      </c>
      <c r="F150" s="11">
        <f t="shared" si="5"/>
        <v>2888808000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119</v>
      </c>
      <c r="E151" s="11">
        <f t="shared" si="7"/>
        <v>0</v>
      </c>
      <c r="F151" s="11">
        <f t="shared" si="5"/>
        <v>-23800000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113</v>
      </c>
      <c r="E152" s="11">
        <f t="shared" si="7"/>
        <v>0</v>
      </c>
      <c r="F152" s="11">
        <f t="shared" si="5"/>
        <v>-3390000000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112</v>
      </c>
      <c r="E153" s="11">
        <f t="shared" si="7"/>
        <v>0</v>
      </c>
      <c r="F153" s="11">
        <f t="shared" si="5"/>
        <v>-5824000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112</v>
      </c>
      <c r="E154" s="11">
        <f t="shared" si="7"/>
        <v>0</v>
      </c>
      <c r="F154" s="11">
        <f t="shared" si="5"/>
        <v>-15232000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107</v>
      </c>
      <c r="E155" s="11">
        <f t="shared" si="7"/>
        <v>1</v>
      </c>
      <c r="F155" s="11">
        <f t="shared" si="5"/>
        <v>318000000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106</v>
      </c>
      <c r="E156" s="11">
        <f t="shared" si="7"/>
        <v>1</v>
      </c>
      <c r="F156" s="11">
        <f t="shared" si="5"/>
        <v>19855815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106</v>
      </c>
      <c r="E157" s="11">
        <f t="shared" si="7"/>
        <v>1</v>
      </c>
      <c r="F157" s="11">
        <f t="shared" si="5"/>
        <v>2543908500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98</v>
      </c>
      <c r="E158" s="11">
        <f t="shared" si="7"/>
        <v>1</v>
      </c>
      <c r="F158" s="11">
        <f t="shared" si="5"/>
        <v>2356634400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98</v>
      </c>
      <c r="E159" s="11">
        <f t="shared" si="7"/>
        <v>0</v>
      </c>
      <c r="F159" s="11">
        <f t="shared" si="5"/>
        <v>-19698000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93</v>
      </c>
      <c r="E160" s="11">
        <f t="shared" si="7"/>
        <v>0</v>
      </c>
      <c r="F160" s="11">
        <f t="shared" si="5"/>
        <v>-18600000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90</v>
      </c>
      <c r="E161" s="11">
        <f t="shared" si="7"/>
        <v>0</v>
      </c>
      <c r="F161" s="11">
        <f t="shared" si="5"/>
        <v>-18000000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86</v>
      </c>
      <c r="E162" s="11">
        <f t="shared" si="7"/>
        <v>0</v>
      </c>
      <c r="F162" s="11">
        <f t="shared" si="5"/>
        <v>-17200000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83</v>
      </c>
      <c r="E163" s="11">
        <f t="shared" si="7"/>
        <v>0</v>
      </c>
      <c r="F163" s="11">
        <f t="shared" si="5"/>
        <v>-16600000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76</v>
      </c>
      <c r="E164" s="11">
        <f t="shared" si="7"/>
        <v>1</v>
      </c>
      <c r="F164" s="11">
        <f t="shared" si="5"/>
        <v>34325550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73</v>
      </c>
      <c r="E165" s="11">
        <f t="shared" si="7"/>
        <v>1</v>
      </c>
      <c r="F165" s="11">
        <f t="shared" si="5"/>
        <v>194400000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73</v>
      </c>
      <c r="E166" s="11">
        <f t="shared" si="7"/>
        <v>1</v>
      </c>
      <c r="F166" s="11">
        <f t="shared" si="5"/>
        <v>180000000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66</v>
      </c>
      <c r="E167" s="11">
        <f t="shared" si="7"/>
        <v>0</v>
      </c>
      <c r="F167" s="11">
        <f t="shared" si="5"/>
        <v>-13200000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64</v>
      </c>
      <c r="E168" s="11">
        <f t="shared" si="7"/>
        <v>0</v>
      </c>
      <c r="F168" s="11">
        <f t="shared" si="5"/>
        <v>-12800000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58</v>
      </c>
      <c r="E169" s="11">
        <f t="shared" si="7"/>
        <v>0</v>
      </c>
      <c r="F169" s="11">
        <f t="shared" si="5"/>
        <v>-11600000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55</v>
      </c>
      <c r="E170" s="11">
        <f t="shared" si="7"/>
        <v>0</v>
      </c>
      <c r="F170" s="11">
        <f t="shared" si="5"/>
        <v>-11000000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55</v>
      </c>
      <c r="E171" s="11">
        <f t="shared" si="7"/>
        <v>1</v>
      </c>
      <c r="F171" s="11">
        <f t="shared" si="5"/>
        <v>162000000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52</v>
      </c>
      <c r="E172" s="11">
        <f t="shared" si="7"/>
        <v>0</v>
      </c>
      <c r="F172" s="11">
        <f t="shared" si="5"/>
        <v>-10400000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51</v>
      </c>
      <c r="E173" s="11">
        <f t="shared" si="7"/>
        <v>1</v>
      </c>
      <c r="F173" s="11">
        <f t="shared" si="5"/>
        <v>150000000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50</v>
      </c>
      <c r="E174" s="11">
        <f t="shared" si="7"/>
        <v>1</v>
      </c>
      <c r="F174" s="11">
        <f t="shared" si="5"/>
        <v>98000000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49</v>
      </c>
      <c r="E175" s="11">
        <f t="shared" si="7"/>
        <v>1</v>
      </c>
      <c r="F175" s="11">
        <f t="shared" si="5"/>
        <v>62400000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47</v>
      </c>
      <c r="E176" s="11">
        <f t="shared" si="7"/>
        <v>0</v>
      </c>
      <c r="F176" s="11">
        <f t="shared" si="5"/>
        <v>-9400000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47</v>
      </c>
      <c r="E177" s="11">
        <f t="shared" si="7"/>
        <v>1</v>
      </c>
      <c r="F177" s="11">
        <f t="shared" si="5"/>
        <v>78200000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46</v>
      </c>
      <c r="E178" s="11">
        <f t="shared" si="7"/>
        <v>0</v>
      </c>
      <c r="F178" s="11">
        <f t="shared" si="5"/>
        <v>-9200000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45</v>
      </c>
      <c r="E179" s="11">
        <f t="shared" si="7"/>
        <v>1</v>
      </c>
      <c r="F179" s="11">
        <f t="shared" si="5"/>
        <v>25145648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42</v>
      </c>
      <c r="E180" s="11">
        <f t="shared" si="7"/>
        <v>1</v>
      </c>
      <c r="F180" s="11">
        <f t="shared" si="5"/>
        <v>123000000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35</v>
      </c>
      <c r="E181" s="11">
        <f t="shared" si="7"/>
        <v>1</v>
      </c>
      <c r="F181" s="11">
        <f t="shared" si="5"/>
        <v>68000000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12</v>
      </c>
      <c r="D182" s="11">
        <f t="shared" si="8"/>
        <v>27</v>
      </c>
      <c r="E182" s="11">
        <f t="shared" si="7"/>
        <v>0</v>
      </c>
      <c r="F182" s="11">
        <f t="shared" si="5"/>
        <v>-59418900</v>
      </c>
      <c r="G182" s="11" t="s">
        <v>865</v>
      </c>
    </row>
    <row r="183" spans="1:7" x14ac:dyDescent="0.25">
      <c r="A183" s="11" t="s">
        <v>873</v>
      </c>
      <c r="B183" s="3">
        <v>675087</v>
      </c>
      <c r="C183" s="11">
        <v>15</v>
      </c>
      <c r="D183" s="11">
        <f t="shared" si="8"/>
        <v>15</v>
      </c>
      <c r="E183" s="11">
        <f t="shared" si="7"/>
        <v>1</v>
      </c>
      <c r="F183" s="11">
        <f t="shared" si="5"/>
        <v>9451218</v>
      </c>
      <c r="G183" s="11" t="s">
        <v>264</v>
      </c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/>
      <c r="C185" s="11"/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82549399</v>
      </c>
      <c r="C191" s="11"/>
      <c r="D191" s="11"/>
      <c r="E191" s="11"/>
      <c r="F191" s="29">
        <f>SUM(F2:F189)</f>
        <v>15336168138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24936858.76097561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J15" sqref="J1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3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82549399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الشهدا'!B27</f>
        <v>1480980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570000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881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f>K16</f>
        <v>71000379</v>
      </c>
      <c r="G13" s="29">
        <f t="shared" si="0"/>
        <v>40383.122988700867</v>
      </c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71000379</v>
      </c>
      <c r="L16" s="25"/>
      <c r="M16" s="11" t="s">
        <v>758</v>
      </c>
      <c r="N16" s="29">
        <f>'مسکن مریم یاران'!B105</f>
        <v>36665108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84600379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128000379</v>
      </c>
      <c r="M18" s="11" t="s">
        <v>759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200000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138921965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30</v>
      </c>
      <c r="S28" s="29">
        <f t="shared" si="5"/>
        <v>-225000000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>
        <v>-4500000</v>
      </c>
      <c r="R29" s="11">
        <v>30</v>
      </c>
      <c r="S29" s="29">
        <f t="shared" si="5"/>
        <v>-135000000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-1500000</v>
      </c>
      <c r="R30" s="11">
        <v>16</v>
      </c>
      <c r="S30" s="29">
        <f t="shared" si="5"/>
        <v>-24000000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SUM(S19:S30)</f>
        <v>400000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2018-01-21T13:15:26Z</dcterms:modified>
</cp:coreProperties>
</file>