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D146" i="15" l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G68" i="13"/>
  <c r="B68" i="13"/>
  <c r="J40" i="18" l="1"/>
  <c r="F138" i="15" l="1"/>
  <c r="F139" i="15"/>
  <c r="F140" i="15"/>
  <c r="F141" i="15"/>
  <c r="F142" i="15"/>
  <c r="F143" i="15"/>
  <c r="F144" i="15"/>
  <c r="F145" i="15"/>
  <c r="E136" i="15"/>
  <c r="E137" i="15"/>
  <c r="E138" i="15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C14" i="18"/>
  <c r="K103" i="20" l="1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G95" i="20"/>
  <c r="J96" i="20"/>
  <c r="F107" i="15"/>
  <c r="M12" i="18"/>
  <c r="M24" i="18" s="1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71" i="13" l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<sst xmlns="http://schemas.openxmlformats.org/spreadsheetml/2006/main" count="1534" uniqueCount="652">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</sst>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D38" sqref="D38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641</v>
      </c>
    </row>
    <row r="35" spans="4:17" x14ac:dyDescent="0.25">
      <c r="D35" s="45">
        <v>200000</v>
      </c>
      <c r="E35" s="44" t="s">
        <v>647</v>
      </c>
    </row>
    <row r="36" spans="4:17" x14ac:dyDescent="0.25">
      <c r="D36" s="45">
        <v>-120000</v>
      </c>
      <c r="E36" s="44" t="s">
        <v>648</v>
      </c>
    </row>
    <row r="37" spans="4:17" x14ac:dyDescent="0.25">
      <c r="D37" s="7">
        <v>200000</v>
      </c>
      <c r="E37" s="44" t="s">
        <v>649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0" activePane="bottomLeft" state="frozen"/>
      <selection pane="bottomLeft" activeCell="E63" sqref="E6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232</v>
      </c>
      <c r="F2" s="11">
        <f>IF(B2&gt;0,1,0)</f>
        <v>1</v>
      </c>
      <c r="G2" s="11">
        <f>B2*(E2-F2)</f>
        <v>11550000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228</v>
      </c>
      <c r="F3" s="11">
        <f t="shared" ref="F3:F38" si="1">IF(B3&gt;0,1,0)</f>
        <v>1</v>
      </c>
      <c r="G3" s="11">
        <f t="shared" ref="G3:G23" si="2">B3*(E3-F3)</f>
        <v>681000000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227</v>
      </c>
      <c r="F4" s="11">
        <f t="shared" si="1"/>
        <v>1</v>
      </c>
      <c r="G4" s="11">
        <f t="shared" si="2"/>
        <v>678000000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227</v>
      </c>
      <c r="F5" s="11">
        <f t="shared" si="1"/>
        <v>1</v>
      </c>
      <c r="G5" s="11">
        <f t="shared" si="2"/>
        <v>3390000000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226</v>
      </c>
      <c r="F6" s="11">
        <f t="shared" si="1"/>
        <v>1</v>
      </c>
      <c r="G6" s="11">
        <f t="shared" si="2"/>
        <v>675000000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225</v>
      </c>
      <c r="F7" s="11">
        <f t="shared" si="1"/>
        <v>0</v>
      </c>
      <c r="G7" s="11">
        <f t="shared" si="2"/>
        <v>-675000000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225</v>
      </c>
      <c r="F8" s="11">
        <f t="shared" si="1"/>
        <v>0</v>
      </c>
      <c r="G8" s="11">
        <f t="shared" si="2"/>
        <v>-45000000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225</v>
      </c>
      <c r="F9" s="11">
        <f t="shared" si="1"/>
        <v>1</v>
      </c>
      <c r="G9" s="11">
        <f>B9*(E9-F9)</f>
        <v>672000000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224</v>
      </c>
      <c r="F10" s="11">
        <f t="shared" si="1"/>
        <v>1</v>
      </c>
      <c r="G10" s="11">
        <f t="shared" si="2"/>
        <v>669000000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224</v>
      </c>
      <c r="F11" s="11">
        <f t="shared" si="1"/>
        <v>1</v>
      </c>
      <c r="G11" s="11">
        <f t="shared" si="2"/>
        <v>5575000000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221</v>
      </c>
      <c r="F12" s="11">
        <f t="shared" si="1"/>
        <v>1</v>
      </c>
      <c r="G12" s="11">
        <f t="shared" si="2"/>
        <v>219632600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221</v>
      </c>
      <c r="F13" s="11">
        <f t="shared" si="1"/>
        <v>1</v>
      </c>
      <c r="G13" s="11">
        <f t="shared" si="2"/>
        <v>660000000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221</v>
      </c>
      <c r="F14" s="11">
        <f t="shared" si="1"/>
        <v>1</v>
      </c>
      <c r="G14" s="11">
        <f t="shared" si="2"/>
        <v>262041120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209</v>
      </c>
      <c r="F15" s="11">
        <f t="shared" si="1"/>
        <v>1</v>
      </c>
      <c r="G15" s="11">
        <f t="shared" si="2"/>
        <v>416000000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197</v>
      </c>
      <c r="F16" s="11">
        <f t="shared" si="1"/>
        <v>1</v>
      </c>
      <c r="G16" s="11">
        <f t="shared" si="2"/>
        <v>588000000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196</v>
      </c>
      <c r="F17" s="11">
        <f t="shared" si="1"/>
        <v>1</v>
      </c>
      <c r="G17" s="11">
        <f t="shared" si="2"/>
        <v>585000000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195</v>
      </c>
      <c r="F18" s="11">
        <f t="shared" si="1"/>
        <v>1</v>
      </c>
      <c r="G18" s="11">
        <f t="shared" si="2"/>
        <v>368600000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180</v>
      </c>
      <c r="F19" s="11">
        <f t="shared" si="1"/>
        <v>1</v>
      </c>
      <c r="G19" s="11">
        <f t="shared" si="2"/>
        <v>144007827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179</v>
      </c>
      <c r="F20" s="11">
        <f t="shared" si="1"/>
        <v>1</v>
      </c>
      <c r="G20" s="11">
        <f t="shared" si="2"/>
        <v>534000000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173</v>
      </c>
      <c r="F21" s="11">
        <f t="shared" si="1"/>
        <v>1</v>
      </c>
      <c r="G21" s="11">
        <f t="shared" si="2"/>
        <v>86000000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159</v>
      </c>
      <c r="F22" s="11">
        <f t="shared" si="1"/>
        <v>0</v>
      </c>
      <c r="G22" s="11">
        <f t="shared" si="2"/>
        <v>-477000000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151</v>
      </c>
      <c r="F23" s="11">
        <f t="shared" si="1"/>
        <v>1</v>
      </c>
      <c r="G23" s="11">
        <f t="shared" si="2"/>
        <v>450000000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151</v>
      </c>
      <c r="F24" s="11">
        <f t="shared" si="1"/>
        <v>1</v>
      </c>
      <c r="G24" s="11">
        <f>B24*(E24-F24)</f>
        <v>94626450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149</v>
      </c>
      <c r="F25" s="11">
        <f t="shared" si="1"/>
        <v>0</v>
      </c>
      <c r="G25" s="11">
        <f t="shared" ref="G25:G30" si="3">B25*(E25-F25)</f>
        <v>-476934100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147</v>
      </c>
      <c r="F26" s="11">
        <f t="shared" si="1"/>
        <v>0</v>
      </c>
      <c r="G26" s="11">
        <f t="shared" si="3"/>
        <v>-441132300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145</v>
      </c>
      <c r="F27" s="11">
        <f t="shared" si="1"/>
        <v>1</v>
      </c>
      <c r="G27" s="11">
        <f t="shared" si="3"/>
        <v>144000000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145</v>
      </c>
      <c r="F28" s="11">
        <f t="shared" si="1"/>
        <v>1</v>
      </c>
      <c r="G28" s="11">
        <f t="shared" si="3"/>
        <v>864000000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145</v>
      </c>
      <c r="F29" s="11">
        <f t="shared" si="1"/>
        <v>1</v>
      </c>
      <c r="G29" s="11">
        <f t="shared" si="3"/>
        <v>835200000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145</v>
      </c>
      <c r="F30" s="11">
        <f t="shared" si="1"/>
        <v>0</v>
      </c>
      <c r="G30" s="11">
        <f t="shared" si="3"/>
        <v>-725000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144</v>
      </c>
      <c r="F31" s="11">
        <f t="shared" si="1"/>
        <v>0</v>
      </c>
      <c r="G31" s="11">
        <f>B31*(E31-F31)</f>
        <v>-3744000000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142</v>
      </c>
      <c r="F32" s="11">
        <f t="shared" si="1"/>
        <v>0</v>
      </c>
      <c r="G32" s="11">
        <f>B32*(E32-F32)</f>
        <v>-3720400000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123</v>
      </c>
      <c r="F33" s="11">
        <f t="shared" si="1"/>
        <v>1</v>
      </c>
      <c r="G33" s="11">
        <f>B33*(E33-F33)</f>
        <v>39894610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105</v>
      </c>
      <c r="F34" s="11">
        <f t="shared" si="1"/>
        <v>1</v>
      </c>
      <c r="G34" s="11">
        <f t="shared" ref="G34:G67" si="4">B34*(E34-F34)</f>
        <v>2953600000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105</v>
      </c>
      <c r="F35" s="11">
        <f t="shared" si="1"/>
        <v>1</v>
      </c>
      <c r="G35" s="12">
        <f t="shared" si="4"/>
        <v>1144000000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90</v>
      </c>
      <c r="F36" s="11">
        <f t="shared" si="1"/>
        <v>1</v>
      </c>
      <c r="G36" s="11">
        <f t="shared" si="4"/>
        <v>37264389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90</v>
      </c>
      <c r="F37" s="11">
        <f t="shared" si="1"/>
        <v>0</v>
      </c>
      <c r="G37" s="11">
        <f t="shared" si="4"/>
        <v>-81000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89</v>
      </c>
      <c r="F38" s="11">
        <f t="shared" si="1"/>
        <v>1</v>
      </c>
      <c r="G38" s="12">
        <f t="shared" si="4"/>
        <v>176000000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89</v>
      </c>
      <c r="F39" s="11">
        <f>IF(B39&gt;0,1,0)</f>
        <v>1</v>
      </c>
      <c r="G39" s="11">
        <f t="shared" si="4"/>
        <v>176000000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75</v>
      </c>
      <c r="F40" s="11">
        <f>IF(B40&gt;0,1,0)</f>
        <v>0</v>
      </c>
      <c r="G40" s="11">
        <f t="shared" si="4"/>
        <v>-15000000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75</v>
      </c>
      <c r="F41" s="11">
        <f>IF(B41&gt;0,1,0)</f>
        <v>0</v>
      </c>
      <c r="G41" s="11">
        <f t="shared" si="4"/>
        <v>-46500000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75</v>
      </c>
      <c r="F42" s="11">
        <f t="shared" ref="F42:F67" si="5">IF(B42&gt;0,1,0)</f>
        <v>0</v>
      </c>
      <c r="G42" s="11">
        <f t="shared" si="4"/>
        <v>-9000000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73</v>
      </c>
      <c r="F43" s="11">
        <f t="shared" si="5"/>
        <v>1</v>
      </c>
      <c r="G43" s="11">
        <f t="shared" si="4"/>
        <v>46800000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73</v>
      </c>
      <c r="F44" s="11">
        <f t="shared" si="5"/>
        <v>0</v>
      </c>
      <c r="G44" s="11">
        <f t="shared" si="4"/>
        <v>-365000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73</v>
      </c>
      <c r="F45" s="11">
        <f t="shared" si="5"/>
        <v>1</v>
      </c>
      <c r="G45" s="11">
        <f t="shared" si="4"/>
        <v>2088000000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69</v>
      </c>
      <c r="F46" s="11">
        <f t="shared" si="5"/>
        <v>0</v>
      </c>
      <c r="G46" s="11">
        <f t="shared" si="4"/>
        <v>-13800000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66</v>
      </c>
      <c r="F47" s="11">
        <f t="shared" si="5"/>
        <v>0</v>
      </c>
      <c r="G47" s="11">
        <f t="shared" si="4"/>
        <v>-13200000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65</v>
      </c>
      <c r="F48" s="11">
        <f t="shared" si="5"/>
        <v>0</v>
      </c>
      <c r="G48" s="11">
        <f t="shared" si="4"/>
        <v>-13000000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60</v>
      </c>
      <c r="F49" s="11">
        <f t="shared" si="5"/>
        <v>1</v>
      </c>
      <c r="G49" s="11">
        <f t="shared" si="4"/>
        <v>177000000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60</v>
      </c>
      <c r="F50" s="11">
        <f t="shared" si="5"/>
        <v>1</v>
      </c>
      <c r="G50" s="12">
        <f t="shared" si="4"/>
        <v>177000000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59</v>
      </c>
      <c r="F51" s="11">
        <f t="shared" si="5"/>
        <v>1</v>
      </c>
      <c r="G51" s="11">
        <f t="shared" si="4"/>
        <v>44416226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59</v>
      </c>
      <c r="F52" s="11">
        <f t="shared" si="5"/>
        <v>0</v>
      </c>
      <c r="G52" s="11">
        <f t="shared" si="4"/>
        <v>-11800000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52</v>
      </c>
      <c r="F53" s="11">
        <f t="shared" si="5"/>
        <v>0</v>
      </c>
      <c r="G53" s="11">
        <f t="shared" si="4"/>
        <v>-20826000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43</v>
      </c>
      <c r="F54" s="11">
        <f t="shared" si="5"/>
        <v>0</v>
      </c>
      <c r="G54" s="11">
        <f t="shared" si="4"/>
        <v>-43021500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37</v>
      </c>
      <c r="F55" s="11">
        <f t="shared" si="5"/>
        <v>0</v>
      </c>
      <c r="G55" s="11">
        <f t="shared" si="4"/>
        <v>-1480000000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27</v>
      </c>
      <c r="E56" s="11">
        <f t="shared" si="0"/>
        <v>28</v>
      </c>
      <c r="F56" s="11">
        <f t="shared" si="5"/>
        <v>1</v>
      </c>
      <c r="G56" s="11">
        <f t="shared" si="4"/>
        <v>23372604</v>
      </c>
    </row>
    <row r="57" spans="1:7" x14ac:dyDescent="0.25">
      <c r="A57" s="11" t="s">
        <v>642</v>
      </c>
      <c r="B57" s="41">
        <v>-50200000</v>
      </c>
      <c r="C57" s="11" t="s">
        <v>646</v>
      </c>
      <c r="D57" s="11">
        <v>1</v>
      </c>
      <c r="E57" s="11">
        <f t="shared" si="0"/>
        <v>1</v>
      </c>
      <c r="F57" s="11">
        <f t="shared" si="5"/>
        <v>0</v>
      </c>
      <c r="G57" s="11">
        <f t="shared" si="4"/>
        <v>-50200000</v>
      </c>
    </row>
    <row r="58" spans="1:7" x14ac:dyDescent="0.25">
      <c r="A58" s="11" t="s">
        <v>650</v>
      </c>
      <c r="B58" s="41">
        <v>-12200000</v>
      </c>
      <c r="C58" s="11" t="s">
        <v>651</v>
      </c>
      <c r="D58" s="11">
        <v>0</v>
      </c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2148237</v>
      </c>
      <c r="C68" s="11"/>
      <c r="D68" s="11"/>
      <c r="E68" s="11"/>
      <c r="F68" s="11"/>
      <c r="G68" s="31">
        <f>SUM(G2:G67)</f>
        <v>14389020926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62021641.922413796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1" activePane="bottomLeft" state="frozen"/>
      <selection pane="bottomLeft" activeCell="D154" sqref="D15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383</v>
      </c>
      <c r="E2" s="11">
        <f>IF(B2&gt;0,1,0)</f>
        <v>1</v>
      </c>
      <c r="F2" s="11">
        <f>B2*(D2-E2)</f>
        <v>36939400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381</v>
      </c>
      <c r="E3" s="11">
        <f t="shared" ref="E3:E66" si="1">IF(B3&gt;0,1,0)</f>
        <v>1</v>
      </c>
      <c r="F3" s="11">
        <f t="shared" ref="F3:F66" si="2">B3*(D3-E3)</f>
        <v>1140000000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378</v>
      </c>
      <c r="E4" s="11">
        <f t="shared" si="1"/>
        <v>0</v>
      </c>
      <c r="F4" s="11">
        <f t="shared" si="2"/>
        <v>-75600000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376</v>
      </c>
      <c r="E5" s="11">
        <f t="shared" si="1"/>
        <v>0</v>
      </c>
      <c r="F5" s="11">
        <f t="shared" si="2"/>
        <v>-37600000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375</v>
      </c>
      <c r="E6" s="11">
        <f t="shared" si="1"/>
        <v>0</v>
      </c>
      <c r="F6" s="11">
        <f t="shared" si="2"/>
        <v>-20625000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374</v>
      </c>
      <c r="E7" s="11">
        <f t="shared" si="1"/>
        <v>0</v>
      </c>
      <c r="F7" s="11">
        <f t="shared" si="2"/>
        <v>-74800000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370</v>
      </c>
      <c r="E8" s="11">
        <f t="shared" si="1"/>
        <v>0</v>
      </c>
      <c r="F8" s="11">
        <f t="shared" si="2"/>
        <v>-74000000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361</v>
      </c>
      <c r="E9" s="11">
        <f t="shared" si="1"/>
        <v>0</v>
      </c>
      <c r="F9" s="11">
        <f t="shared" si="2"/>
        <v>-343130500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360</v>
      </c>
      <c r="E10" s="11">
        <f t="shared" si="1"/>
        <v>1</v>
      </c>
      <c r="F10" s="11">
        <f t="shared" si="2"/>
        <v>718000000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358</v>
      </c>
      <c r="E11" s="11">
        <f t="shared" si="1"/>
        <v>0</v>
      </c>
      <c r="F11" s="11">
        <f t="shared" si="2"/>
        <v>-381270000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355</v>
      </c>
      <c r="E12" s="11">
        <f t="shared" si="1"/>
        <v>0</v>
      </c>
      <c r="F12" s="11">
        <f t="shared" si="2"/>
        <v>-15975000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354</v>
      </c>
      <c r="E13" s="11">
        <f t="shared" si="1"/>
        <v>0</v>
      </c>
      <c r="F13" s="11">
        <f t="shared" si="2"/>
        <v>-708247800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350</v>
      </c>
      <c r="E14" s="11">
        <f t="shared" si="1"/>
        <v>0</v>
      </c>
      <c r="F14" s="11">
        <f t="shared" si="2"/>
        <v>-70000000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348</v>
      </c>
      <c r="E15" s="11">
        <f t="shared" si="1"/>
        <v>1</v>
      </c>
      <c r="F15" s="11">
        <f t="shared" si="2"/>
        <v>694000000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348</v>
      </c>
      <c r="E16" s="11">
        <f t="shared" si="1"/>
        <v>1</v>
      </c>
      <c r="F16" s="11">
        <f t="shared" si="2"/>
        <v>694000000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348</v>
      </c>
      <c r="E17" s="11">
        <f t="shared" si="1"/>
        <v>1</v>
      </c>
      <c r="F17" s="11">
        <f t="shared" si="2"/>
        <v>416400000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348</v>
      </c>
      <c r="E18" s="11">
        <f t="shared" si="1"/>
        <v>1</v>
      </c>
      <c r="F18" s="11">
        <f t="shared" si="2"/>
        <v>347000000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347</v>
      </c>
      <c r="E19" s="11">
        <f t="shared" si="1"/>
        <v>1</v>
      </c>
      <c r="F19" s="11">
        <f t="shared" si="2"/>
        <v>1038000000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347</v>
      </c>
      <c r="E20" s="11">
        <f t="shared" si="1"/>
        <v>0</v>
      </c>
      <c r="F20" s="11">
        <f t="shared" si="2"/>
        <v>-150146900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347</v>
      </c>
      <c r="E21" s="11">
        <f t="shared" si="1"/>
        <v>0</v>
      </c>
      <c r="F21" s="11">
        <f t="shared" si="2"/>
        <v>-150146900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347</v>
      </c>
      <c r="E22" s="11">
        <f t="shared" si="1"/>
        <v>0</v>
      </c>
      <c r="F22" s="11">
        <f t="shared" si="2"/>
        <v>-150146900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347</v>
      </c>
      <c r="E23" s="11">
        <f t="shared" si="1"/>
        <v>0</v>
      </c>
      <c r="F23" s="11">
        <f t="shared" si="2"/>
        <v>-150146900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347</v>
      </c>
      <c r="E24" s="11">
        <f t="shared" si="1"/>
        <v>0</v>
      </c>
      <c r="F24" s="11">
        <f t="shared" si="2"/>
        <v>-150146900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347</v>
      </c>
      <c r="E25" s="11">
        <f t="shared" si="1"/>
        <v>0</v>
      </c>
      <c r="F25" s="11">
        <f t="shared" si="2"/>
        <v>-69400000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346</v>
      </c>
      <c r="E26" s="11">
        <f t="shared" si="1"/>
        <v>1</v>
      </c>
      <c r="F26" s="11">
        <f t="shared" si="2"/>
        <v>1035000000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344</v>
      </c>
      <c r="E27" s="11">
        <f t="shared" si="1"/>
        <v>0</v>
      </c>
      <c r="F27" s="11">
        <f t="shared" si="2"/>
        <v>-68800000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343</v>
      </c>
      <c r="E28" s="11">
        <f t="shared" si="1"/>
        <v>1</v>
      </c>
      <c r="F28" s="11">
        <f t="shared" si="2"/>
        <v>684000000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342</v>
      </c>
      <c r="E29" s="11">
        <f t="shared" si="1"/>
        <v>0</v>
      </c>
      <c r="F29" s="11">
        <f t="shared" si="2"/>
        <v>-2394273600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341</v>
      </c>
      <c r="E30" s="11">
        <f t="shared" si="1"/>
        <v>0</v>
      </c>
      <c r="F30" s="11">
        <f t="shared" si="2"/>
        <v>-1023306900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340</v>
      </c>
      <c r="E31" s="11">
        <f t="shared" si="1"/>
        <v>0</v>
      </c>
      <c r="F31" s="11">
        <f t="shared" si="2"/>
        <v>-576606000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337</v>
      </c>
      <c r="E32" s="11">
        <f t="shared" si="1"/>
        <v>1</v>
      </c>
      <c r="F32" s="11">
        <f t="shared" si="2"/>
        <v>334084800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332</v>
      </c>
      <c r="E33" s="11">
        <f t="shared" si="1"/>
        <v>1</v>
      </c>
      <c r="F33" s="11">
        <f t="shared" si="2"/>
        <v>11615121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331</v>
      </c>
      <c r="E34" s="11">
        <f t="shared" si="1"/>
        <v>0</v>
      </c>
      <c r="F34" s="11">
        <f t="shared" si="2"/>
        <v>-281350000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323</v>
      </c>
      <c r="E35" s="11">
        <f t="shared" si="1"/>
        <v>0</v>
      </c>
      <c r="F35" s="11">
        <f t="shared" si="2"/>
        <v>-61531500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322</v>
      </c>
      <c r="E36" s="11">
        <f t="shared" si="1"/>
        <v>1</v>
      </c>
      <c r="F36" s="11">
        <f t="shared" si="2"/>
        <v>64200000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322</v>
      </c>
      <c r="E37" s="11">
        <f t="shared" si="1"/>
        <v>0</v>
      </c>
      <c r="F37" s="11">
        <f t="shared" si="2"/>
        <v>-64400000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300</v>
      </c>
      <c r="E38" s="11">
        <f t="shared" si="1"/>
        <v>1</v>
      </c>
      <c r="F38" s="11">
        <f t="shared" si="2"/>
        <v>89940994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299</v>
      </c>
      <c r="E39" s="11">
        <f t="shared" si="1"/>
        <v>0</v>
      </c>
      <c r="F39" s="11">
        <f t="shared" si="2"/>
        <v>-28405000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299</v>
      </c>
      <c r="E40" s="11">
        <f t="shared" si="1"/>
        <v>0</v>
      </c>
      <c r="F40" s="11">
        <f t="shared" si="2"/>
        <v>-26342797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294</v>
      </c>
      <c r="E41" s="11">
        <f t="shared" si="1"/>
        <v>0</v>
      </c>
      <c r="F41" s="11">
        <f t="shared" si="2"/>
        <v>-35280000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272</v>
      </c>
      <c r="E42" s="11">
        <f t="shared" si="1"/>
        <v>1</v>
      </c>
      <c r="F42" s="11">
        <f t="shared" si="2"/>
        <v>271055284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268</v>
      </c>
      <c r="E43" s="11">
        <f t="shared" si="1"/>
        <v>0</v>
      </c>
      <c r="F43" s="11">
        <f t="shared" si="2"/>
        <v>-21440000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264</v>
      </c>
      <c r="E44" s="11">
        <f t="shared" si="1"/>
        <v>0</v>
      </c>
      <c r="F44" s="11">
        <f t="shared" si="2"/>
        <v>-55711656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263</v>
      </c>
      <c r="E45" s="11">
        <f t="shared" si="1"/>
        <v>0</v>
      </c>
      <c r="F45" s="11">
        <f t="shared" si="2"/>
        <v>-52600000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262</v>
      </c>
      <c r="E46" s="11">
        <f t="shared" si="1"/>
        <v>0</v>
      </c>
      <c r="F46" s="11">
        <f t="shared" si="2"/>
        <v>-24890000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260</v>
      </c>
      <c r="E47" s="11">
        <f t="shared" si="1"/>
        <v>0</v>
      </c>
      <c r="F47" s="11">
        <f t="shared" si="2"/>
        <v>-11700000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260</v>
      </c>
      <c r="E48" s="11">
        <f t="shared" si="1"/>
        <v>0</v>
      </c>
      <c r="F48" s="11">
        <f t="shared" si="2"/>
        <v>-16686800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257</v>
      </c>
      <c r="E49" s="11">
        <f t="shared" si="1"/>
        <v>0</v>
      </c>
      <c r="F49" s="11">
        <f t="shared" si="2"/>
        <v>-7063388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256</v>
      </c>
      <c r="E50" s="11">
        <f t="shared" si="1"/>
        <v>0</v>
      </c>
      <c r="F50" s="11">
        <f t="shared" si="2"/>
        <v>-36096000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256</v>
      </c>
      <c r="E51" s="11">
        <f t="shared" si="1"/>
        <v>0</v>
      </c>
      <c r="F51" s="11">
        <f t="shared" si="2"/>
        <v>-6846976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255</v>
      </c>
      <c r="E52" s="11">
        <f t="shared" si="1"/>
        <v>0</v>
      </c>
      <c r="F52" s="11">
        <f t="shared" si="2"/>
        <v>-13591500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254</v>
      </c>
      <c r="E53" s="11">
        <f t="shared" si="1"/>
        <v>1</v>
      </c>
      <c r="F53" s="11">
        <f t="shared" si="2"/>
        <v>253000000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248</v>
      </c>
      <c r="E54" s="11">
        <f t="shared" si="1"/>
        <v>0</v>
      </c>
      <c r="F54" s="11">
        <f t="shared" si="2"/>
        <v>-5208000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247</v>
      </c>
      <c r="E55" s="11">
        <f t="shared" si="1"/>
        <v>0</v>
      </c>
      <c r="F55" s="11">
        <f t="shared" si="2"/>
        <v>-242183500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247</v>
      </c>
      <c r="E56" s="11">
        <f t="shared" si="1"/>
        <v>0</v>
      </c>
      <c r="F56" s="11">
        <f t="shared" si="2"/>
        <v>-11115000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234</v>
      </c>
      <c r="E57" s="11">
        <f t="shared" si="1"/>
        <v>1</v>
      </c>
      <c r="F57" s="11">
        <f t="shared" si="2"/>
        <v>700209037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234</v>
      </c>
      <c r="E58" s="11">
        <f t="shared" si="1"/>
        <v>1</v>
      </c>
      <c r="F58" s="11">
        <f t="shared" si="2"/>
        <v>466000000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233</v>
      </c>
      <c r="E59" s="11">
        <f t="shared" si="1"/>
        <v>1</v>
      </c>
      <c r="F59" s="11">
        <f t="shared" si="2"/>
        <v>464000000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233</v>
      </c>
      <c r="E60" s="11">
        <f t="shared" si="1"/>
        <v>0</v>
      </c>
      <c r="F60" s="11">
        <f t="shared" si="2"/>
        <v>-1631349500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209</v>
      </c>
      <c r="E61" s="11">
        <f t="shared" si="1"/>
        <v>1</v>
      </c>
      <c r="F61" s="11">
        <f t="shared" si="2"/>
        <v>624000000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208</v>
      </c>
      <c r="E62" s="11">
        <f t="shared" si="1"/>
        <v>0</v>
      </c>
      <c r="F62" s="11">
        <f t="shared" si="2"/>
        <v>-5638672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208</v>
      </c>
      <c r="E63" s="11">
        <f t="shared" si="1"/>
        <v>0</v>
      </c>
      <c r="F63" s="11">
        <f t="shared" si="2"/>
        <v>-6861712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208</v>
      </c>
      <c r="E64" s="11">
        <f t="shared" si="1"/>
        <v>1</v>
      </c>
      <c r="F64" s="11">
        <f t="shared" si="2"/>
        <v>621000000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208</v>
      </c>
      <c r="E65" s="11">
        <f t="shared" si="1"/>
        <v>1</v>
      </c>
      <c r="F65" s="11">
        <f t="shared" si="2"/>
        <v>614790000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208</v>
      </c>
      <c r="E66" s="11">
        <f t="shared" si="1"/>
        <v>1</v>
      </c>
      <c r="F66" s="11">
        <f t="shared" si="2"/>
        <v>207000000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208</v>
      </c>
      <c r="E67" s="11">
        <f t="shared" ref="E67:E130" si="4">IF(B67&gt;0,1,0)</f>
        <v>1</v>
      </c>
      <c r="F67" s="11">
        <f t="shared" ref="F67:F146" si="5">B67*(D67-E67)</f>
        <v>6210000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207</v>
      </c>
      <c r="E68" s="11">
        <f t="shared" si="4"/>
        <v>1</v>
      </c>
      <c r="F68" s="11">
        <f t="shared" si="5"/>
        <v>6180000000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206</v>
      </c>
      <c r="E69" s="11">
        <f t="shared" si="4"/>
        <v>0</v>
      </c>
      <c r="F69" s="11">
        <f t="shared" si="5"/>
        <v>-41200000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206</v>
      </c>
      <c r="E70" s="11">
        <f t="shared" si="4"/>
        <v>1</v>
      </c>
      <c r="F70" s="11">
        <f t="shared" si="5"/>
        <v>287000000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206</v>
      </c>
      <c r="E71" s="11">
        <f t="shared" si="4"/>
        <v>1</v>
      </c>
      <c r="F71" s="11">
        <f t="shared" si="5"/>
        <v>533000000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206</v>
      </c>
      <c r="E72" s="11">
        <f t="shared" si="4"/>
        <v>0</v>
      </c>
      <c r="F72" s="11">
        <f t="shared" si="5"/>
        <v>-206000000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204</v>
      </c>
      <c r="E73" s="11">
        <f t="shared" si="4"/>
        <v>1</v>
      </c>
      <c r="F73" s="11">
        <f t="shared" si="5"/>
        <v>3045000000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199</v>
      </c>
      <c r="E74" s="11">
        <f t="shared" si="4"/>
        <v>0</v>
      </c>
      <c r="F74" s="11">
        <f t="shared" si="5"/>
        <v>-2985835800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197</v>
      </c>
      <c r="E75" s="11">
        <f t="shared" si="4"/>
        <v>0</v>
      </c>
      <c r="F75" s="11">
        <f t="shared" si="5"/>
        <v>-591000000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197</v>
      </c>
      <c r="E76" s="11">
        <f t="shared" si="4"/>
        <v>0</v>
      </c>
      <c r="F76" s="11">
        <f t="shared" si="5"/>
        <v>-39400000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197</v>
      </c>
      <c r="E77" s="11">
        <f t="shared" si="4"/>
        <v>0</v>
      </c>
      <c r="F77" s="11">
        <f t="shared" si="5"/>
        <v>-2364591000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193</v>
      </c>
      <c r="E78" s="11">
        <f t="shared" si="4"/>
        <v>0</v>
      </c>
      <c r="F78" s="11">
        <f t="shared" si="5"/>
        <v>-579173700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188</v>
      </c>
      <c r="E79" s="11">
        <f t="shared" si="4"/>
        <v>1</v>
      </c>
      <c r="F79" s="11">
        <f t="shared" si="5"/>
        <v>4301000000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183</v>
      </c>
      <c r="E80" s="11">
        <f t="shared" si="4"/>
        <v>0</v>
      </c>
      <c r="F80" s="11">
        <f t="shared" si="5"/>
        <v>-109891500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183</v>
      </c>
      <c r="E81" s="11">
        <f t="shared" si="4"/>
        <v>0</v>
      </c>
      <c r="F81" s="11">
        <f t="shared" si="5"/>
        <v>-36600000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182</v>
      </c>
      <c r="E82" s="11">
        <f t="shared" si="4"/>
        <v>1</v>
      </c>
      <c r="F82" s="11">
        <f t="shared" si="5"/>
        <v>51263001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182</v>
      </c>
      <c r="E83" s="11">
        <f t="shared" si="4"/>
        <v>0</v>
      </c>
      <c r="F83" s="11">
        <f t="shared" si="5"/>
        <v>-36400000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180</v>
      </c>
      <c r="E84" s="11">
        <f t="shared" si="4"/>
        <v>1</v>
      </c>
      <c r="F84" s="11">
        <f t="shared" si="5"/>
        <v>358000000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177</v>
      </c>
      <c r="E85" s="11">
        <f t="shared" si="4"/>
        <v>0</v>
      </c>
      <c r="F85" s="11">
        <f t="shared" si="5"/>
        <v>-35400000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171</v>
      </c>
      <c r="E86" s="11">
        <f t="shared" si="4"/>
        <v>0</v>
      </c>
      <c r="F86" s="11">
        <f t="shared" si="5"/>
        <v>-34200000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169</v>
      </c>
      <c r="E87" s="11">
        <f t="shared" si="4"/>
        <v>0</v>
      </c>
      <c r="F87" s="11">
        <f t="shared" si="5"/>
        <v>-223925000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154</v>
      </c>
      <c r="E88" s="11">
        <f t="shared" si="4"/>
        <v>0</v>
      </c>
      <c r="F88" s="11">
        <f t="shared" si="5"/>
        <v>-77000000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154</v>
      </c>
      <c r="E89" s="11">
        <f t="shared" si="4"/>
        <v>0</v>
      </c>
      <c r="F89" s="11">
        <f t="shared" si="5"/>
        <v>-18480000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152</v>
      </c>
      <c r="E90" s="11">
        <f t="shared" si="4"/>
        <v>1</v>
      </c>
      <c r="F90" s="11">
        <f t="shared" si="5"/>
        <v>64658955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149</v>
      </c>
      <c r="E91" s="11">
        <f t="shared" si="4"/>
        <v>0</v>
      </c>
      <c r="F91" s="11">
        <f t="shared" si="5"/>
        <v>-447298000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147</v>
      </c>
      <c r="E92" s="11">
        <f t="shared" si="4"/>
        <v>0</v>
      </c>
      <c r="F92" s="11">
        <f t="shared" si="5"/>
        <v>-30135000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147</v>
      </c>
      <c r="E93" s="11">
        <f t="shared" si="4"/>
        <v>0</v>
      </c>
      <c r="F93" s="11">
        <f t="shared" si="5"/>
        <v>-51523500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136</v>
      </c>
      <c r="E94" s="11">
        <f t="shared" si="4"/>
        <v>1</v>
      </c>
      <c r="F94" s="11">
        <f t="shared" si="5"/>
        <v>135000000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131</v>
      </c>
      <c r="E95" s="11">
        <f t="shared" si="4"/>
        <v>1</v>
      </c>
      <c r="F95" s="11">
        <f t="shared" si="5"/>
        <v>1170000000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129</v>
      </c>
      <c r="E96" s="11">
        <f t="shared" si="4"/>
        <v>0</v>
      </c>
      <c r="F96" s="11">
        <f t="shared" si="5"/>
        <v>-3354000000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129</v>
      </c>
      <c r="E97" s="11">
        <f t="shared" si="4"/>
        <v>0</v>
      </c>
      <c r="F97" s="11">
        <f t="shared" si="5"/>
        <v>-3354000000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129</v>
      </c>
      <c r="E98" s="11">
        <f t="shared" si="4"/>
        <v>1</v>
      </c>
      <c r="F98" s="11">
        <f t="shared" si="5"/>
        <v>3328000000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129</v>
      </c>
      <c r="E99" s="11">
        <f t="shared" si="4"/>
        <v>0</v>
      </c>
      <c r="F99" s="11">
        <f t="shared" si="5"/>
        <v>-25800000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127</v>
      </c>
      <c r="E100" s="11">
        <f t="shared" si="4"/>
        <v>1</v>
      </c>
      <c r="F100" s="11">
        <f t="shared" si="5"/>
        <v>3679200000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122</v>
      </c>
      <c r="E101" s="11">
        <f t="shared" si="4"/>
        <v>1</v>
      </c>
      <c r="F101" s="11">
        <f t="shared" si="5"/>
        <v>48393345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121</v>
      </c>
      <c r="E102" s="11">
        <f t="shared" si="4"/>
        <v>1</v>
      </c>
      <c r="F102" s="11">
        <f t="shared" si="5"/>
        <v>240000000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120</v>
      </c>
      <c r="E103" s="11">
        <f t="shared" si="4"/>
        <v>1</v>
      </c>
      <c r="F103" s="11">
        <f t="shared" si="5"/>
        <v>892500000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120</v>
      </c>
      <c r="E104" s="11">
        <f t="shared" si="4"/>
        <v>0</v>
      </c>
      <c r="F104" s="11">
        <f t="shared" si="5"/>
        <v>-7920000000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120</v>
      </c>
      <c r="E105" s="11">
        <f t="shared" si="4"/>
        <v>0</v>
      </c>
      <c r="F105" s="11">
        <f t="shared" si="5"/>
        <v>-17400000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118</v>
      </c>
      <c r="E106" s="11">
        <f t="shared" si="4"/>
        <v>1</v>
      </c>
      <c r="F106" s="11">
        <f t="shared" si="5"/>
        <v>702000000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116</v>
      </c>
      <c r="E107" s="11">
        <f t="shared" si="4"/>
        <v>0</v>
      </c>
      <c r="F107" s="11">
        <f t="shared" si="5"/>
        <v>-696684400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113</v>
      </c>
      <c r="E108" s="11">
        <f t="shared" si="4"/>
        <v>1</v>
      </c>
      <c r="F108" s="11">
        <f t="shared" si="5"/>
        <v>672000000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101</v>
      </c>
      <c r="E109" s="11">
        <f t="shared" si="4"/>
        <v>0</v>
      </c>
      <c r="F109" s="11">
        <f t="shared" si="5"/>
        <v>-12120000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100</v>
      </c>
      <c r="E110" s="11">
        <f t="shared" si="4"/>
        <v>1</v>
      </c>
      <c r="F110" s="11">
        <f t="shared" si="5"/>
        <v>396000000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99</v>
      </c>
      <c r="E111" s="11">
        <f t="shared" si="4"/>
        <v>1</v>
      </c>
      <c r="F111" s="11">
        <f t="shared" si="5"/>
        <v>274400000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95</v>
      </c>
      <c r="E112" s="11">
        <f t="shared" si="4"/>
        <v>0</v>
      </c>
      <c r="F112" s="11">
        <f t="shared" si="5"/>
        <v>-19000000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94</v>
      </c>
      <c r="E113" s="11">
        <f t="shared" si="4"/>
        <v>1</v>
      </c>
      <c r="F113" s="11">
        <f t="shared" si="5"/>
        <v>6724830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77</v>
      </c>
      <c r="E114" s="11">
        <f t="shared" si="4"/>
        <v>0</v>
      </c>
      <c r="F114" s="11">
        <f t="shared" si="5"/>
        <v>-15400000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76</v>
      </c>
      <c r="E115" s="11">
        <f t="shared" si="4"/>
        <v>0</v>
      </c>
      <c r="F115" s="25">
        <f t="shared" si="5"/>
        <v>-836000000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76</v>
      </c>
      <c r="E116" s="11">
        <f t="shared" si="4"/>
        <v>0</v>
      </c>
      <c r="F116" s="11">
        <f t="shared" si="5"/>
        <v>-15200000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74</v>
      </c>
      <c r="E117" s="11">
        <f t="shared" si="4"/>
        <v>0</v>
      </c>
      <c r="F117" s="11">
        <f t="shared" si="5"/>
        <v>-33337000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74</v>
      </c>
      <c r="E118" s="11">
        <f t="shared" si="4"/>
        <v>0</v>
      </c>
      <c r="F118" s="11">
        <f t="shared" si="5"/>
        <v>-14800000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68</v>
      </c>
      <c r="E119" s="11">
        <f t="shared" si="4"/>
        <v>0</v>
      </c>
      <c r="F119" s="11">
        <f t="shared" si="5"/>
        <v>-10509400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68</v>
      </c>
      <c r="E120" s="11">
        <f t="shared" si="4"/>
        <v>0</v>
      </c>
      <c r="F120" s="11">
        <f t="shared" si="5"/>
        <v>-21760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67</v>
      </c>
      <c r="E121" s="11">
        <f t="shared" si="4"/>
        <v>0</v>
      </c>
      <c r="F121" s="11">
        <f t="shared" si="5"/>
        <v>-28944000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61</v>
      </c>
      <c r="E122" s="11">
        <f t="shared" si="4"/>
        <v>1</v>
      </c>
      <c r="F122" s="11">
        <f t="shared" si="5"/>
        <v>4442580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40</v>
      </c>
      <c r="E123" s="11">
        <f t="shared" si="4"/>
        <v>0</v>
      </c>
      <c r="F123" s="11">
        <f t="shared" si="5"/>
        <v>-2080000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29</v>
      </c>
      <c r="E124" s="11">
        <f t="shared" si="4"/>
        <v>1</v>
      </c>
      <c r="F124" s="11">
        <f t="shared" si="5"/>
        <v>33236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28</v>
      </c>
      <c r="E125" s="11">
        <f t="shared" si="4"/>
        <v>1</v>
      </c>
      <c r="F125" s="11">
        <f t="shared" si="5"/>
        <v>64800000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26</v>
      </c>
      <c r="E126" s="11">
        <f t="shared" si="4"/>
        <v>1</v>
      </c>
      <c r="F126" s="11">
        <f t="shared" si="5"/>
        <v>33570000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26</v>
      </c>
      <c r="E127" s="11">
        <f t="shared" si="4"/>
        <v>1</v>
      </c>
      <c r="F127" s="11">
        <f t="shared" si="5"/>
        <v>33570000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14</v>
      </c>
      <c r="E128" s="11">
        <f t="shared" si="4"/>
        <v>0</v>
      </c>
      <c r="F128" s="11">
        <f t="shared" si="5"/>
        <v>-2800000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12</v>
      </c>
      <c r="E129" s="11">
        <f t="shared" si="4"/>
        <v>0</v>
      </c>
      <c r="F129" s="11">
        <f>B129*(D129-E129)</f>
        <v>-187416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11</v>
      </c>
      <c r="E130" s="11">
        <f t="shared" si="4"/>
        <v>0</v>
      </c>
      <c r="F130" s="11">
        <f t="shared" si="5"/>
        <v>-2200000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46" si="6">D132+C131</f>
        <v>10</v>
      </c>
      <c r="E131" s="11">
        <f t="shared" ref="E131:E146" si="7">IF(B131&gt;0,1,0)</f>
        <v>0</v>
      </c>
      <c r="F131" s="11">
        <f t="shared" si="5"/>
        <v>-2000000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9</v>
      </c>
      <c r="E132" s="11">
        <f t="shared" si="7"/>
        <v>0</v>
      </c>
      <c r="F132" s="11">
        <f t="shared" si="5"/>
        <v>-3510000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9</v>
      </c>
      <c r="E133" s="11">
        <f t="shared" si="7"/>
        <v>0</v>
      </c>
      <c r="F133" s="11">
        <f t="shared" si="5"/>
        <v>-220500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4</v>
      </c>
      <c r="D134" s="11">
        <f t="shared" si="6"/>
        <v>8</v>
      </c>
      <c r="E134" s="11">
        <f t="shared" si="7"/>
        <v>0</v>
      </c>
      <c r="F134" s="11">
        <f t="shared" si="5"/>
        <v>-760000</v>
      </c>
      <c r="G134" s="11" t="s">
        <v>472</v>
      </c>
    </row>
    <row r="135" spans="1:11" x14ac:dyDescent="0.25">
      <c r="A135" s="11" t="s">
        <v>639</v>
      </c>
      <c r="B135" s="3">
        <v>-200000</v>
      </c>
      <c r="C135" s="11">
        <v>2</v>
      </c>
      <c r="D135" s="11">
        <f t="shared" si="6"/>
        <v>4</v>
      </c>
      <c r="E135" s="11">
        <f t="shared" si="7"/>
        <v>0</v>
      </c>
      <c r="F135" s="11">
        <f t="shared" si="5"/>
        <v>-800000</v>
      </c>
      <c r="G135" s="11" t="s">
        <v>640</v>
      </c>
    </row>
    <row r="136" spans="1:11" x14ac:dyDescent="0.25">
      <c r="A136" s="11" t="s">
        <v>642</v>
      </c>
      <c r="B136" s="3">
        <v>50000000</v>
      </c>
      <c r="C136" s="11">
        <v>1</v>
      </c>
      <c r="D136" s="11">
        <f t="shared" si="6"/>
        <v>2</v>
      </c>
      <c r="E136" s="11">
        <f t="shared" si="7"/>
        <v>1</v>
      </c>
      <c r="F136" s="11">
        <f t="shared" si="5"/>
        <v>50000000</v>
      </c>
      <c r="G136" s="11" t="s">
        <v>643</v>
      </c>
    </row>
    <row r="137" spans="1:11" x14ac:dyDescent="0.25">
      <c r="A137" s="11" t="s">
        <v>650</v>
      </c>
      <c r="B137" s="3">
        <v>12000000</v>
      </c>
      <c r="C137" s="11">
        <v>1</v>
      </c>
      <c r="D137" s="11">
        <f t="shared" si="6"/>
        <v>1</v>
      </c>
      <c r="E137" s="11">
        <f t="shared" si="7"/>
        <v>1</v>
      </c>
      <c r="F137" s="11">
        <f t="shared" si="5"/>
        <v>0</v>
      </c>
      <c r="G137" s="11" t="s">
        <v>643</v>
      </c>
    </row>
    <row r="138" spans="1:11" x14ac:dyDescent="0.25">
      <c r="A138" s="11"/>
      <c r="B138" s="3"/>
      <c r="C138" s="11"/>
      <c r="D138" s="11">
        <f t="shared" si="6"/>
        <v>0</v>
      </c>
      <c r="E138" s="11">
        <f t="shared" si="7"/>
        <v>0</v>
      </c>
      <c r="F138" s="11">
        <f t="shared" si="5"/>
        <v>0</v>
      </c>
      <c r="G138" s="11"/>
    </row>
    <row r="139" spans="1:11" x14ac:dyDescent="0.25">
      <c r="A139" s="11"/>
      <c r="B139" s="3"/>
      <c r="C139" s="11"/>
      <c r="D139" s="11">
        <f t="shared" si="6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65807573</v>
      </c>
      <c r="C148" s="11"/>
      <c r="D148" s="11"/>
      <c r="E148" s="11"/>
      <c r="F148" s="31">
        <f>SUM(F2:F146)</f>
        <v>4474511306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11682797.143603133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L16" sqref="L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170318047.78082192</v>
      </c>
      <c r="G6" s="31">
        <f>E6-F6</f>
        <v>2368129.7891781032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65807573</v>
      </c>
      <c r="L9" s="3">
        <v>19807573</v>
      </c>
      <c r="M9" s="3">
        <f t="shared" ref="M9:M22" si="4">K9-L9</f>
        <v>46000000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2148237</v>
      </c>
      <c r="L12" s="3">
        <v>0</v>
      </c>
      <c r="M12" s="3">
        <f t="shared" si="4"/>
        <v>2148237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4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205000</v>
      </c>
      <c r="L16" s="3">
        <f>K16</f>
        <v>205000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170318047.78082192</v>
      </c>
      <c r="L23" s="3">
        <f>SUM(L7:L22)</f>
        <v>59967367.520547941</v>
      </c>
      <c r="M23" s="3">
        <f>SUM(M7:M22)</f>
        <v>110350680.26027396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98285856</v>
      </c>
      <c r="L24" s="3">
        <f>L9+L16+L12+L10</f>
        <v>20062573</v>
      </c>
      <c r="M24" s="3">
        <f>M11+M12+M13+M17+M9</f>
        <v>78223283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/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J39" s="46">
        <v>1481000000</v>
      </c>
      <c r="K39" t="s">
        <v>644</v>
      </c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J40">
        <f>J39/46000000</f>
        <v>32.195652173913047</v>
      </c>
      <c r="K40" t="s">
        <v>645</v>
      </c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2017-07-20T18:03:21Z</dcterms:modified>
</cp:coreProperties>
</file>