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37395" windowHeight="12585"/>
  </bookViews>
  <sheets>
    <sheet name="معاملات مرتبط" sheetId="1" r:id="rId1"/>
  </sheets>
  <calcPr calcId="145621"/>
</workbook>
</file>

<file path=xl/calcChain.xml><?xml version="1.0" encoding="utf-8"?>
<calcChain xmlns="http://schemas.openxmlformats.org/spreadsheetml/2006/main">
  <c r="I29" i="1" l="1"/>
  <c r="H29" i="1"/>
  <c r="AA9" i="1"/>
  <c r="Y9" i="1"/>
  <c r="X9" i="1"/>
  <c r="AA8" i="1"/>
  <c r="Y8" i="1"/>
  <c r="X8" i="1"/>
  <c r="AA7" i="1"/>
  <c r="Y7" i="1"/>
  <c r="X7" i="1"/>
  <c r="AA6" i="1"/>
  <c r="Y6" i="1"/>
  <c r="X6" i="1"/>
  <c r="H6" i="1"/>
  <c r="H41" i="1" s="1"/>
  <c r="AA5" i="1"/>
  <c r="Y5" i="1"/>
  <c r="X5" i="1"/>
  <c r="I5" i="1"/>
  <c r="H5" i="1"/>
  <c r="AA4" i="1"/>
  <c r="Y4" i="1"/>
  <c r="X4" i="1"/>
  <c r="AA3" i="1"/>
  <c r="Y3" i="1"/>
  <c r="X3" i="1"/>
  <c r="I3" i="1"/>
  <c r="AA2" i="1"/>
  <c r="I6" i="1" l="1"/>
  <c r="I41" i="1" s="1"/>
</calcChain>
</file>

<file path=xl/sharedStrings.xml><?xml version="1.0" encoding="utf-8"?>
<sst xmlns="http://schemas.openxmlformats.org/spreadsheetml/2006/main" count="139" uniqueCount="106">
  <si>
    <t>نام گزارش :مشاهده حساب</t>
  </si>
  <si>
    <t>تاریخ گزارش :1400/04/16</t>
  </si>
  <si>
    <t>بهروز</t>
  </si>
  <si>
    <t>قیمت</t>
  </si>
  <si>
    <t>تعداد فروش</t>
  </si>
  <si>
    <t>تعداد خرید</t>
  </si>
  <si>
    <t>سود خالص</t>
  </si>
  <si>
    <t>سهم علی</t>
  </si>
  <si>
    <t>تاریخ معامله معکوس</t>
  </si>
  <si>
    <t>قیمت وغدیر در روز پرداخت سود مجمع 18/1/1400</t>
  </si>
  <si>
    <t>ردیف</t>
  </si>
  <si>
    <t>تاریخ</t>
  </si>
  <si>
    <t>شرح</t>
  </si>
  <si>
    <t>بدهکار</t>
  </si>
  <si>
    <t>بستانکار</t>
  </si>
  <si>
    <t>مانده</t>
  </si>
  <si>
    <t>سود کل</t>
  </si>
  <si>
    <t>21/4/1399</t>
  </si>
  <si>
    <t>نوسانگیری پارس</t>
  </si>
  <si>
    <t>پارس</t>
  </si>
  <si>
    <t>1400/04/21</t>
  </si>
  <si>
    <t>فروش  32000 سهم سرمایه گذاری غدیر(هلدینگ(وغدیر1) به نرخ 13435 طی اعلامیه  3G_0000001494</t>
  </si>
  <si>
    <t>تقریبا</t>
  </si>
  <si>
    <t>1/10/1399</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</si>
  <si>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</si>
  <si>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وغدیر (80 تومن سود مجمع وغدیر)</t>
  </si>
  <si>
    <t>21/4/1400</t>
  </si>
  <si>
    <t>فروش  1244 سهم پتروشیمی زاگرس(زاگرس1) به نرخ 210606 طی اعلامیه  3G_0000000359</t>
  </si>
  <si>
    <t>2/10/1399</t>
  </si>
  <si>
    <t>زاگرس(2300 سود مجمع)</t>
  </si>
  <si>
    <t>وغدیر(80 تومن سود مجمع وغدیر)</t>
  </si>
  <si>
    <t>20/4/1400</t>
  </si>
  <si>
    <t>1400/04/20</t>
  </si>
  <si>
    <t>فروش  120374 سهم سرمایه گذاری غدیر(هلدینگ(وغدیر1) به نرخ 12952 طی اعلامیه  3G_0000002670</t>
  </si>
  <si>
    <t>3/10/1399</t>
  </si>
  <si>
    <t>فروش  183 سهم پتروشیمی پارس(پارس1) به نرخ 177490 طی اعلامیه  3G_0000000907</t>
  </si>
  <si>
    <t>6/10/1399</t>
  </si>
  <si>
    <t>وغدیر(80 تومن سود مجمع وغدیر 19077)</t>
  </si>
  <si>
    <t>خرید  6683 سهم پتروشیمی زاگرس(زاگرس1) به نرخ 201387 طی اعلامیه  3G_0000002531</t>
  </si>
  <si>
    <t>15/10/1399</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</si>
  <si>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</si>
  <si>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</si>
  <si>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</si>
  <si>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13/4/1400</t>
  </si>
  <si>
    <t>زاگرس (2300 سود مجمع)</t>
  </si>
  <si>
    <t>وغدیر</t>
  </si>
  <si>
    <t>خرید  2410 سهم پتروشیمی پارس(پارس1) به نرخ 172453 طی اعلامیه  3G_0000000314</t>
  </si>
  <si>
    <t>16/4/1400</t>
  </si>
  <si>
    <t xml:space="preserve"> </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</si>
  <si>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</si>
  <si>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</si>
  <si>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</si>
  <si>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</si>
  <si>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</si>
  <si>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1399/12/20</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</si>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</sst>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ت\و\م\ا\ن\ #,##0\ "/>
  </numFmts>
  <fonts count="4" x14ac:knownFonts="1">
    <font>
      <sz val="11"/>
      <color theme="1"/>
      <name val="Calibri"/>
      <family val="2"/>
      <scheme val="minor"/>
    </font>
    <font>
      <sz val="11"/>
      <color theme="1"/>
      <name val="Calibri"/>
      <family val="2"/>
      <scheme val="minor"/>
    </font>
    <font>
      <i/>
      <sz val="11"/>
      <color indexed="23"/>
      <name val="Calibri"/>
      <family val="2"/>
    </font>
    <font>
      <sz val="11"/>
      <name val="Calibri"/>
      <family val="2"/>
    </font>
  </fonts>
  <fills count="14">
    <fill>
      <patternFill patternType="none"/>
    </fill>
    <fill>
      <patternFill patternType="gray125"/>
    </fill>
    <fill>
      <patternFill patternType="solid">
        <fgColor rgb="FF00B0F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3" fillId="0" borderId="0"/>
  </cellStyleXfs>
  <cellXfs count="23">
    <xf numFmtId="0" fontId="0" fillId="0" borderId="0" xfId="0"/>
    <xf numFmtId="0" fontId="0" fillId="0" borderId="0" xfId="0"/>
    <xf numFmtId="0" fontId="0" fillId="0" borderId="0" xfId="0" applyAlignment="1">
      <alignment wrapText="1"/>
    </xf>
    <xf numFmtId="0" fontId="0" fillId="0" borderId="1" xfId="0" applyBorder="1"/>
    <xf numFmtId="0" fontId="2" fillId="0" borderId="0" xfId="0" applyFont="1" applyAlignment="1">
      <alignment horizontal="center"/>
    </xf>
    <xf numFmtId="164" fontId="0" fillId="0" borderId="1" xfId="0" applyNumberFormat="1" applyBorder="1"/>
    <xf numFmtId="0" fontId="0" fillId="2" borderId="0" xfId="0" applyFill="1" applyAlignment="1">
      <alignment horizontal="center"/>
    </xf>
    <xf numFmtId="164" fontId="0" fillId="0" borderId="0" xfId="0" applyNumberFormat="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0" xfId="0" applyAlignment="1">
      <alignment horizontal="center"/>
    </xf>
    <xf numFmtId="0" fontId="0" fillId="5" borderId="1" xfId="0" applyFill="1" applyBorder="1"/>
    <xf numFmtId="0" fontId="2" fillId="6" borderId="0" xfId="0" applyFont="1"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2" borderId="1" xfId="0" applyFill="1" applyBorder="1"/>
    <xf numFmtId="0" fontId="0" fillId="8"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abSelected="1" workbookViewId="0">
      <selection activeCell="AA12" sqref="AA12"/>
    </sheetView>
  </sheetViews>
  <sheetFormatPr defaultColWidth="21.7109375" defaultRowHeight="15" x14ac:dyDescent="0.2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x14ac:dyDescent="0.25">
      <c r="B1" s="1" t="s">
        <v>0</v>
      </c>
      <c r="C1" s="1"/>
      <c r="D1" s="1" t="s">
        <v>1</v>
      </c>
      <c r="E1" s="1"/>
      <c r="G1" s="2"/>
      <c r="R1" s="3" t="s">
        <v>2</v>
      </c>
      <c r="S1" s="3"/>
      <c r="T1" s="3" t="s">
        <v>3</v>
      </c>
      <c r="U1" s="3" t="s">
        <v>4</v>
      </c>
      <c r="V1" s="3"/>
      <c r="W1" s="3" t="s">
        <v>3</v>
      </c>
      <c r="X1" s="3" t="s">
        <v>5</v>
      </c>
      <c r="Y1" s="3"/>
      <c r="Z1" s="3" t="s">
        <v>6</v>
      </c>
      <c r="AA1" s="3" t="s">
        <v>7</v>
      </c>
      <c r="AB1" s="3" t="s">
        <v>8</v>
      </c>
      <c r="AD1" t="s">
        <v>9</v>
      </c>
    </row>
    <row r="2" spans="1:30" x14ac:dyDescent="0.25">
      <c r="A2" s="4" t="s">
        <v>10</v>
      </c>
      <c r="B2" s="4" t="s">
        <v>11</v>
      </c>
      <c r="C2" s="4" t="s">
        <v>12</v>
      </c>
      <c r="D2" s="4" t="s">
        <v>13</v>
      </c>
      <c r="E2" s="4" t="s">
        <v>14</v>
      </c>
      <c r="F2" s="4" t="s">
        <v>15</v>
      </c>
      <c r="G2" s="2"/>
      <c r="H2" s="4" t="s">
        <v>16</v>
      </c>
      <c r="I2" s="4" t="s">
        <v>7</v>
      </c>
      <c r="R2" s="3" t="s">
        <v>17</v>
      </c>
      <c r="S2" s="3" t="s">
        <v>18</v>
      </c>
      <c r="T2" s="3">
        <v>17800</v>
      </c>
      <c r="U2" s="3">
        <v>916</v>
      </c>
      <c r="V2" s="3" t="s">
        <v>19</v>
      </c>
      <c r="W2" s="3">
        <v>16472</v>
      </c>
      <c r="X2" s="3">
        <v>916</v>
      </c>
      <c r="Y2" s="3"/>
      <c r="Z2" s="5">
        <v>987467</v>
      </c>
      <c r="AA2" s="5">
        <f>Z2/2</f>
        <v>493733.5</v>
      </c>
      <c r="AB2" s="3" t="s">
        <v>17</v>
      </c>
      <c r="AD2">
        <v>1086</v>
      </c>
    </row>
    <row r="3" spans="1:30" ht="72.75" customHeight="1" x14ac:dyDescent="0.25">
      <c r="A3" s="6">
        <v>2</v>
      </c>
      <c r="B3" s="6" t="s">
        <v>20</v>
      </c>
      <c r="C3" s="6" t="s">
        <v>21</v>
      </c>
      <c r="D3" s="6">
        <v>0</v>
      </c>
      <c r="E3" s="6">
        <v>426136788</v>
      </c>
      <c r="F3" s="6">
        <v>1153060652</v>
      </c>
      <c r="G3" s="2"/>
      <c r="H3" s="7">
        <v>1230000</v>
      </c>
      <c r="I3" s="7">
        <f>H3/2</f>
        <v>615000</v>
      </c>
      <c r="J3" t="s">
        <v>22</v>
      </c>
      <c r="R3" s="8" t="s">
        <v>23</v>
      </c>
      <c r="S3" s="9" t="s">
        <v>24</v>
      </c>
      <c r="T3" s="8">
        <v>21532</v>
      </c>
      <c r="U3" s="8">
        <v>1859</v>
      </c>
      <c r="V3" s="10" t="s">
        <v>25</v>
      </c>
      <c r="W3" s="10">
        <v>1187</v>
      </c>
      <c r="X3" s="10">
        <f t="shared" ref="X3:X9" si="0">T3*U3*0.99114/(W3*1.0037158)</f>
        <v>33299.467209851166</v>
      </c>
      <c r="Y3" s="10">
        <f t="shared" ref="Y3:Y9" si="1">T3/W3</f>
        <v>18.139848357203032</v>
      </c>
      <c r="Z3" s="5">
        <v>0</v>
      </c>
      <c r="AA3" s="5">
        <f t="shared" ref="AA3:AA9" si="2">Z3/2</f>
        <v>0</v>
      </c>
      <c r="AB3" s="3" t="s">
        <v>26</v>
      </c>
    </row>
    <row r="4" spans="1:30" x14ac:dyDescent="0.25">
      <c r="A4" s="11">
        <v>3</v>
      </c>
      <c r="B4" s="11" t="s">
        <v>20</v>
      </c>
      <c r="C4" s="11" t="s">
        <v>27</v>
      </c>
      <c r="D4" s="11">
        <v>0</v>
      </c>
      <c r="E4" s="11">
        <v>259688196</v>
      </c>
      <c r="F4" s="11">
        <v>1412748848</v>
      </c>
      <c r="G4" s="2"/>
      <c r="H4" s="7"/>
      <c r="I4" s="7"/>
      <c r="R4" s="8" t="s">
        <v>28</v>
      </c>
      <c r="S4" s="8" t="s">
        <v>29</v>
      </c>
      <c r="T4" s="8">
        <v>22420.1</v>
      </c>
      <c r="U4" s="12">
        <v>1000</v>
      </c>
      <c r="V4" s="10" t="s">
        <v>30</v>
      </c>
      <c r="W4" s="10">
        <v>1161</v>
      </c>
      <c r="X4" s="10">
        <f t="shared" si="0"/>
        <v>19069.072437793271</v>
      </c>
      <c r="Y4" s="10">
        <f t="shared" si="1"/>
        <v>19.311024978466836</v>
      </c>
      <c r="Z4" s="5">
        <v>19462210</v>
      </c>
      <c r="AA4" s="5">
        <f t="shared" si="2"/>
        <v>9731105</v>
      </c>
      <c r="AB4" s="3" t="s">
        <v>31</v>
      </c>
    </row>
    <row r="5" spans="1:30" x14ac:dyDescent="0.25">
      <c r="A5" s="13"/>
      <c r="B5" s="14" t="s">
        <v>32</v>
      </c>
      <c r="C5" s="14" t="s">
        <v>33</v>
      </c>
      <c r="D5" s="14">
        <v>0</v>
      </c>
      <c r="E5" s="14">
        <v>1545379960</v>
      </c>
      <c r="F5" s="14">
        <v>1545486874</v>
      </c>
      <c r="G5" s="2"/>
      <c r="H5" s="7">
        <f>(E5-D7)/10</f>
        <v>19462210.699999999</v>
      </c>
      <c r="I5" s="7">
        <f>H5/2</f>
        <v>9731105.3499999996</v>
      </c>
      <c r="R5" s="8" t="s">
        <v>34</v>
      </c>
      <c r="S5" s="8" t="s">
        <v>29</v>
      </c>
      <c r="T5" s="8">
        <v>23233.1</v>
      </c>
      <c r="U5" s="12">
        <v>1000</v>
      </c>
      <c r="V5" s="10" t="s">
        <v>30</v>
      </c>
      <c r="W5" s="10">
        <v>1152</v>
      </c>
      <c r="X5" s="10">
        <f t="shared" si="0"/>
        <v>19914.936480069027</v>
      </c>
      <c r="Y5" s="10">
        <f t="shared" si="1"/>
        <v>20.167621527777776</v>
      </c>
      <c r="Z5" s="5">
        <v>0</v>
      </c>
      <c r="AA5" s="5">
        <f t="shared" si="2"/>
        <v>0</v>
      </c>
      <c r="AB5" s="3" t="s">
        <v>31</v>
      </c>
    </row>
    <row r="6" spans="1:30" x14ac:dyDescent="0.25">
      <c r="A6" s="4"/>
      <c r="B6" s="15" t="s">
        <v>32</v>
      </c>
      <c r="C6" s="15" t="s">
        <v>35</v>
      </c>
      <c r="D6" s="15">
        <v>0</v>
      </c>
      <c r="E6" s="15">
        <v>32194843</v>
      </c>
      <c r="F6" s="15">
        <v>1577681717</v>
      </c>
      <c r="G6" s="2"/>
      <c r="H6" s="7">
        <f>E6/10</f>
        <v>3219484.3</v>
      </c>
      <c r="I6" s="7">
        <f>H6/2</f>
        <v>1609742.15</v>
      </c>
      <c r="R6" s="8" t="s">
        <v>36</v>
      </c>
      <c r="S6" s="8" t="s">
        <v>29</v>
      </c>
      <c r="T6" s="8">
        <v>23900</v>
      </c>
      <c r="U6" s="12">
        <v>1000</v>
      </c>
      <c r="V6" s="10" t="s">
        <v>37</v>
      </c>
      <c r="W6" s="10">
        <v>1153</v>
      </c>
      <c r="X6" s="10">
        <f t="shared" si="0"/>
        <v>20468.821398374203</v>
      </c>
      <c r="Y6" s="10">
        <f t="shared" si="1"/>
        <v>20.7285342584562</v>
      </c>
      <c r="Z6" s="5">
        <v>0</v>
      </c>
      <c r="AA6" s="5">
        <f t="shared" si="2"/>
        <v>0</v>
      </c>
      <c r="AB6" s="3" t="s">
        <v>31</v>
      </c>
    </row>
    <row r="7" spans="1:30" x14ac:dyDescent="0.25">
      <c r="A7" s="13"/>
      <c r="B7" s="14" t="s">
        <v>32</v>
      </c>
      <c r="C7" s="14" t="s">
        <v>38</v>
      </c>
      <c r="D7" s="14">
        <v>1350757853</v>
      </c>
      <c r="E7" s="14">
        <v>0</v>
      </c>
      <c r="F7" s="14">
        <v>226923864</v>
      </c>
      <c r="G7" s="2"/>
      <c r="H7" s="7"/>
      <c r="I7" s="7"/>
      <c r="R7" s="8" t="s">
        <v>39</v>
      </c>
      <c r="S7" s="8" t="s">
        <v>29</v>
      </c>
      <c r="T7" s="8">
        <v>22500</v>
      </c>
      <c r="U7" s="12">
        <v>2000</v>
      </c>
      <c r="V7" s="10" t="s">
        <v>30</v>
      </c>
      <c r="W7" s="10">
        <v>1093</v>
      </c>
      <c r="X7" s="10">
        <f t="shared" si="0"/>
        <v>40655.246136679802</v>
      </c>
      <c r="Y7" s="10">
        <f t="shared" si="1"/>
        <v>20.585544373284538</v>
      </c>
      <c r="Z7" s="5">
        <v>0</v>
      </c>
      <c r="AA7" s="5">
        <f t="shared" si="2"/>
        <v>0</v>
      </c>
      <c r="AB7" s="3" t="s">
        <v>31</v>
      </c>
    </row>
    <row r="8" spans="1:30" ht="30" x14ac:dyDescent="0.25">
      <c r="A8" s="11">
        <v>1</v>
      </c>
      <c r="B8" s="15" t="s">
        <v>40</v>
      </c>
      <c r="C8" s="15" t="s">
        <v>41</v>
      </c>
      <c r="D8" s="15">
        <v>0</v>
      </c>
      <c r="E8" s="15">
        <v>417254126</v>
      </c>
      <c r="F8" s="15">
        <v>417260507</v>
      </c>
      <c r="G8" s="2" t="s">
        <v>42</v>
      </c>
      <c r="H8" s="7"/>
      <c r="I8" s="7"/>
      <c r="R8" s="8" t="s">
        <v>43</v>
      </c>
      <c r="S8" s="8" t="s">
        <v>44</v>
      </c>
      <c r="T8" s="8">
        <v>23706</v>
      </c>
      <c r="U8" s="12">
        <v>1000</v>
      </c>
      <c r="V8" s="10" t="s">
        <v>45</v>
      </c>
      <c r="W8" s="10">
        <v>1155</v>
      </c>
      <c r="X8" s="10">
        <f t="shared" si="0"/>
        <v>20267.516662882761</v>
      </c>
      <c r="Y8" s="10">
        <f t="shared" si="1"/>
        <v>20.524675324675325</v>
      </c>
      <c r="Z8" s="5">
        <v>0</v>
      </c>
      <c r="AA8" s="5">
        <f t="shared" si="2"/>
        <v>0</v>
      </c>
      <c r="AB8" s="3" t="s">
        <v>31</v>
      </c>
    </row>
    <row r="9" spans="1:30" x14ac:dyDescent="0.25">
      <c r="A9" s="11">
        <v>2</v>
      </c>
      <c r="B9" s="15" t="s">
        <v>40</v>
      </c>
      <c r="C9" s="15" t="s">
        <v>46</v>
      </c>
      <c r="D9" s="15">
        <v>417153593</v>
      </c>
      <c r="E9" s="15">
        <v>0</v>
      </c>
      <c r="F9" s="15">
        <v>106914</v>
      </c>
      <c r="G9" s="2"/>
      <c r="H9" s="7"/>
      <c r="I9" s="7"/>
      <c r="R9" s="16" t="s">
        <v>43</v>
      </c>
      <c r="S9" s="16" t="s">
        <v>19</v>
      </c>
      <c r="T9" s="16">
        <v>16794</v>
      </c>
      <c r="U9" s="16">
        <v>2227</v>
      </c>
      <c r="V9" s="10" t="s">
        <v>45</v>
      </c>
      <c r="W9" s="10">
        <v>1146.6500000000001</v>
      </c>
      <c r="X9" s="10">
        <f t="shared" si="0"/>
        <v>32208.294857700886</v>
      </c>
      <c r="Y9" s="10">
        <f t="shared" si="1"/>
        <v>14.646143112545239</v>
      </c>
      <c r="Z9" s="5">
        <v>3219484</v>
      </c>
      <c r="AA9" s="5">
        <f t="shared" si="2"/>
        <v>1609742</v>
      </c>
      <c r="AB9" s="3" t="s">
        <v>47</v>
      </c>
      <c r="AD9" t="s">
        <v>48</v>
      </c>
    </row>
    <row r="10" spans="1:30" x14ac:dyDescent="0.25">
      <c r="A10" s="11">
        <v>3</v>
      </c>
      <c r="B10" s="14" t="s">
        <v>49</v>
      </c>
      <c r="C10" s="17" t="s">
        <v>50</v>
      </c>
      <c r="D10" s="17">
        <v>0</v>
      </c>
      <c r="E10" s="17">
        <v>234963645</v>
      </c>
      <c r="F10" s="17">
        <v>235147671</v>
      </c>
      <c r="G10" s="2"/>
      <c r="H10" s="7"/>
      <c r="I10" s="7"/>
    </row>
    <row r="11" spans="1:30" x14ac:dyDescent="0.25">
      <c r="A11" s="15">
        <v>4</v>
      </c>
      <c r="B11" s="15" t="s">
        <v>49</v>
      </c>
      <c r="C11" s="15" t="s">
        <v>51</v>
      </c>
      <c r="D11" s="15">
        <v>0</v>
      </c>
      <c r="E11" s="15">
        <v>370711163</v>
      </c>
      <c r="F11" s="15">
        <v>605858834</v>
      </c>
      <c r="G11" s="2"/>
      <c r="H11" s="7"/>
      <c r="I11" s="7"/>
    </row>
    <row r="12" spans="1:30" ht="30" x14ac:dyDescent="0.25">
      <c r="A12" s="15">
        <v>5</v>
      </c>
      <c r="B12" s="14" t="s">
        <v>49</v>
      </c>
      <c r="C12" s="15" t="s">
        <v>52</v>
      </c>
      <c r="D12" s="17">
        <v>605852453</v>
      </c>
      <c r="E12" s="17">
        <v>0</v>
      </c>
      <c r="F12" s="17">
        <v>6381</v>
      </c>
      <c r="G12" s="2" t="s">
        <v>53</v>
      </c>
      <c r="H12" s="7"/>
      <c r="I12" s="7"/>
    </row>
    <row r="13" spans="1:30" x14ac:dyDescent="0.25">
      <c r="A13" s="11">
        <v>11</v>
      </c>
      <c r="B13" s="11" t="s">
        <v>54</v>
      </c>
      <c r="C13" s="11" t="s">
        <v>55</v>
      </c>
      <c r="D13" s="11">
        <v>88258180</v>
      </c>
      <c r="E13" s="11">
        <v>0</v>
      </c>
      <c r="F13" s="11">
        <v>184108</v>
      </c>
      <c r="G13" s="2" t="s">
        <v>56</v>
      </c>
      <c r="H13" s="7"/>
      <c r="I13" s="7"/>
    </row>
    <row r="14" spans="1:30" x14ac:dyDescent="0.25">
      <c r="A14" s="18">
        <v>12</v>
      </c>
      <c r="B14" s="18" t="s">
        <v>57</v>
      </c>
      <c r="C14" s="18" t="s">
        <v>58</v>
      </c>
      <c r="D14" s="18">
        <v>0</v>
      </c>
      <c r="E14" s="18">
        <v>88371992</v>
      </c>
      <c r="F14" s="18">
        <v>88442288</v>
      </c>
      <c r="G14" s="2"/>
      <c r="H14" s="7"/>
      <c r="I14" s="7"/>
    </row>
    <row r="15" spans="1:30" x14ac:dyDescent="0.25">
      <c r="A15" s="19">
        <v>15</v>
      </c>
      <c r="B15" s="14" t="s">
        <v>59</v>
      </c>
      <c r="C15" s="19" t="s">
        <v>60</v>
      </c>
      <c r="D15" s="19">
        <v>0</v>
      </c>
      <c r="E15" s="19">
        <v>446040000</v>
      </c>
      <c r="F15" s="19">
        <v>455337264</v>
      </c>
      <c r="G15" s="2"/>
      <c r="H15" s="7"/>
      <c r="I15" s="7"/>
    </row>
    <row r="16" spans="1:30" x14ac:dyDescent="0.25">
      <c r="A16" s="11">
        <v>16</v>
      </c>
      <c r="B16" s="11" t="s">
        <v>59</v>
      </c>
      <c r="C16" s="11" t="s">
        <v>61</v>
      </c>
      <c r="D16" s="11">
        <v>0</v>
      </c>
      <c r="E16" s="11">
        <v>5458523</v>
      </c>
      <c r="F16" s="11">
        <v>460795787</v>
      </c>
      <c r="G16" s="2"/>
      <c r="H16" s="7"/>
      <c r="I16" s="7"/>
    </row>
    <row r="17" spans="1:9" x14ac:dyDescent="0.25">
      <c r="A17" s="19">
        <v>17</v>
      </c>
      <c r="B17" s="14" t="s">
        <v>59</v>
      </c>
      <c r="C17" s="19" t="s">
        <v>62</v>
      </c>
      <c r="D17" s="19">
        <v>460784299</v>
      </c>
      <c r="E17" s="19">
        <v>0</v>
      </c>
      <c r="F17" s="19">
        <v>11488</v>
      </c>
      <c r="G17" s="2"/>
      <c r="H17" s="7"/>
      <c r="I17" s="7"/>
    </row>
    <row r="18" spans="1:9" x14ac:dyDescent="0.25">
      <c r="A18" s="20">
        <v>19</v>
      </c>
      <c r="B18" s="14" t="s">
        <v>63</v>
      </c>
      <c r="C18" s="20" t="s">
        <v>64</v>
      </c>
      <c r="D18" s="20">
        <v>0</v>
      </c>
      <c r="E18" s="20">
        <v>236896800</v>
      </c>
      <c r="F18" s="20">
        <v>247051542</v>
      </c>
      <c r="G18" s="2"/>
      <c r="H18" s="7"/>
      <c r="I18" s="7"/>
    </row>
    <row r="19" spans="1:9" x14ac:dyDescent="0.25">
      <c r="A19" s="20">
        <v>22</v>
      </c>
      <c r="B19" s="14" t="s">
        <v>63</v>
      </c>
      <c r="C19" s="20" t="s">
        <v>65</v>
      </c>
      <c r="D19" s="20">
        <v>244418699</v>
      </c>
      <c r="E19" s="20">
        <v>0</v>
      </c>
      <c r="F19" s="20">
        <v>8048350</v>
      </c>
      <c r="G19" s="2"/>
      <c r="H19" s="7"/>
      <c r="I19" s="7"/>
    </row>
    <row r="20" spans="1:9" x14ac:dyDescent="0.25">
      <c r="A20" s="21">
        <v>23</v>
      </c>
      <c r="B20" s="14" t="s">
        <v>66</v>
      </c>
      <c r="C20" s="21" t="s">
        <v>67</v>
      </c>
      <c r="D20" s="21">
        <v>0</v>
      </c>
      <c r="E20" s="21">
        <v>230286491</v>
      </c>
      <c r="F20" s="21">
        <v>238422914</v>
      </c>
      <c r="G20" s="2"/>
      <c r="H20" s="7"/>
      <c r="I20" s="7"/>
    </row>
    <row r="21" spans="1:9" x14ac:dyDescent="0.25">
      <c r="A21" s="21">
        <v>24</v>
      </c>
      <c r="B21" s="14" t="s">
        <v>66</v>
      </c>
      <c r="C21" s="21" t="s">
        <v>68</v>
      </c>
      <c r="D21" s="21">
        <v>228268172</v>
      </c>
      <c r="E21" s="21">
        <v>0</v>
      </c>
      <c r="F21" s="21">
        <v>10154742</v>
      </c>
      <c r="G21" s="2"/>
      <c r="H21" s="7"/>
      <c r="I21" s="7"/>
    </row>
    <row r="22" spans="1:9" x14ac:dyDescent="0.25">
      <c r="A22" s="22">
        <v>25</v>
      </c>
      <c r="B22" s="14" t="s">
        <v>69</v>
      </c>
      <c r="C22" s="22" t="s">
        <v>70</v>
      </c>
      <c r="D22" s="22">
        <v>0</v>
      </c>
      <c r="E22" s="22">
        <v>222228038</v>
      </c>
      <c r="F22" s="22">
        <v>230347490</v>
      </c>
      <c r="G22" s="2"/>
      <c r="H22" s="7"/>
      <c r="I22" s="7"/>
    </row>
    <row r="23" spans="1:9" x14ac:dyDescent="0.25">
      <c r="A23" s="22">
        <v>26</v>
      </c>
      <c r="B23" s="14" t="s">
        <v>69</v>
      </c>
      <c r="C23" s="22" t="s">
        <v>71</v>
      </c>
      <c r="D23" s="22">
        <v>222211067</v>
      </c>
      <c r="E23" s="22">
        <v>0</v>
      </c>
      <c r="F23" s="22">
        <v>8136423</v>
      </c>
      <c r="G23" s="2"/>
      <c r="H23" s="7"/>
      <c r="I23" s="7"/>
    </row>
    <row r="24" spans="1:9" x14ac:dyDescent="0.25">
      <c r="A24" s="6">
        <v>27</v>
      </c>
      <c r="B24" s="6" t="s">
        <v>72</v>
      </c>
      <c r="C24" s="6" t="s">
        <v>73</v>
      </c>
      <c r="D24" s="6">
        <v>0</v>
      </c>
      <c r="E24" s="6">
        <v>396757423</v>
      </c>
      <c r="F24" s="6">
        <v>404903981</v>
      </c>
      <c r="G24" s="2"/>
      <c r="H24" s="7"/>
      <c r="I24" s="7"/>
    </row>
    <row r="25" spans="1:9" ht="30" x14ac:dyDescent="0.25">
      <c r="A25" s="6">
        <v>28</v>
      </c>
      <c r="B25" s="6" t="s">
        <v>72</v>
      </c>
      <c r="C25" s="6" t="s">
        <v>74</v>
      </c>
      <c r="D25" s="6">
        <v>396784529</v>
      </c>
      <c r="E25" s="6">
        <v>0</v>
      </c>
      <c r="F25" s="6">
        <v>8119452</v>
      </c>
      <c r="G25" s="2" t="s">
        <v>75</v>
      </c>
      <c r="H25" s="7"/>
      <c r="I25" s="7"/>
    </row>
    <row r="26" spans="1:9" x14ac:dyDescent="0.25">
      <c r="A26" s="11">
        <v>41</v>
      </c>
      <c r="B26" s="11" t="s">
        <v>76</v>
      </c>
      <c r="C26" s="11" t="s">
        <v>77</v>
      </c>
      <c r="D26" s="11">
        <v>9935956</v>
      </c>
      <c r="E26" s="11">
        <v>0</v>
      </c>
      <c r="F26" s="11">
        <v>4150875</v>
      </c>
      <c r="G26" s="2"/>
      <c r="H26" s="7"/>
      <c r="I26" s="7"/>
    </row>
    <row r="27" spans="1:9" ht="30" x14ac:dyDescent="0.25">
      <c r="A27" s="18">
        <v>46</v>
      </c>
      <c r="B27" s="18" t="s">
        <v>78</v>
      </c>
      <c r="C27" s="18" t="s">
        <v>79</v>
      </c>
      <c r="D27" s="18">
        <v>13072</v>
      </c>
      <c r="E27" s="18">
        <v>0</v>
      </c>
      <c r="F27" s="18">
        <v>4639060</v>
      </c>
      <c r="G27" s="2" t="s">
        <v>80</v>
      </c>
      <c r="H27" s="7"/>
      <c r="I27" s="7"/>
    </row>
    <row r="28" spans="1:9" x14ac:dyDescent="0.25">
      <c r="A28" s="11">
        <v>59</v>
      </c>
      <c r="B28" s="11" t="s">
        <v>81</v>
      </c>
      <c r="C28" s="11" t="s">
        <v>82</v>
      </c>
      <c r="D28" s="11">
        <v>0</v>
      </c>
      <c r="E28" s="11">
        <v>2339234</v>
      </c>
      <c r="F28" s="11">
        <v>2355939</v>
      </c>
      <c r="G28" s="2"/>
      <c r="H28" s="7"/>
      <c r="I28" s="7"/>
    </row>
    <row r="29" spans="1:9" x14ac:dyDescent="0.25">
      <c r="A29" s="19">
        <v>65</v>
      </c>
      <c r="B29" s="19" t="s">
        <v>83</v>
      </c>
      <c r="C29" s="19" t="s">
        <v>84</v>
      </c>
      <c r="D29" s="19">
        <v>0</v>
      </c>
      <c r="E29" s="19">
        <v>161458284</v>
      </c>
      <c r="F29" s="19">
        <v>379598720</v>
      </c>
      <c r="G29" s="2" t="s">
        <v>85</v>
      </c>
      <c r="H29" s="7">
        <f>(E29-D31)/10</f>
        <v>987467.4</v>
      </c>
      <c r="I29" s="7">
        <f>H29/2</f>
        <v>493733.7</v>
      </c>
    </row>
    <row r="30" spans="1:9" x14ac:dyDescent="0.25">
      <c r="A30" s="11">
        <v>66</v>
      </c>
      <c r="B30" s="11" t="s">
        <v>83</v>
      </c>
      <c r="C30" s="11" t="s">
        <v>86</v>
      </c>
      <c r="D30" s="11">
        <v>227863316</v>
      </c>
      <c r="E30" s="11">
        <v>0</v>
      </c>
      <c r="F30" s="11">
        <v>151735404</v>
      </c>
      <c r="G30" s="2"/>
    </row>
    <row r="31" spans="1:9" x14ac:dyDescent="0.25">
      <c r="A31" s="19">
        <v>67</v>
      </c>
      <c r="B31" s="19" t="s">
        <v>83</v>
      </c>
      <c r="C31" s="19" t="s">
        <v>87</v>
      </c>
      <c r="D31" s="19">
        <v>151583610</v>
      </c>
      <c r="E31" s="19">
        <v>0</v>
      </c>
      <c r="F31" s="19">
        <v>151794</v>
      </c>
      <c r="G31" s="2"/>
    </row>
    <row r="32" spans="1:9" x14ac:dyDescent="0.25">
      <c r="A32" s="11">
        <v>69</v>
      </c>
      <c r="B32" s="11" t="s">
        <v>88</v>
      </c>
      <c r="C32" s="11" t="s">
        <v>89</v>
      </c>
      <c r="D32" s="11">
        <v>86650200</v>
      </c>
      <c r="E32" s="11">
        <v>0</v>
      </c>
      <c r="F32" s="11">
        <v>420268653</v>
      </c>
      <c r="G32" s="2"/>
    </row>
    <row r="33" spans="1:9" x14ac:dyDescent="0.25">
      <c r="A33" s="11">
        <v>71</v>
      </c>
      <c r="B33" s="11" t="s">
        <v>88</v>
      </c>
      <c r="C33" s="11" t="s">
        <v>90</v>
      </c>
      <c r="D33" s="11">
        <v>135477677</v>
      </c>
      <c r="E33" s="11">
        <v>0</v>
      </c>
      <c r="F33" s="11">
        <v>223507936</v>
      </c>
      <c r="G33" s="2"/>
    </row>
    <row r="34" spans="1:9" x14ac:dyDescent="0.25">
      <c r="A34" s="11">
        <v>73</v>
      </c>
      <c r="B34" s="11" t="s">
        <v>88</v>
      </c>
      <c r="C34" s="11" t="s">
        <v>91</v>
      </c>
      <c r="D34" s="11">
        <v>69492638</v>
      </c>
      <c r="E34" s="11">
        <v>0</v>
      </c>
      <c r="F34" s="11">
        <v>153774186</v>
      </c>
      <c r="G34" s="2"/>
    </row>
    <row r="35" spans="1:9" x14ac:dyDescent="0.25">
      <c r="A35" s="11">
        <v>79</v>
      </c>
      <c r="B35" s="11" t="s">
        <v>92</v>
      </c>
      <c r="C35" s="11" t="s">
        <v>93</v>
      </c>
      <c r="D35" s="11">
        <v>338468093</v>
      </c>
      <c r="E35" s="11">
        <v>0</v>
      </c>
      <c r="F35" s="11">
        <v>-338350050</v>
      </c>
      <c r="G35" s="2"/>
    </row>
    <row r="36" spans="1:9" x14ac:dyDescent="0.25">
      <c r="A36" s="11">
        <v>80</v>
      </c>
      <c r="B36" s="11" t="s">
        <v>94</v>
      </c>
      <c r="C36" s="11" t="s">
        <v>95</v>
      </c>
      <c r="D36" s="11">
        <v>330081591</v>
      </c>
      <c r="E36" s="11">
        <v>0</v>
      </c>
      <c r="F36" s="11">
        <v>-330057613</v>
      </c>
      <c r="G36" s="2"/>
    </row>
    <row r="37" spans="1:9" x14ac:dyDescent="0.25">
      <c r="A37" s="11">
        <v>81</v>
      </c>
      <c r="B37" s="11" t="s">
        <v>94</v>
      </c>
      <c r="C37" s="11" t="s">
        <v>96</v>
      </c>
      <c r="D37" s="11">
        <v>169824344</v>
      </c>
      <c r="E37" s="11">
        <v>0</v>
      </c>
      <c r="F37" s="11">
        <v>-499881957</v>
      </c>
      <c r="G37" s="2"/>
    </row>
    <row r="38" spans="1:9" x14ac:dyDescent="0.25">
      <c r="A38" s="11">
        <v>82</v>
      </c>
      <c r="B38" s="11" t="s">
        <v>97</v>
      </c>
      <c r="C38" s="11" t="s">
        <v>98</v>
      </c>
      <c r="D38" s="11">
        <v>176497082</v>
      </c>
      <c r="E38" s="11">
        <v>0</v>
      </c>
      <c r="F38" s="11">
        <v>152229958</v>
      </c>
      <c r="G38" s="2"/>
    </row>
    <row r="39" spans="1:9" x14ac:dyDescent="0.25">
      <c r="A39" s="11">
        <v>83</v>
      </c>
      <c r="B39" s="11" t="s">
        <v>97</v>
      </c>
      <c r="C39" s="11" t="s">
        <v>99</v>
      </c>
      <c r="D39" s="11">
        <v>152205980</v>
      </c>
      <c r="E39" s="11">
        <v>0</v>
      </c>
      <c r="F39" s="11">
        <v>23978</v>
      </c>
      <c r="G39" s="2"/>
    </row>
    <row r="40" spans="1:9" x14ac:dyDescent="0.25">
      <c r="A40" s="11">
        <v>85</v>
      </c>
      <c r="B40" s="11" t="s">
        <v>100</v>
      </c>
      <c r="C40" s="11" t="s">
        <v>101</v>
      </c>
      <c r="D40" s="11">
        <v>170329802</v>
      </c>
      <c r="E40" s="11">
        <v>0</v>
      </c>
      <c r="F40" s="11">
        <v>329670198</v>
      </c>
      <c r="G40" s="2"/>
    </row>
    <row r="41" spans="1:9" x14ac:dyDescent="0.25">
      <c r="A41" s="11">
        <v>86</v>
      </c>
      <c r="B41" s="11" t="s">
        <v>102</v>
      </c>
      <c r="C41" s="11" t="s">
        <v>103</v>
      </c>
      <c r="D41" s="11">
        <v>0</v>
      </c>
      <c r="E41" s="11">
        <v>0</v>
      </c>
      <c r="F41" s="11">
        <v>0</v>
      </c>
      <c r="H41">
        <f>SUM(H6:H40)</f>
        <v>4206951.7</v>
      </c>
      <c r="I41">
        <f>SUM(I6:I40)</f>
        <v>2103475.85</v>
      </c>
    </row>
    <row r="42" spans="1:9" x14ac:dyDescent="0.25">
      <c r="A42" s="11">
        <v>87</v>
      </c>
      <c r="G42" s="2"/>
      <c r="H42" s="2" t="s">
        <v>104</v>
      </c>
      <c r="I42" t="s">
        <v>105</v>
      </c>
    </row>
    <row r="43" spans="1:9" x14ac:dyDescent="0.25">
      <c r="G43" s="2"/>
    </row>
  </sheetData>
  <mergeCells count="2">
    <mergeCell ref="B1:C1"/>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معاملات مرتبط</vt:lpstr>
    </vt:vector>
  </TitlesOfParts>
  <Company>CtrlSoft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2021-07-12T17:29:42Z</dcterms:created>
  <dcterms:modified xsi:type="dcterms:W3CDTF">2021-07-12T17:30:23Z</dcterms:modified>
</cp:coreProperties>
</file>